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65" windowWidth="20115" windowHeight="7620" activeTab="2"/>
  </bookViews>
  <sheets>
    <sheet name="Macheta PO 2023_rap_precedent" sheetId="2" r:id="rId1"/>
    <sheet name="Macheta PO 2023_rap_luna" sheetId="1" r:id="rId2"/>
    <sheet name="Macheta PO 2023_rap_cumulat" sheetId="3" r:id="rId3"/>
  </sheets>
  <externalReferences>
    <externalReference r:id="rId4"/>
  </externalReferences>
  <definedNames>
    <definedName name="_xlnm._FilterDatabase" localSheetId="2" hidden="1">'Macheta PO 2023_rap_cumulat'!$B$10:$AI$64</definedName>
    <definedName name="_xlnm._FilterDatabase" localSheetId="1" hidden="1">'Macheta PO 2023_rap_luna'!$B$10:$AI$64</definedName>
    <definedName name="_xlnm._FilterDatabase" localSheetId="0" hidden="1">'Macheta PO 2023_rap_precedent'!$B$10:$AI$64</definedName>
    <definedName name="_xlnm.Print_Area">[1]JUDETE!$A$1:$E$45</definedName>
    <definedName name="_xlnm.Print_Titles" localSheetId="2">'Macheta PO 2023_rap_cumulat'!$7:$12</definedName>
    <definedName name="_xlnm.Print_Titles" localSheetId="1">'Macheta PO 2023_rap_luna'!$7:$12</definedName>
    <definedName name="_xlnm.Print_Titles" localSheetId="0">'Macheta PO 2023_rap_precedent'!$7:$12</definedName>
  </definedNames>
  <calcPr calcId="145621"/>
</workbook>
</file>

<file path=xl/calcChain.xml><?xml version="1.0" encoding="utf-8"?>
<calcChain xmlns="http://schemas.openxmlformats.org/spreadsheetml/2006/main">
  <c r="F68" i="3" l="1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F52" i="3"/>
  <c r="G52" i="3"/>
  <c r="H52" i="3"/>
  <c r="AV49" i="3" s="1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F43" i="3"/>
  <c r="G43" i="3"/>
  <c r="BD48" i="3" s="1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F40" i="3"/>
  <c r="G40" i="3"/>
  <c r="BA48" i="3" s="1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S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F37" i="3"/>
  <c r="G37" i="3"/>
  <c r="AX48" i="3" s="1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E36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F34" i="3"/>
  <c r="G34" i="3"/>
  <c r="H34" i="3"/>
  <c r="AU48" i="3" s="1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F31" i="3"/>
  <c r="G31" i="3"/>
  <c r="BI47" i="3" s="1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F28" i="3"/>
  <c r="G28" i="3"/>
  <c r="BF47" i="3" s="1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BC26" i="3" s="1"/>
  <c r="V26" i="3"/>
  <c r="W26" i="3"/>
  <c r="X26" i="3"/>
  <c r="Y26" i="3"/>
  <c r="BG26" i="3" s="1"/>
  <c r="Z26" i="3"/>
  <c r="AA26" i="3"/>
  <c r="AB26" i="3"/>
  <c r="AC26" i="3"/>
  <c r="BK26" i="3" s="1"/>
  <c r="AD26" i="3"/>
  <c r="AE26" i="3"/>
  <c r="AF26" i="3"/>
  <c r="AG26" i="3"/>
  <c r="AX27" i="3" s="1"/>
  <c r="AH26" i="3"/>
  <c r="AI26" i="3"/>
  <c r="AZ27" i="3" s="1"/>
  <c r="AJ26" i="3"/>
  <c r="AK26" i="3"/>
  <c r="BB27" i="3" s="1"/>
  <c r="AL26" i="3"/>
  <c r="AM26" i="3"/>
  <c r="AN26" i="3"/>
  <c r="AO26" i="3"/>
  <c r="AP26" i="3"/>
  <c r="AQ26" i="3"/>
  <c r="AR26" i="3"/>
  <c r="AS26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F24" i="3"/>
  <c r="G24" i="3"/>
  <c r="BB47" i="3" s="1"/>
  <c r="H24" i="3"/>
  <c r="I24" i="3"/>
  <c r="J24" i="3"/>
  <c r="K24" i="3"/>
  <c r="L24" i="3"/>
  <c r="M24" i="3"/>
  <c r="N24" i="3"/>
  <c r="O24" i="3"/>
  <c r="D24" i="3" s="1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F23" i="3"/>
  <c r="G23" i="3"/>
  <c r="H23" i="3"/>
  <c r="I23" i="3"/>
  <c r="J23" i="3"/>
  <c r="K23" i="3"/>
  <c r="BD23" i="3" s="1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F20" i="3"/>
  <c r="G20" i="3"/>
  <c r="H20" i="3"/>
  <c r="I20" i="3"/>
  <c r="J20" i="3"/>
  <c r="K20" i="3"/>
  <c r="L20" i="3"/>
  <c r="M20" i="3"/>
  <c r="N20" i="3"/>
  <c r="O20" i="3"/>
  <c r="D20" i="3" s="1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F19" i="3"/>
  <c r="G19" i="3"/>
  <c r="AW47" i="3" s="1"/>
  <c r="H19" i="3"/>
  <c r="I19" i="3"/>
  <c r="J19" i="3"/>
  <c r="K19" i="3"/>
  <c r="L19" i="3"/>
  <c r="M19" i="3"/>
  <c r="N19" i="3"/>
  <c r="O19" i="3"/>
  <c r="D19" i="3" s="1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F18" i="3"/>
  <c r="G18" i="3"/>
  <c r="AV47" i="3" s="1"/>
  <c r="H18" i="3"/>
  <c r="I18" i="3"/>
  <c r="J18" i="3"/>
  <c r="K18" i="3"/>
  <c r="L18" i="3"/>
  <c r="M18" i="3"/>
  <c r="N18" i="3"/>
  <c r="O18" i="3"/>
  <c r="D18" i="3" s="1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F17" i="3"/>
  <c r="G17" i="3"/>
  <c r="H17" i="3"/>
  <c r="I17" i="3"/>
  <c r="J17" i="3"/>
  <c r="K17" i="3"/>
  <c r="L17" i="3"/>
  <c r="M17" i="3"/>
  <c r="N17" i="3"/>
  <c r="O17" i="3"/>
  <c r="D17" i="3" s="1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F14" i="3"/>
  <c r="G14" i="3"/>
  <c r="BI46" i="3" s="1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BG25" i="3" s="1"/>
  <c r="E28" i="3"/>
  <c r="E29" i="3"/>
  <c r="E30" i="3"/>
  <c r="E31" i="3"/>
  <c r="AW28" i="3" s="1"/>
  <c r="E32" i="3"/>
  <c r="E33" i="3"/>
  <c r="BC30" i="3" s="1"/>
  <c r="E34" i="3"/>
  <c r="E35" i="3"/>
  <c r="E37" i="3"/>
  <c r="E38" i="3"/>
  <c r="E39" i="3"/>
  <c r="E40" i="3"/>
  <c r="BA33" i="3" s="1"/>
  <c r="E41" i="3"/>
  <c r="E42" i="3"/>
  <c r="E43" i="3"/>
  <c r="E44" i="3"/>
  <c r="E45" i="3"/>
  <c r="E46" i="3"/>
  <c r="E47" i="3"/>
  <c r="E48" i="3"/>
  <c r="E49" i="3"/>
  <c r="E50" i="3"/>
  <c r="BB44" i="3" s="1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AU63" i="3" s="1"/>
  <c r="E67" i="3"/>
  <c r="E68" i="3"/>
  <c r="E13" i="3"/>
  <c r="BA50" i="3" s="1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BJ59" i="3" s="1"/>
  <c r="AK13" i="3"/>
  <c r="AL13" i="3"/>
  <c r="AM13" i="3"/>
  <c r="AN13" i="3"/>
  <c r="AO13" i="3"/>
  <c r="AP13" i="3"/>
  <c r="AQ13" i="3"/>
  <c r="AR13" i="3"/>
  <c r="AS13" i="3"/>
  <c r="D13" i="2"/>
  <c r="D67" i="3"/>
  <c r="D66" i="3"/>
  <c r="AW43" i="3" s="1"/>
  <c r="D65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V64" i="3"/>
  <c r="AU64" i="3"/>
  <c r="D64" i="3"/>
  <c r="BK64" i="3" s="1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D63" i="3"/>
  <c r="BJ62" i="3"/>
  <c r="BH62" i="3"/>
  <c r="D62" i="3"/>
  <c r="D61" i="3"/>
  <c r="BJ61" i="3" s="1"/>
  <c r="D60" i="3"/>
  <c r="BE59" i="3"/>
  <c r="AW59" i="3"/>
  <c r="D59" i="3"/>
  <c r="AX61" i="3" s="1"/>
  <c r="D58" i="3"/>
  <c r="D57" i="3"/>
  <c r="D56" i="3"/>
  <c r="D55" i="3"/>
  <c r="BI54" i="3"/>
  <c r="BA54" i="3"/>
  <c r="D54" i="3"/>
  <c r="D53" i="3"/>
  <c r="BB60" i="3" s="1"/>
  <c r="AY52" i="3"/>
  <c r="AV52" i="3"/>
  <c r="D52" i="3"/>
  <c r="AZ42" i="3" s="1"/>
  <c r="BK51" i="3"/>
  <c r="BI51" i="3"/>
  <c r="BG51" i="3"/>
  <c r="BE51" i="3"/>
  <c r="BC51" i="3"/>
  <c r="BA51" i="3"/>
  <c r="AY51" i="3"/>
  <c r="AW51" i="3"/>
  <c r="AU51" i="3"/>
  <c r="D51" i="3"/>
  <c r="AY42" i="3" s="1"/>
  <c r="BK50" i="3"/>
  <c r="BI50" i="3"/>
  <c r="BG50" i="3"/>
  <c r="BE50" i="3"/>
  <c r="BC50" i="3"/>
  <c r="AW50" i="3"/>
  <c r="D50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U49" i="3"/>
  <c r="D49" i="3"/>
  <c r="BK48" i="3"/>
  <c r="BJ48" i="3"/>
  <c r="BH48" i="3"/>
  <c r="BG48" i="3"/>
  <c r="BF48" i="3"/>
  <c r="BE48" i="3"/>
  <c r="BB48" i="3"/>
  <c r="AZ48" i="3"/>
  <c r="AW48" i="3"/>
  <c r="BI48" i="3"/>
  <c r="D48" i="3"/>
  <c r="BF46" i="3" s="1"/>
  <c r="BK47" i="3"/>
  <c r="BH47" i="3"/>
  <c r="BE47" i="3"/>
  <c r="AZ47" i="3"/>
  <c r="AU47" i="3"/>
  <c r="D47" i="3"/>
  <c r="AY44" i="3" s="1"/>
  <c r="BJ46" i="3"/>
  <c r="BG46" i="3"/>
  <c r="BC46" i="3"/>
  <c r="AZ46" i="3"/>
  <c r="AY46" i="3"/>
  <c r="AX46" i="3"/>
  <c r="AW46" i="3"/>
  <c r="AV46" i="3"/>
  <c r="AU46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D45" i="3"/>
  <c r="BD43" i="3" s="1"/>
  <c r="BK44" i="3"/>
  <c r="BJ44" i="3"/>
  <c r="BI44" i="3"/>
  <c r="BH44" i="3"/>
  <c r="BG44" i="3"/>
  <c r="BF44" i="3"/>
  <c r="BE44" i="3"/>
  <c r="BD44" i="3"/>
  <c r="BC44" i="3"/>
  <c r="BA44" i="3"/>
  <c r="AZ44" i="3"/>
  <c r="AW44" i="3"/>
  <c r="AU44" i="3"/>
  <c r="D44" i="3"/>
  <c r="BI41" i="3" s="1"/>
  <c r="BL43" i="3"/>
  <c r="BE43" i="3"/>
  <c r="AX43" i="3"/>
  <c r="AV43" i="3"/>
  <c r="AU43" i="3"/>
  <c r="D43" i="3"/>
  <c r="BH41" i="3" s="1"/>
  <c r="BI42" i="3"/>
  <c r="BG42" i="3"/>
  <c r="BF42" i="3"/>
  <c r="BE42" i="3"/>
  <c r="BD42" i="3"/>
  <c r="BC42" i="3"/>
  <c r="BA42" i="3"/>
  <c r="AX42" i="3"/>
  <c r="AW42" i="3"/>
  <c r="AV42" i="3"/>
  <c r="BC48" i="3"/>
  <c r="D42" i="3"/>
  <c r="BG41" i="3" s="1"/>
  <c r="BJ41" i="3"/>
  <c r="D41" i="3"/>
  <c r="D40" i="3"/>
  <c r="BE41" i="3" s="1"/>
  <c r="BL39" i="3"/>
  <c r="BJ39" i="3"/>
  <c r="BH39" i="3"/>
  <c r="BF39" i="3"/>
  <c r="BD39" i="3"/>
  <c r="BC39" i="3"/>
  <c r="BB39" i="3"/>
  <c r="BA39" i="3"/>
  <c r="AZ39" i="3"/>
  <c r="AY39" i="3"/>
  <c r="AX39" i="3"/>
  <c r="AW39" i="3"/>
  <c r="AV39" i="3"/>
  <c r="AU39" i="3"/>
  <c r="D39" i="3"/>
  <c r="BD41" i="3" s="1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Y48" i="3"/>
  <c r="D38" i="3"/>
  <c r="BC41" i="3" s="1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D37" i="3"/>
  <c r="BB41" i="3" s="1"/>
  <c r="BK36" i="3"/>
  <c r="BJ36" i="3"/>
  <c r="BI36" i="3"/>
  <c r="BH36" i="3"/>
  <c r="BG36" i="3"/>
  <c r="BF36" i="3"/>
  <c r="BE36" i="3"/>
  <c r="BA36" i="3"/>
  <c r="AX36" i="3"/>
  <c r="D36" i="3"/>
  <c r="BJ35" i="3"/>
  <c r="BH35" i="3"/>
  <c r="BG35" i="3"/>
  <c r="BF35" i="3"/>
  <c r="BD35" i="3"/>
  <c r="BB35" i="3"/>
  <c r="AY35" i="3"/>
  <c r="AX35" i="3"/>
  <c r="AW35" i="3"/>
  <c r="AV35" i="3"/>
  <c r="AU35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D34" i="3"/>
  <c r="BK33" i="3"/>
  <c r="BJ33" i="3"/>
  <c r="BI33" i="3"/>
  <c r="BH33" i="3"/>
  <c r="BG33" i="3"/>
  <c r="BF33" i="3"/>
  <c r="BE33" i="3"/>
  <c r="BD33" i="3"/>
  <c r="BC33" i="3"/>
  <c r="BB33" i="3"/>
  <c r="AZ33" i="3"/>
  <c r="AW33" i="3"/>
  <c r="D33" i="3"/>
  <c r="AZ32" i="3"/>
  <c r="AY32" i="3"/>
  <c r="AX32" i="3"/>
  <c r="AW32" i="3"/>
  <c r="AV32" i="3"/>
  <c r="AU32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U31" i="3"/>
  <c r="D31" i="3"/>
  <c r="BK30" i="3"/>
  <c r="BJ30" i="3"/>
  <c r="BI30" i="3"/>
  <c r="BH30" i="3"/>
  <c r="BG30" i="3"/>
  <c r="BF30" i="3"/>
  <c r="BE30" i="3"/>
  <c r="BD30" i="3"/>
  <c r="D30" i="3"/>
  <c r="BJ29" i="3"/>
  <c r="BH29" i="3"/>
  <c r="BF29" i="3"/>
  <c r="BD29" i="3"/>
  <c r="BB29" i="3"/>
  <c r="AZ29" i="3"/>
  <c r="AX29" i="3"/>
  <c r="AV29" i="3"/>
  <c r="BK29" i="3"/>
  <c r="BI29" i="3"/>
  <c r="BG29" i="3"/>
  <c r="BE29" i="3"/>
  <c r="BC29" i="3"/>
  <c r="BA29" i="3"/>
  <c r="AW29" i="3"/>
  <c r="AU29" i="3"/>
  <c r="BJ28" i="3"/>
  <c r="BH28" i="3"/>
  <c r="BK28" i="3"/>
  <c r="BI28" i="3"/>
  <c r="BG28" i="3"/>
  <c r="BF28" i="3"/>
  <c r="BE28" i="3"/>
  <c r="BD28" i="3"/>
  <c r="BC28" i="3"/>
  <c r="BB28" i="3"/>
  <c r="BA28" i="3"/>
  <c r="AZ28" i="3"/>
  <c r="AY28" i="3"/>
  <c r="AX28" i="3"/>
  <c r="D28" i="3"/>
  <c r="D27" i="3"/>
  <c r="BI26" i="3"/>
  <c r="BE26" i="3"/>
  <c r="BA26" i="3"/>
  <c r="BD27" i="3"/>
  <c r="BC27" i="3"/>
  <c r="BA27" i="3"/>
  <c r="AY27" i="3"/>
  <c r="AV27" i="3"/>
  <c r="AU27" i="3"/>
  <c r="BJ26" i="3"/>
  <c r="BH26" i="3"/>
  <c r="BD26" i="3"/>
  <c r="BB26" i="3"/>
  <c r="AY26" i="3"/>
  <c r="AW26" i="3"/>
  <c r="AV26" i="3"/>
  <c r="BD47" i="3"/>
  <c r="D26" i="3"/>
  <c r="AU28" i="3" s="1"/>
  <c r="BK25" i="3"/>
  <c r="BJ25" i="3"/>
  <c r="BI25" i="3"/>
  <c r="BH25" i="3"/>
  <c r="D25" i="3"/>
  <c r="AW25" i="3"/>
  <c r="BK24" i="3"/>
  <c r="BI24" i="3"/>
  <c r="BG24" i="3"/>
  <c r="BE24" i="3"/>
  <c r="BC24" i="3"/>
  <c r="AX24" i="3"/>
  <c r="AW24" i="3"/>
  <c r="AV24" i="3"/>
  <c r="AU24" i="3"/>
  <c r="BK23" i="3"/>
  <c r="BI23" i="3"/>
  <c r="BF23" i="3"/>
  <c r="BE22" i="3"/>
  <c r="BA22" i="3"/>
  <c r="AW22" i="3"/>
  <c r="D22" i="3"/>
  <c r="BA21" i="3"/>
  <c r="AW21" i="3"/>
  <c r="D21" i="3"/>
  <c r="AY20" i="3"/>
  <c r="AW20" i="3"/>
  <c r="AU20" i="3"/>
  <c r="L69" i="3"/>
  <c r="BJ19" i="3"/>
  <c r="BH19" i="3"/>
  <c r="BF19" i="3"/>
  <c r="BD19" i="3"/>
  <c r="BB19" i="3"/>
  <c r="AZ19" i="3"/>
  <c r="AX19" i="3"/>
  <c r="BJ18" i="3"/>
  <c r="BH18" i="3"/>
  <c r="BF18" i="3"/>
  <c r="BD18" i="3"/>
  <c r="AZ18" i="3"/>
  <c r="AX18" i="3"/>
  <c r="AV18" i="3"/>
  <c r="BJ17" i="3"/>
  <c r="BB17" i="3"/>
  <c r="AV17" i="3"/>
  <c r="BH16" i="3"/>
  <c r="BD16" i="3"/>
  <c r="BB16" i="3"/>
  <c r="AX16" i="3"/>
  <c r="BE52" i="3"/>
  <c r="BH15" i="3"/>
  <c r="BD15" i="3"/>
  <c r="BB15" i="3"/>
  <c r="BA15" i="3"/>
  <c r="AZ15" i="3"/>
  <c r="AY15" i="3"/>
  <c r="AX15" i="3"/>
  <c r="AW15" i="3"/>
  <c r="AU15" i="3"/>
  <c r="D15" i="3"/>
  <c r="AW40" i="3" s="1"/>
  <c r="BK14" i="3"/>
  <c r="BJ14" i="3"/>
  <c r="BI14" i="3"/>
  <c r="BH14" i="3"/>
  <c r="D14" i="3"/>
  <c r="AW14" i="3" s="1"/>
  <c r="BM13" i="3"/>
  <c r="BL13" i="3"/>
  <c r="BK13" i="3"/>
  <c r="BJ13" i="3"/>
  <c r="BI13" i="3"/>
  <c r="BH13" i="3"/>
  <c r="BG13" i="3"/>
  <c r="BF13" i="3"/>
  <c r="BE13" i="3"/>
  <c r="BD13" i="3"/>
  <c r="BC13" i="3"/>
  <c r="BA13" i="3"/>
  <c r="D13" i="3"/>
  <c r="AU40" i="3" s="1"/>
  <c r="D67" i="2"/>
  <c r="D66" i="2"/>
  <c r="D65" i="2"/>
  <c r="BJ64" i="2"/>
  <c r="BI64" i="2"/>
  <c r="BH64" i="2"/>
  <c r="BG64" i="2"/>
  <c r="BF64" i="2"/>
  <c r="BE64" i="2"/>
  <c r="BD64" i="2"/>
  <c r="BC64" i="2"/>
  <c r="BB64" i="2"/>
  <c r="BA64" i="2"/>
  <c r="AZ64" i="2"/>
  <c r="AY64" i="2"/>
  <c r="AX64" i="2"/>
  <c r="BK64" i="2"/>
  <c r="AV64" i="2"/>
  <c r="AU64" i="2"/>
  <c r="D64" i="2"/>
  <c r="BK63" i="2"/>
  <c r="BJ63" i="2"/>
  <c r="BI63" i="2"/>
  <c r="BH63" i="2"/>
  <c r="BG63" i="2"/>
  <c r="BF63" i="2"/>
  <c r="BE63" i="2"/>
  <c r="BD63" i="2"/>
  <c r="BC63" i="2"/>
  <c r="BB63" i="2"/>
  <c r="BA63" i="2"/>
  <c r="AZ63" i="2"/>
  <c r="AY63" i="2"/>
  <c r="AX63" i="2"/>
  <c r="AW63" i="2"/>
  <c r="AV63" i="2"/>
  <c r="AU63" i="2"/>
  <c r="D63" i="2"/>
  <c r="BK62" i="2"/>
  <c r="BJ62" i="2"/>
  <c r="BI62" i="2"/>
  <c r="BH62" i="2"/>
  <c r="BG62" i="2"/>
  <c r="BF62" i="2"/>
  <c r="BE62" i="2"/>
  <c r="BD62" i="2"/>
  <c r="BC62" i="2"/>
  <c r="BB62" i="2"/>
  <c r="BA62" i="2"/>
  <c r="D62" i="2"/>
  <c r="AZ62" i="2" s="1"/>
  <c r="D61" i="2"/>
  <c r="BJ61" i="2" s="1"/>
  <c r="AW60" i="2"/>
  <c r="AV60" i="2"/>
  <c r="AU60" i="2"/>
  <c r="D60" i="2"/>
  <c r="BD61" i="2" s="1"/>
  <c r="BK59" i="2"/>
  <c r="BJ59" i="2"/>
  <c r="BI59" i="2"/>
  <c r="BH59" i="2"/>
  <c r="BG59" i="2"/>
  <c r="BF59" i="2"/>
  <c r="BE59" i="2"/>
  <c r="BD59" i="2"/>
  <c r="BC59" i="2"/>
  <c r="BB59" i="2"/>
  <c r="BA59" i="2"/>
  <c r="AZ59" i="2"/>
  <c r="AY59" i="2"/>
  <c r="AX59" i="2"/>
  <c r="AW59" i="2"/>
  <c r="AV59" i="2"/>
  <c r="AU59" i="2"/>
  <c r="D59" i="2"/>
  <c r="AX61" i="2" s="1"/>
  <c r="D58" i="2"/>
  <c r="D57" i="2"/>
  <c r="BE42" i="2" s="1"/>
  <c r="D56" i="2"/>
  <c r="D55" i="2"/>
  <c r="BC42" i="2" s="1"/>
  <c r="BK54" i="2"/>
  <c r="BJ54" i="2"/>
  <c r="BI54" i="2"/>
  <c r="BH54" i="2"/>
  <c r="BG54" i="2"/>
  <c r="BF54" i="2"/>
  <c r="BE54" i="2"/>
  <c r="BD54" i="2"/>
  <c r="BC54" i="2"/>
  <c r="BB54" i="2"/>
  <c r="BA54" i="2"/>
  <c r="AZ54" i="2"/>
  <c r="AY54" i="2"/>
  <c r="D54" i="2"/>
  <c r="BH60" i="2" s="1"/>
  <c r="D53" i="2"/>
  <c r="BB60" i="2" s="1"/>
  <c r="AY52" i="2"/>
  <c r="AX52" i="2"/>
  <c r="AW52" i="2"/>
  <c r="AV52" i="2"/>
  <c r="AU52" i="2"/>
  <c r="D52" i="2"/>
  <c r="BK51" i="2"/>
  <c r="BJ51" i="2"/>
  <c r="BI51" i="2"/>
  <c r="BH51" i="2"/>
  <c r="BG51" i="2"/>
  <c r="BF51" i="2"/>
  <c r="BE51" i="2"/>
  <c r="BD51" i="2"/>
  <c r="BC51" i="2"/>
  <c r="BB51" i="2"/>
  <c r="BA51" i="2"/>
  <c r="AZ51" i="2"/>
  <c r="AY51" i="2"/>
  <c r="AX51" i="2"/>
  <c r="AW51" i="2"/>
  <c r="AV51" i="2"/>
  <c r="AU51" i="2"/>
  <c r="D51" i="2"/>
  <c r="BK50" i="2"/>
  <c r="BJ50" i="2"/>
  <c r="BI50" i="2"/>
  <c r="BH50" i="2"/>
  <c r="BG50" i="2"/>
  <c r="BF50" i="2"/>
  <c r="BE50" i="2"/>
  <c r="BD50" i="2"/>
  <c r="BC50" i="2"/>
  <c r="BB50" i="2"/>
  <c r="BA50" i="2"/>
  <c r="AZ50" i="2"/>
  <c r="AY50" i="2"/>
  <c r="AX50" i="2"/>
  <c r="AW50" i="2"/>
  <c r="AV50" i="2"/>
  <c r="AU50" i="2"/>
  <c r="D50" i="2"/>
  <c r="BK49" i="2"/>
  <c r="BJ49" i="2"/>
  <c r="BI49" i="2"/>
  <c r="BH49" i="2"/>
  <c r="BG49" i="2"/>
  <c r="BF49" i="2"/>
  <c r="BE49" i="2"/>
  <c r="BD49" i="2"/>
  <c r="BC49" i="2"/>
  <c r="BB49" i="2"/>
  <c r="BA49" i="2"/>
  <c r="AZ49" i="2"/>
  <c r="AY49" i="2"/>
  <c r="AX49" i="2"/>
  <c r="AW49" i="2"/>
  <c r="AV49" i="2"/>
  <c r="AU49" i="2"/>
  <c r="D49" i="2"/>
  <c r="BK48" i="2"/>
  <c r="BJ48" i="2"/>
  <c r="BH48" i="2"/>
  <c r="BG48" i="2"/>
  <c r="BF48" i="2"/>
  <c r="BE48" i="2"/>
  <c r="BD48" i="2"/>
  <c r="BB48" i="2"/>
  <c r="BA48" i="2"/>
  <c r="AZ48" i="2"/>
  <c r="AX48" i="2"/>
  <c r="AW48" i="2"/>
  <c r="AU48" i="2"/>
  <c r="BI48" i="2"/>
  <c r="D48" i="2"/>
  <c r="BE46" i="2" s="1"/>
  <c r="BK47" i="2"/>
  <c r="BI47" i="2"/>
  <c r="BH47" i="2"/>
  <c r="BF47" i="2"/>
  <c r="BE47" i="2"/>
  <c r="BC47" i="2"/>
  <c r="BB47" i="2"/>
  <c r="AZ47" i="2"/>
  <c r="AY47" i="2"/>
  <c r="AW47" i="2"/>
  <c r="AV47" i="2"/>
  <c r="AU47" i="2"/>
  <c r="D47" i="2"/>
  <c r="BJ46" i="2"/>
  <c r="BI46" i="2"/>
  <c r="BH46" i="2"/>
  <c r="BG46" i="2"/>
  <c r="BF46" i="2"/>
  <c r="BB46" i="2"/>
  <c r="AZ46" i="2"/>
  <c r="AY46" i="2"/>
  <c r="AX46" i="2"/>
  <c r="AW46" i="2"/>
  <c r="AV46" i="2"/>
  <c r="AU46" i="2"/>
  <c r="D46" i="2"/>
  <c r="BJ43" i="2" s="1"/>
  <c r="BK45" i="2"/>
  <c r="BJ45" i="2"/>
  <c r="BI45" i="2"/>
  <c r="BH45" i="2"/>
  <c r="BG45" i="2"/>
  <c r="BF45" i="2"/>
  <c r="BE45" i="2"/>
  <c r="BD45" i="2"/>
  <c r="BC45" i="2"/>
  <c r="BB45" i="2"/>
  <c r="BA45" i="2"/>
  <c r="AZ45" i="2"/>
  <c r="AY45" i="2"/>
  <c r="AX45" i="2"/>
  <c r="AW45" i="2"/>
  <c r="AV45" i="2"/>
  <c r="AU45" i="2"/>
  <c r="D45" i="2"/>
  <c r="BD43" i="2" s="1"/>
  <c r="BK44" i="2"/>
  <c r="BJ44" i="2"/>
  <c r="BI44" i="2"/>
  <c r="BH44" i="2"/>
  <c r="BG44" i="2"/>
  <c r="BF44" i="2"/>
  <c r="BE44" i="2"/>
  <c r="BD44" i="2"/>
  <c r="BC44" i="2"/>
  <c r="BB44" i="2"/>
  <c r="BA44" i="2"/>
  <c r="AZ44" i="2"/>
  <c r="AY44" i="2"/>
  <c r="AX44" i="2"/>
  <c r="AW44" i="2"/>
  <c r="AV44" i="2"/>
  <c r="AU44" i="2"/>
  <c r="D44" i="2"/>
  <c r="BI41" i="2" s="1"/>
  <c r="BL43" i="2"/>
  <c r="BK43" i="2"/>
  <c r="BI43" i="2"/>
  <c r="BG43" i="2"/>
  <c r="BE43" i="2"/>
  <c r="BC43" i="2"/>
  <c r="BA43" i="2"/>
  <c r="AY43" i="2"/>
  <c r="AX43" i="2"/>
  <c r="AW43" i="2"/>
  <c r="AV43" i="2"/>
  <c r="AU43" i="2"/>
  <c r="D43" i="2"/>
  <c r="BK42" i="2"/>
  <c r="BJ42" i="2"/>
  <c r="BH42" i="2"/>
  <c r="BF42" i="2"/>
  <c r="BD42" i="2"/>
  <c r="BB42" i="2"/>
  <c r="BA42" i="2"/>
  <c r="AZ42" i="2"/>
  <c r="AY42" i="2"/>
  <c r="AX42" i="2"/>
  <c r="AW42" i="2"/>
  <c r="AU42" i="2"/>
  <c r="BC48" i="2"/>
  <c r="D42" i="2"/>
  <c r="BG41" i="2" s="1"/>
  <c r="BJ41" i="2"/>
  <c r="BH41" i="2"/>
  <c r="D41" i="2"/>
  <c r="BF41" i="2" s="1"/>
  <c r="D40" i="2"/>
  <c r="BE41" i="2" s="1"/>
  <c r="BL39" i="2"/>
  <c r="BK39" i="2"/>
  <c r="BG39" i="2"/>
  <c r="BD39" i="2"/>
  <c r="BC39" i="2"/>
  <c r="BB39" i="2"/>
  <c r="BA39" i="2"/>
  <c r="AZ39" i="2"/>
  <c r="AY39" i="2"/>
  <c r="AX39" i="2"/>
  <c r="AW39" i="2"/>
  <c r="AV39" i="2"/>
  <c r="AU39" i="2"/>
  <c r="D39" i="2"/>
  <c r="BD41" i="2" s="1"/>
  <c r="BK38" i="2"/>
  <c r="BJ38" i="2"/>
  <c r="BI38" i="2"/>
  <c r="BH38" i="2"/>
  <c r="BG38" i="2"/>
  <c r="BF38" i="2"/>
  <c r="BE38" i="2"/>
  <c r="BD38" i="2"/>
  <c r="BC38" i="2"/>
  <c r="BB38" i="2"/>
  <c r="BA38" i="2"/>
  <c r="AZ38" i="2"/>
  <c r="AY38" i="2"/>
  <c r="AX38" i="2"/>
  <c r="AW38" i="2"/>
  <c r="AV38" i="2"/>
  <c r="AU38" i="2"/>
  <c r="AY48" i="2"/>
  <c r="D38" i="2"/>
  <c r="BC41" i="2" s="1"/>
  <c r="BK37" i="2"/>
  <c r="BJ37" i="2"/>
  <c r="BI37" i="2"/>
  <c r="BH37" i="2"/>
  <c r="BG37" i="2"/>
  <c r="BF37" i="2"/>
  <c r="BE37" i="2"/>
  <c r="BD37" i="2"/>
  <c r="BC37" i="2"/>
  <c r="BB37" i="2"/>
  <c r="BA37" i="2"/>
  <c r="AZ37" i="2"/>
  <c r="AY37" i="2"/>
  <c r="AX37" i="2"/>
  <c r="AW37" i="2"/>
  <c r="AV37" i="2"/>
  <c r="AU37" i="2"/>
  <c r="D37" i="2"/>
  <c r="BB41" i="2" s="1"/>
  <c r="BK36" i="2"/>
  <c r="BJ36" i="2"/>
  <c r="BI36" i="2"/>
  <c r="BH36" i="2"/>
  <c r="BG36" i="2"/>
  <c r="BF36" i="2"/>
  <c r="BE36" i="2"/>
  <c r="BD36" i="2"/>
  <c r="BC36" i="2"/>
  <c r="BB36" i="2"/>
  <c r="BA36" i="2"/>
  <c r="AZ36" i="2"/>
  <c r="AY36" i="2"/>
  <c r="AX36" i="2"/>
  <c r="AW36" i="2"/>
  <c r="AV36" i="2"/>
  <c r="AU36" i="2"/>
  <c r="D36" i="2"/>
  <c r="BA41" i="2" s="1"/>
  <c r="BK35" i="2"/>
  <c r="BJ35" i="2"/>
  <c r="BI35" i="2"/>
  <c r="BH35" i="2"/>
  <c r="BG35" i="2"/>
  <c r="BF35" i="2"/>
  <c r="BE35" i="2"/>
  <c r="BD35" i="2"/>
  <c r="BC35" i="2"/>
  <c r="BB35" i="2"/>
  <c r="BA35" i="2"/>
  <c r="AZ35" i="2"/>
  <c r="AY35" i="2"/>
  <c r="AX35" i="2"/>
  <c r="AW35" i="2"/>
  <c r="AV35" i="2"/>
  <c r="AU35" i="2"/>
  <c r="BK34" i="2"/>
  <c r="BJ34" i="2"/>
  <c r="BI34" i="2"/>
  <c r="BH34" i="2"/>
  <c r="BG34" i="2"/>
  <c r="BF34" i="2"/>
  <c r="BE34" i="2"/>
  <c r="BD34" i="2"/>
  <c r="BC34" i="2"/>
  <c r="BB34" i="2"/>
  <c r="BA34" i="2"/>
  <c r="AZ34" i="2"/>
  <c r="AY34" i="2"/>
  <c r="AX34" i="2"/>
  <c r="AW34" i="2"/>
  <c r="AV34" i="2"/>
  <c r="AU34" i="2"/>
  <c r="D34" i="2"/>
  <c r="BK33" i="2"/>
  <c r="BJ33" i="2"/>
  <c r="BI33" i="2"/>
  <c r="BH33" i="2"/>
  <c r="BG33" i="2"/>
  <c r="BF33" i="2"/>
  <c r="BE33" i="2"/>
  <c r="BD33" i="2"/>
  <c r="BC33" i="2"/>
  <c r="BB33" i="2"/>
  <c r="BA33" i="2"/>
  <c r="AZ33" i="2"/>
  <c r="AY33" i="2"/>
  <c r="AX33" i="2"/>
  <c r="AW33" i="2"/>
  <c r="AV33" i="2"/>
  <c r="AU33" i="2"/>
  <c r="D33" i="2"/>
  <c r="BK32" i="2"/>
  <c r="BJ32" i="2"/>
  <c r="BA32" i="2"/>
  <c r="AZ32" i="2"/>
  <c r="AY32" i="2"/>
  <c r="AX32" i="2"/>
  <c r="AW32" i="2"/>
  <c r="AV32" i="2"/>
  <c r="AU32" i="2"/>
  <c r="BG32" i="2"/>
  <c r="AU31" i="2"/>
  <c r="BJ47" i="2"/>
  <c r="D32" i="2"/>
  <c r="BE32" i="2" s="1"/>
  <c r="BK31" i="2"/>
  <c r="BJ31" i="2"/>
  <c r="BI31" i="2"/>
  <c r="BH31" i="2"/>
  <c r="BG31" i="2"/>
  <c r="BF31" i="2"/>
  <c r="BE31" i="2"/>
  <c r="BD31" i="2"/>
  <c r="BC31" i="2"/>
  <c r="BB31" i="2"/>
  <c r="BA31" i="2"/>
  <c r="AZ31" i="2"/>
  <c r="AY31" i="2"/>
  <c r="AX31" i="2"/>
  <c r="AW31" i="2"/>
  <c r="AV31" i="2"/>
  <c r="D31" i="2"/>
  <c r="BK30" i="2"/>
  <c r="BJ30" i="2"/>
  <c r="BI30" i="2"/>
  <c r="BH30" i="2"/>
  <c r="BG30" i="2"/>
  <c r="BF30" i="2"/>
  <c r="BE30" i="2"/>
  <c r="BD30" i="2"/>
  <c r="BC30" i="2"/>
  <c r="D30" i="2"/>
  <c r="BI29" i="2"/>
  <c r="BG29" i="2"/>
  <c r="BE29" i="2"/>
  <c r="BC29" i="2"/>
  <c r="BA29" i="2"/>
  <c r="AY29" i="2"/>
  <c r="AW29" i="2"/>
  <c r="AU29" i="2"/>
  <c r="BK29" i="2"/>
  <c r="BJ29" i="2"/>
  <c r="BH29" i="2"/>
  <c r="BF29" i="2"/>
  <c r="BD29" i="2"/>
  <c r="BB29" i="2"/>
  <c r="AZ29" i="2"/>
  <c r="AX29" i="2"/>
  <c r="BK28" i="2"/>
  <c r="BI28" i="2"/>
  <c r="BG47" i="2"/>
  <c r="D29" i="2"/>
  <c r="AV30" i="2" s="1"/>
  <c r="BJ28" i="2"/>
  <c r="BH28" i="2"/>
  <c r="BG28" i="2"/>
  <c r="BF28" i="2"/>
  <c r="BE28" i="2"/>
  <c r="BD28" i="2"/>
  <c r="BC28" i="2"/>
  <c r="BB28" i="2"/>
  <c r="BA28" i="2"/>
  <c r="AZ28" i="2"/>
  <c r="AY28" i="2"/>
  <c r="AX28" i="2"/>
  <c r="AW28" i="2"/>
  <c r="D28" i="2"/>
  <c r="BD27" i="2"/>
  <c r="D27" i="2"/>
  <c r="BJ26" i="2"/>
  <c r="BH26" i="2"/>
  <c r="BF26" i="2"/>
  <c r="BD26" i="2"/>
  <c r="BB26" i="2"/>
  <c r="BC27" i="2"/>
  <c r="BB27" i="2"/>
  <c r="BA27" i="2"/>
  <c r="AZ27" i="2"/>
  <c r="AY27" i="2"/>
  <c r="AX27" i="2"/>
  <c r="AW27" i="2"/>
  <c r="AV27" i="2"/>
  <c r="AU27" i="2"/>
  <c r="BK26" i="2"/>
  <c r="BG26" i="2"/>
  <c r="BE26" i="2"/>
  <c r="BC26" i="2"/>
  <c r="BA26" i="2"/>
  <c r="AY26" i="2"/>
  <c r="AW26" i="2"/>
  <c r="AV26" i="2"/>
  <c r="AU26" i="2"/>
  <c r="BK25" i="2"/>
  <c r="BJ25" i="2"/>
  <c r="BI25" i="2"/>
  <c r="BH25" i="2"/>
  <c r="BG25" i="2"/>
  <c r="AU25" i="2"/>
  <c r="D25" i="2"/>
  <c r="D24" i="2"/>
  <c r="BK23" i="2"/>
  <c r="AW25" i="2"/>
  <c r="AV25" i="2"/>
  <c r="BK24" i="2"/>
  <c r="BJ24" i="2"/>
  <c r="BI24" i="2"/>
  <c r="BH24" i="2"/>
  <c r="BG24" i="2"/>
  <c r="BF24" i="2"/>
  <c r="BE24" i="2"/>
  <c r="BD24" i="2"/>
  <c r="BC24" i="2"/>
  <c r="BA24" i="2"/>
  <c r="AZ24" i="2"/>
  <c r="AX24" i="2"/>
  <c r="AW24" i="2"/>
  <c r="AV24" i="2"/>
  <c r="AU24" i="2"/>
  <c r="BA25" i="2"/>
  <c r="BG23" i="2"/>
  <c r="BF23" i="2"/>
  <c r="BE23" i="2"/>
  <c r="BD23" i="2"/>
  <c r="BA47" i="2"/>
  <c r="AY25" i="2"/>
  <c r="D23" i="2"/>
  <c r="BE25" i="2" s="1"/>
  <c r="BF22" i="2"/>
  <c r="BD22" i="2"/>
  <c r="BB22" i="2"/>
  <c r="AZ22" i="2"/>
  <c r="AX22" i="2"/>
  <c r="AV22" i="2"/>
  <c r="D22" i="2"/>
  <c r="BB21" i="2"/>
  <c r="AZ21" i="2"/>
  <c r="AX21" i="2"/>
  <c r="AV21" i="2"/>
  <c r="D21" i="2"/>
  <c r="BJ21" i="2"/>
  <c r="BF21" i="2"/>
  <c r="D19" i="2"/>
  <c r="BA18" i="2"/>
  <c r="D18" i="2"/>
  <c r="BI17" i="2"/>
  <c r="BE17" i="2"/>
  <c r="BA17" i="2"/>
  <c r="D17" i="2"/>
  <c r="BI16" i="2"/>
  <c r="BE16" i="2"/>
  <c r="BB16" i="2"/>
  <c r="BA16" i="2"/>
  <c r="AZ16" i="2"/>
  <c r="AY16" i="2"/>
  <c r="AX16" i="2"/>
  <c r="AW16" i="2"/>
  <c r="AV16" i="2"/>
  <c r="AU16" i="2"/>
  <c r="AY18" i="2"/>
  <c r="AV20" i="2"/>
  <c r="BK19" i="2"/>
  <c r="BG19" i="2"/>
  <c r="BC19" i="2"/>
  <c r="AY19" i="2"/>
  <c r="BG18" i="2"/>
  <c r="BC18" i="2"/>
  <c r="BK15" i="2"/>
  <c r="BJ15" i="2"/>
  <c r="BI15" i="2"/>
  <c r="BH15" i="2"/>
  <c r="BG15" i="2"/>
  <c r="BF15" i="2"/>
  <c r="BE15" i="2"/>
  <c r="BD15" i="2"/>
  <c r="BC15" i="2"/>
  <c r="BB15" i="2"/>
  <c r="BA15" i="2"/>
  <c r="AZ15" i="2"/>
  <c r="AY15" i="2"/>
  <c r="AX15" i="2"/>
  <c r="AW15" i="2"/>
  <c r="AV15" i="2"/>
  <c r="AU15" i="2"/>
  <c r="D15" i="2"/>
  <c r="AW40" i="2" s="1"/>
  <c r="BK14" i="2"/>
  <c r="BJ14" i="2"/>
  <c r="BI14" i="2"/>
  <c r="BH14" i="2"/>
  <c r="BC14" i="2"/>
  <c r="D14" i="2"/>
  <c r="AV40" i="2" s="1"/>
  <c r="BM13" i="2"/>
  <c r="BL13" i="2"/>
  <c r="BK13" i="2"/>
  <c r="BJ13" i="2"/>
  <c r="BI13" i="2"/>
  <c r="BH13" i="2"/>
  <c r="BG13" i="2"/>
  <c r="BF13" i="2"/>
  <c r="BE13" i="2"/>
  <c r="BD13" i="2"/>
  <c r="BC13" i="2"/>
  <c r="BA13" i="2"/>
  <c r="AV13" i="2"/>
  <c r="AU40" i="2"/>
  <c r="BA46" i="3" l="1"/>
  <c r="AZ35" i="3"/>
  <c r="AW60" i="3"/>
  <c r="BK59" i="3"/>
  <c r="BA16" i="3"/>
  <c r="AW16" i="3"/>
  <c r="BA59" i="3"/>
  <c r="BI15" i="3"/>
  <c r="BE15" i="3"/>
  <c r="BG54" i="3"/>
  <c r="BE54" i="3"/>
  <c r="BC54" i="3"/>
  <c r="AU25" i="3"/>
  <c r="BJ24" i="3"/>
  <c r="BH24" i="3"/>
  <c r="BF24" i="3"/>
  <c r="BD24" i="3"/>
  <c r="AZ24" i="3"/>
  <c r="BE27" i="3"/>
  <c r="BC14" i="3"/>
  <c r="BC43" i="3"/>
  <c r="BE46" i="3"/>
  <c r="BA14" i="2"/>
  <c r="BE14" i="2"/>
  <c r="BE39" i="2"/>
  <c r="BI39" i="2"/>
  <c r="BG42" i="2"/>
  <c r="BI42" i="2"/>
  <c r="BD46" i="2"/>
  <c r="BF41" i="3"/>
  <c r="BD36" i="3"/>
  <c r="BB36" i="3"/>
  <c r="AZ36" i="3"/>
  <c r="BD61" i="3"/>
  <c r="BH42" i="3"/>
  <c r="BE62" i="3"/>
  <c r="BD62" i="3"/>
  <c r="AV60" i="3"/>
  <c r="AX52" i="3"/>
  <c r="AW52" i="3"/>
  <c r="AU60" i="3"/>
  <c r="BH59" i="3"/>
  <c r="BJ51" i="3"/>
  <c r="BF59" i="3"/>
  <c r="BH51" i="3"/>
  <c r="BD59" i="3"/>
  <c r="BF51" i="3"/>
  <c r="BB59" i="3"/>
  <c r="BD51" i="3"/>
  <c r="AZ59" i="3"/>
  <c r="BB51" i="3"/>
  <c r="AX59" i="3"/>
  <c r="AZ51" i="3"/>
  <c r="AV59" i="3"/>
  <c r="AX51" i="3"/>
  <c r="BK54" i="3"/>
  <c r="AV51" i="3"/>
  <c r="BH54" i="3"/>
  <c r="BJ50" i="3"/>
  <c r="BC15" i="3"/>
  <c r="BF54" i="3"/>
  <c r="BH50" i="3"/>
  <c r="BD54" i="3"/>
  <c r="BF50" i="3"/>
  <c r="BB54" i="3"/>
  <c r="BD50" i="3"/>
  <c r="AZ54" i="3"/>
  <c r="BB50" i="3"/>
  <c r="AY54" i="3"/>
  <c r="BG59" i="3"/>
  <c r="AY16" i="3"/>
  <c r="BC59" i="3"/>
  <c r="AU16" i="3"/>
  <c r="AY59" i="3"/>
  <c r="BK15" i="3"/>
  <c r="AU59" i="3"/>
  <c r="BG15" i="3"/>
  <c r="BF17" i="3"/>
  <c r="AX17" i="3"/>
  <c r="AX23" i="3"/>
  <c r="BC22" i="3"/>
  <c r="AY22" i="3"/>
  <c r="AU22" i="3"/>
  <c r="BC21" i="3"/>
  <c r="AY21" i="3"/>
  <c r="AY47" i="3"/>
  <c r="AU21" i="3"/>
  <c r="AV15" i="3"/>
  <c r="BF15" i="3"/>
  <c r="BJ15" i="3"/>
  <c r="AV16" i="3"/>
  <c r="AZ16" i="3"/>
  <c r="BA41" i="3"/>
  <c r="AY33" i="3"/>
  <c r="AU33" i="3"/>
  <c r="BK32" i="3"/>
  <c r="AY36" i="3"/>
  <c r="BC36" i="3"/>
  <c r="BK42" i="3"/>
  <c r="BH46" i="3"/>
  <c r="BH60" i="3"/>
  <c r="BB42" i="3"/>
  <c r="BI59" i="3"/>
  <c r="AZ62" i="3"/>
  <c r="BJ42" i="3"/>
  <c r="BG62" i="3"/>
  <c r="AU50" i="3"/>
  <c r="BJ54" i="3"/>
  <c r="AU13" i="3"/>
  <c r="BA14" i="3"/>
  <c r="BE14" i="3"/>
  <c r="BE39" i="3"/>
  <c r="BG39" i="3"/>
  <c r="BI39" i="3"/>
  <c r="BK39" i="3"/>
  <c r="AY43" i="3"/>
  <c r="BB62" i="3"/>
  <c r="BF62" i="3"/>
  <c r="AW14" i="2"/>
  <c r="AZ50" i="3"/>
  <c r="AX50" i="3"/>
  <c r="BI52" i="3"/>
  <c r="AV50" i="3"/>
  <c r="AU14" i="2"/>
  <c r="AY14" i="2"/>
  <c r="BB14" i="2"/>
  <c r="BD14" i="2"/>
  <c r="BF14" i="2"/>
  <c r="BD25" i="2"/>
  <c r="BC32" i="2"/>
  <c r="BF39" i="2"/>
  <c r="BH39" i="2"/>
  <c r="BJ39" i="2"/>
  <c r="BK41" i="2"/>
  <c r="AV42" i="2"/>
  <c r="AZ43" i="2"/>
  <c r="BB43" i="2"/>
  <c r="BF43" i="2"/>
  <c r="BH43" i="2"/>
  <c r="BA46" i="2"/>
  <c r="BC46" i="2"/>
  <c r="AY13" i="3"/>
  <c r="AU14" i="3"/>
  <c r="BB14" i="3"/>
  <c r="BD14" i="3"/>
  <c r="BF14" i="3"/>
  <c r="BJ32" i="3"/>
  <c r="AV33" i="3"/>
  <c r="AX33" i="3"/>
  <c r="BA35" i="3"/>
  <c r="BC35" i="3"/>
  <c r="BE35" i="3"/>
  <c r="BI35" i="3"/>
  <c r="BK35" i="3"/>
  <c r="AV36" i="3"/>
  <c r="AU42" i="3"/>
  <c r="BA43" i="3"/>
  <c r="AV44" i="3"/>
  <c r="AX44" i="3"/>
  <c r="BB46" i="3"/>
  <c r="BD46" i="3"/>
  <c r="AY50" i="3"/>
  <c r="AU52" i="3"/>
  <c r="BA62" i="3"/>
  <c r="BC62" i="3"/>
  <c r="BI62" i="3"/>
  <c r="BK62" i="3"/>
  <c r="AV25" i="3"/>
  <c r="BA24" i="3"/>
  <c r="BG23" i="3"/>
  <c r="BE23" i="3"/>
  <c r="BC47" i="3"/>
  <c r="BA23" i="3"/>
  <c r="D46" i="3"/>
  <c r="BI43" i="3" s="1"/>
  <c r="BG52" i="3"/>
  <c r="BA52" i="3"/>
  <c r="BJ43" i="3"/>
  <c r="AZ43" i="3"/>
  <c r="BB43" i="3"/>
  <c r="AU36" i="3"/>
  <c r="AW36" i="3"/>
  <c r="BG27" i="3"/>
  <c r="BK27" i="3"/>
  <c r="AW13" i="3"/>
  <c r="BG14" i="3"/>
  <c r="AV13" i="3"/>
  <c r="AX13" i="3"/>
  <c r="AZ13" i="3"/>
  <c r="BB13" i="3"/>
  <c r="AV40" i="3"/>
  <c r="AZ14" i="3"/>
  <c r="AX14" i="3"/>
  <c r="AV14" i="3"/>
  <c r="AY14" i="3"/>
  <c r="AZ52" i="3"/>
  <c r="BC18" i="3"/>
  <c r="BB52" i="3"/>
  <c r="BE18" i="3"/>
  <c r="BD52" i="3"/>
  <c r="BG18" i="3"/>
  <c r="BF52" i="3"/>
  <c r="BI18" i="3"/>
  <c r="BH52" i="3"/>
  <c r="BK18" i="3"/>
  <c r="AU17" i="3"/>
  <c r="D16" i="3"/>
  <c r="BC16" i="3" s="1"/>
  <c r="BJ52" i="3"/>
  <c r="AW17" i="3"/>
  <c r="BK52" i="3"/>
  <c r="AW19" i="3"/>
  <c r="S69" i="3"/>
  <c r="AV53" i="3"/>
  <c r="AY19" i="3"/>
  <c r="AX53" i="3"/>
  <c r="BA19" i="3"/>
  <c r="AZ53" i="3"/>
  <c r="BC19" i="3"/>
  <c r="BB53" i="3"/>
  <c r="BE19" i="3"/>
  <c r="BG20" i="3"/>
  <c r="BD53" i="3"/>
  <c r="BG19" i="3"/>
  <c r="BF53" i="3"/>
  <c r="AE69" i="3"/>
  <c r="BI19" i="3"/>
  <c r="BH53" i="3"/>
  <c r="BK19" i="3"/>
  <c r="AU18" i="3"/>
  <c r="BJ53" i="3"/>
  <c r="AV20" i="3"/>
  <c r="AW18" i="3"/>
  <c r="AU54" i="3"/>
  <c r="AX20" i="3"/>
  <c r="AY18" i="3"/>
  <c r="AX54" i="3"/>
  <c r="AX40" i="3"/>
  <c r="BH20" i="3"/>
  <c r="BA20" i="3"/>
  <c r="BF16" i="3"/>
  <c r="BJ16" i="3"/>
  <c r="AZ17" i="3"/>
  <c r="BD17" i="3"/>
  <c r="BH17" i="3"/>
  <c r="BJ65" i="3"/>
  <c r="BI65" i="3"/>
  <c r="BH65" i="3"/>
  <c r="BF65" i="3"/>
  <c r="BG65" i="3"/>
  <c r="AZ40" i="3"/>
  <c r="BB18" i="3"/>
  <c r="AV19" i="3"/>
  <c r="AV48" i="3"/>
  <c r="BD65" i="3"/>
  <c r="BB65" i="3"/>
  <c r="AY40" i="3"/>
  <c r="BE65" i="3"/>
  <c r="BC65" i="3"/>
  <c r="BA65" i="3"/>
  <c r="AW66" i="3"/>
  <c r="AU66" i="3"/>
  <c r="AX66" i="3"/>
  <c r="AV66" i="3"/>
  <c r="BK65" i="3"/>
  <c r="AZ65" i="3"/>
  <c r="AX65" i="3"/>
  <c r="AV65" i="3"/>
  <c r="BA40" i="3"/>
  <c r="AY65" i="3"/>
  <c r="AW65" i="3"/>
  <c r="AU65" i="3"/>
  <c r="H69" i="3"/>
  <c r="AX47" i="3"/>
  <c r="J69" i="3"/>
  <c r="R69" i="3"/>
  <c r="BC66" i="3"/>
  <c r="BI20" i="3"/>
  <c r="BK20" i="3"/>
  <c r="BE21" i="3"/>
  <c r="BG21" i="3"/>
  <c r="BI21" i="3"/>
  <c r="BK21" i="3"/>
  <c r="BG22" i="3"/>
  <c r="BI22" i="3"/>
  <c r="BK22" i="3"/>
  <c r="AV23" i="3"/>
  <c r="AZ23" i="3"/>
  <c r="BB23" i="3"/>
  <c r="BH23" i="3"/>
  <c r="BJ23" i="3"/>
  <c r="BD67" i="3"/>
  <c r="BB67" i="3"/>
  <c r="AZ67" i="3"/>
  <c r="BC67" i="3"/>
  <c r="BA67" i="3"/>
  <c r="BF40" i="3"/>
  <c r="BB24" i="3"/>
  <c r="BH67" i="3"/>
  <c r="BF67" i="3"/>
  <c r="BI67" i="3"/>
  <c r="BG67" i="3"/>
  <c r="BE67" i="3"/>
  <c r="BG40" i="3"/>
  <c r="AX25" i="3"/>
  <c r="BF25" i="3"/>
  <c r="BN67" i="3"/>
  <c r="AU26" i="3"/>
  <c r="AW27" i="3"/>
  <c r="BI27" i="3"/>
  <c r="BL29" i="3"/>
  <c r="BH69" i="3"/>
  <c r="BF69" i="3"/>
  <c r="BI69" i="3"/>
  <c r="BG69" i="3"/>
  <c r="BE69" i="3"/>
  <c r="AX41" i="3"/>
  <c r="BN69" i="3"/>
  <c r="BL69" i="3"/>
  <c r="BJ69" i="3"/>
  <c r="BM69" i="3"/>
  <c r="BK69" i="3"/>
  <c r="AY41" i="3"/>
  <c r="F69" i="3"/>
  <c r="BK46" i="3"/>
  <c r="BC52" i="3"/>
  <c r="T69" i="3"/>
  <c r="AU53" i="3"/>
  <c r="V69" i="3"/>
  <c r="AW53" i="3"/>
  <c r="AY53" i="3"/>
  <c r="Z69" i="3"/>
  <c r="BA53" i="3"/>
  <c r="AB69" i="3"/>
  <c r="BC53" i="3"/>
  <c r="AD69" i="3"/>
  <c r="BE53" i="3"/>
  <c r="AF69" i="3"/>
  <c r="BG53" i="3"/>
  <c r="AH69" i="3"/>
  <c r="BI53" i="3"/>
  <c r="AJ69" i="3"/>
  <c r="BK53" i="3"/>
  <c r="AV54" i="3"/>
  <c r="AL69" i="3"/>
  <c r="AN69" i="3"/>
  <c r="AP69" i="3"/>
  <c r="AR69" i="3"/>
  <c r="AW54" i="3"/>
  <c r="BE16" i="3"/>
  <c r="BG16" i="3"/>
  <c r="BI16" i="3"/>
  <c r="BK16" i="3"/>
  <c r="AY17" i="3"/>
  <c r="BA17" i="3"/>
  <c r="BC17" i="3"/>
  <c r="BE17" i="3"/>
  <c r="BG17" i="3"/>
  <c r="BI17" i="3"/>
  <c r="BK17" i="3"/>
  <c r="BA18" i="3"/>
  <c r="AU19" i="3"/>
  <c r="E69" i="3"/>
  <c r="AY66" i="3"/>
  <c r="G69" i="3"/>
  <c r="AZ66" i="3"/>
  <c r="I69" i="3"/>
  <c r="K69" i="3"/>
  <c r="M69" i="3"/>
  <c r="BA66" i="3"/>
  <c r="Q69" i="3"/>
  <c r="BB66" i="3"/>
  <c r="U69" i="3"/>
  <c r="W69" i="3"/>
  <c r="Y69" i="3"/>
  <c r="AA69" i="3"/>
  <c r="AC69" i="3"/>
  <c r="AG69" i="3"/>
  <c r="AI69" i="3"/>
  <c r="AK69" i="3"/>
  <c r="AM69" i="3"/>
  <c r="AO69" i="3"/>
  <c r="AQ69" i="3"/>
  <c r="AS69" i="3"/>
  <c r="BB40" i="3"/>
  <c r="AZ20" i="3"/>
  <c r="BF20" i="3"/>
  <c r="BJ20" i="3"/>
  <c r="BG66" i="3"/>
  <c r="BE66" i="3"/>
  <c r="BH66" i="3"/>
  <c r="BF66" i="3"/>
  <c r="BD66" i="3"/>
  <c r="BC40" i="3"/>
  <c r="AV21" i="3"/>
  <c r="AX21" i="3"/>
  <c r="AZ21" i="3"/>
  <c r="BB21" i="3"/>
  <c r="BD21" i="3"/>
  <c r="BF21" i="3"/>
  <c r="BH21" i="3"/>
  <c r="BJ21" i="3"/>
  <c r="BM66" i="3"/>
  <c r="BK66" i="3"/>
  <c r="BI66" i="3"/>
  <c r="BL66" i="3"/>
  <c r="BJ66" i="3"/>
  <c r="BD40" i="3"/>
  <c r="AV22" i="3"/>
  <c r="AX22" i="3"/>
  <c r="AZ22" i="3"/>
  <c r="BB22" i="3"/>
  <c r="BD22" i="3"/>
  <c r="BF22" i="3"/>
  <c r="BH22" i="3"/>
  <c r="BJ22" i="3"/>
  <c r="D23" i="3"/>
  <c r="AU67" i="3" s="1"/>
  <c r="BA47" i="3"/>
  <c r="AY67" i="3"/>
  <c r="AU23" i="3"/>
  <c r="AW23" i="3"/>
  <c r="AY23" i="3"/>
  <c r="BC23" i="3"/>
  <c r="AY24" i="3"/>
  <c r="AY25" i="3"/>
  <c r="BJ67" i="3"/>
  <c r="BK67" i="3"/>
  <c r="BL67" i="3"/>
  <c r="BM67" i="3"/>
  <c r="BH40" i="3"/>
  <c r="AX26" i="3"/>
  <c r="AZ26" i="3"/>
  <c r="BF26" i="3"/>
  <c r="AX68" i="3"/>
  <c r="AV68" i="3"/>
  <c r="AY68" i="3"/>
  <c r="AW68" i="3"/>
  <c r="AU68" i="3"/>
  <c r="BI40" i="3"/>
  <c r="BF27" i="3"/>
  <c r="BH27" i="3"/>
  <c r="BJ27" i="3"/>
  <c r="BD68" i="3"/>
  <c r="BB68" i="3"/>
  <c r="AZ68" i="3"/>
  <c r="BC68" i="3"/>
  <c r="BA68" i="3"/>
  <c r="BJ40" i="3"/>
  <c r="AV28" i="3"/>
  <c r="D29" i="3"/>
  <c r="BF68" i="3" s="1"/>
  <c r="BG47" i="3"/>
  <c r="BI68" i="3"/>
  <c r="AY29" i="3"/>
  <c r="BN68" i="3"/>
  <c r="BL68" i="3"/>
  <c r="BJ68" i="3"/>
  <c r="BM68" i="3"/>
  <c r="BK68" i="3"/>
  <c r="AU41" i="3"/>
  <c r="AV30" i="3"/>
  <c r="BB30" i="3"/>
  <c r="AX69" i="3"/>
  <c r="AV69" i="3"/>
  <c r="AY69" i="3"/>
  <c r="AW69" i="3"/>
  <c r="AU69" i="3"/>
  <c r="AV41" i="3"/>
  <c r="AV31" i="3"/>
  <c r="D32" i="3"/>
  <c r="BF32" i="3" s="1"/>
  <c r="BJ47" i="3"/>
  <c r="BD69" i="3"/>
  <c r="BA32" i="3"/>
  <c r="BC32" i="3"/>
  <c r="BI32" i="3"/>
  <c r="N69" i="3"/>
  <c r="P69" i="3"/>
  <c r="AY60" i="3"/>
  <c r="BA60" i="3"/>
  <c r="BC60" i="3"/>
  <c r="BE60" i="3"/>
  <c r="BG60" i="3"/>
  <c r="BI60" i="3"/>
  <c r="BK60" i="3"/>
  <c r="AU61" i="3"/>
  <c r="AW61" i="3"/>
  <c r="AY61" i="3"/>
  <c r="BA61" i="3"/>
  <c r="BC61" i="3"/>
  <c r="BE61" i="3"/>
  <c r="BG61" i="3"/>
  <c r="BI61" i="3"/>
  <c r="BK61" i="3"/>
  <c r="AU62" i="3"/>
  <c r="AW62" i="3"/>
  <c r="AY62" i="3"/>
  <c r="AX60" i="3"/>
  <c r="AZ60" i="3"/>
  <c r="BD60" i="3"/>
  <c r="BF60" i="3"/>
  <c r="BJ60" i="3"/>
  <c r="AV61" i="3"/>
  <c r="AZ61" i="3"/>
  <c r="BB61" i="3"/>
  <c r="BF61" i="3"/>
  <c r="BH61" i="3"/>
  <c r="AV62" i="3"/>
  <c r="AX62" i="3"/>
  <c r="AW64" i="3"/>
  <c r="AX13" i="2"/>
  <c r="BB13" i="2"/>
  <c r="AV14" i="2"/>
  <c r="AX14" i="2"/>
  <c r="AZ14" i="2"/>
  <c r="D16" i="2"/>
  <c r="BA52" i="2"/>
  <c r="BD18" i="2"/>
  <c r="BK46" i="2"/>
  <c r="BC52" i="2"/>
  <c r="BI20" i="2"/>
  <c r="BF18" i="2"/>
  <c r="BE52" i="2"/>
  <c r="BH18" i="2"/>
  <c r="BG52" i="2"/>
  <c r="BJ18" i="2"/>
  <c r="BI52" i="2"/>
  <c r="AV17" i="2"/>
  <c r="AU53" i="2"/>
  <c r="AX19" i="2"/>
  <c r="AW53" i="2"/>
  <c r="AZ19" i="2"/>
  <c r="AY53" i="2"/>
  <c r="BB19" i="2"/>
  <c r="BA53" i="2"/>
  <c r="BD19" i="2"/>
  <c r="BC53" i="2"/>
  <c r="BF19" i="2"/>
  <c r="BE53" i="2"/>
  <c r="BH19" i="2"/>
  <c r="BG53" i="2"/>
  <c r="BJ19" i="2"/>
  <c r="BI53" i="2"/>
  <c r="AU20" i="2"/>
  <c r="AV18" i="2"/>
  <c r="BK53" i="2"/>
  <c r="AW20" i="2"/>
  <c r="AX18" i="2"/>
  <c r="AV54" i="2"/>
  <c r="AY20" i="2"/>
  <c r="AZ18" i="2"/>
  <c r="AW54" i="2"/>
  <c r="BG16" i="2"/>
  <c r="BK16" i="2"/>
  <c r="AU17" i="2"/>
  <c r="AY17" i="2"/>
  <c r="BC17" i="2"/>
  <c r="BG17" i="2"/>
  <c r="BK17" i="2"/>
  <c r="AU18" i="2"/>
  <c r="BK18" i="2"/>
  <c r="AU19" i="2"/>
  <c r="AZ20" i="2"/>
  <c r="BG66" i="2"/>
  <c r="BE66" i="2"/>
  <c r="BH66" i="2"/>
  <c r="BF66" i="2"/>
  <c r="BD66" i="2"/>
  <c r="BC40" i="2"/>
  <c r="AZ13" i="2"/>
  <c r="AU13" i="2"/>
  <c r="AW13" i="2"/>
  <c r="AY13" i="2"/>
  <c r="BG14" i="2"/>
  <c r="AZ52" i="2"/>
  <c r="BD16" i="2"/>
  <c r="BB52" i="2"/>
  <c r="BC20" i="2"/>
  <c r="BF16" i="2"/>
  <c r="BD52" i="2"/>
  <c r="BH16" i="2"/>
  <c r="BF52" i="2"/>
  <c r="BJ16" i="2"/>
  <c r="BH52" i="2"/>
  <c r="BJ52" i="2"/>
  <c r="BE20" i="2"/>
  <c r="AV19" i="2"/>
  <c r="BK52" i="2"/>
  <c r="AX17" i="2"/>
  <c r="AV53" i="2"/>
  <c r="AZ17" i="2"/>
  <c r="AX53" i="2"/>
  <c r="BB17" i="2"/>
  <c r="AZ53" i="2"/>
  <c r="BD17" i="2"/>
  <c r="BB53" i="2"/>
  <c r="BG20" i="2"/>
  <c r="BF17" i="2"/>
  <c r="BD53" i="2"/>
  <c r="BH17" i="2"/>
  <c r="BF53" i="2"/>
  <c r="BJ17" i="2"/>
  <c r="BH53" i="2"/>
  <c r="BJ53" i="2"/>
  <c r="AU54" i="2"/>
  <c r="AW17" i="2"/>
  <c r="AW18" i="2"/>
  <c r="BE18" i="2"/>
  <c r="BI18" i="2"/>
  <c r="AW19" i="2"/>
  <c r="BA19" i="2"/>
  <c r="BE19" i="2"/>
  <c r="BI19" i="2"/>
  <c r="E69" i="2"/>
  <c r="G69" i="2"/>
  <c r="AU21" i="2"/>
  <c r="AY23" i="2"/>
  <c r="I69" i="2"/>
  <c r="K69" i="2"/>
  <c r="AW21" i="2"/>
  <c r="M69" i="2"/>
  <c r="AY21" i="2"/>
  <c r="BA21" i="2"/>
  <c r="D20" i="2"/>
  <c r="AY66" i="2" s="1"/>
  <c r="Q69" i="2"/>
  <c r="BB66" i="2"/>
  <c r="BC21" i="2"/>
  <c r="AU23" i="2"/>
  <c r="S69" i="2"/>
  <c r="U69" i="2"/>
  <c r="W69" i="2"/>
  <c r="Y69" i="2"/>
  <c r="AA69" i="2"/>
  <c r="AU22" i="2"/>
  <c r="AW23" i="2"/>
  <c r="AC69" i="2"/>
  <c r="AW22" i="2"/>
  <c r="AE69" i="2"/>
  <c r="AY22" i="2"/>
  <c r="AG69" i="2"/>
  <c r="BA22" i="2"/>
  <c r="AI69" i="2"/>
  <c r="BC22" i="2"/>
  <c r="AK69" i="2"/>
  <c r="BE22" i="2"/>
  <c r="AM69" i="2"/>
  <c r="BB40" i="2"/>
  <c r="AX23" i="2"/>
  <c r="BH22" i="2"/>
  <c r="AX20" i="2"/>
  <c r="BB20" i="2"/>
  <c r="BF20" i="2"/>
  <c r="BJ20" i="2"/>
  <c r="BD21" i="2"/>
  <c r="BH21" i="2"/>
  <c r="BM66" i="2"/>
  <c r="BK66" i="2"/>
  <c r="BI66" i="2"/>
  <c r="BL66" i="2"/>
  <c r="BJ66" i="2"/>
  <c r="BD40" i="2"/>
  <c r="AY67" i="2"/>
  <c r="BA23" i="2"/>
  <c r="BC23" i="2"/>
  <c r="BI23" i="2"/>
  <c r="AY24" i="2"/>
  <c r="BC25" i="2"/>
  <c r="AX26" i="2"/>
  <c r="AZ26" i="2"/>
  <c r="AX68" i="2"/>
  <c r="AV68" i="2"/>
  <c r="AY68" i="2"/>
  <c r="AW68" i="2"/>
  <c r="AU68" i="2"/>
  <c r="BI40" i="2"/>
  <c r="BD68" i="2"/>
  <c r="BB68" i="2"/>
  <c r="AZ68" i="2"/>
  <c r="BC68" i="2"/>
  <c r="BA68" i="2"/>
  <c r="BJ40" i="2"/>
  <c r="AV28" i="2"/>
  <c r="BI68" i="2"/>
  <c r="BN68" i="2"/>
  <c r="BL68" i="2"/>
  <c r="BJ68" i="2"/>
  <c r="BM68" i="2"/>
  <c r="BK68" i="2"/>
  <c r="AU41" i="2"/>
  <c r="AX30" i="2"/>
  <c r="AZ30" i="2"/>
  <c r="BB30" i="2"/>
  <c r="AX69" i="2"/>
  <c r="AV69" i="2"/>
  <c r="AY69" i="2"/>
  <c r="AW69" i="2"/>
  <c r="AU69" i="2"/>
  <c r="AV41" i="2"/>
  <c r="BD69" i="2"/>
  <c r="BI32" i="2"/>
  <c r="AO69" i="2"/>
  <c r="AQ69" i="2"/>
  <c r="AX54" i="2"/>
  <c r="AX40" i="2"/>
  <c r="BD65" i="2"/>
  <c r="BB65" i="2"/>
  <c r="AY40" i="2"/>
  <c r="BE65" i="2"/>
  <c r="BC65" i="2"/>
  <c r="BA65" i="2"/>
  <c r="BJ65" i="2"/>
  <c r="BI65" i="2"/>
  <c r="BH65" i="2"/>
  <c r="BF65" i="2"/>
  <c r="BG65" i="2"/>
  <c r="AZ40" i="2"/>
  <c r="BB18" i="2"/>
  <c r="AW66" i="2"/>
  <c r="AU66" i="2"/>
  <c r="AX66" i="2"/>
  <c r="AV66" i="2"/>
  <c r="BK65" i="2"/>
  <c r="AZ65" i="2"/>
  <c r="AX65" i="2"/>
  <c r="AV65" i="2"/>
  <c r="BA40" i="2"/>
  <c r="AY65" i="2"/>
  <c r="AW65" i="2"/>
  <c r="AU65" i="2"/>
  <c r="F69" i="2"/>
  <c r="H69" i="2"/>
  <c r="AX47" i="2"/>
  <c r="J69" i="2"/>
  <c r="L69" i="2"/>
  <c r="N69" i="2"/>
  <c r="P69" i="2"/>
  <c r="R69" i="2"/>
  <c r="T69" i="2"/>
  <c r="V69" i="2"/>
  <c r="BC66" i="2"/>
  <c r="X69" i="2"/>
  <c r="Z69" i="2"/>
  <c r="AB69" i="2"/>
  <c r="AD69" i="2"/>
  <c r="AF69" i="2"/>
  <c r="AH69" i="2"/>
  <c r="AJ69" i="2"/>
  <c r="AL69" i="2"/>
  <c r="AN69" i="2"/>
  <c r="AP69" i="2"/>
  <c r="AR69" i="2"/>
  <c r="BA20" i="2"/>
  <c r="BK20" i="2"/>
  <c r="BE21" i="2"/>
  <c r="BG21" i="2"/>
  <c r="BI21" i="2"/>
  <c r="BK21" i="2"/>
  <c r="BG22" i="2"/>
  <c r="AU67" i="2"/>
  <c r="AV67" i="2"/>
  <c r="AW67" i="2"/>
  <c r="AX67" i="2"/>
  <c r="BE40" i="2"/>
  <c r="AV23" i="2"/>
  <c r="AZ23" i="2"/>
  <c r="BB23" i="2"/>
  <c r="BH23" i="2"/>
  <c r="BJ23" i="2"/>
  <c r="BD67" i="2"/>
  <c r="BB67" i="2"/>
  <c r="AZ67" i="2"/>
  <c r="BC67" i="2"/>
  <c r="BA67" i="2"/>
  <c r="BF40" i="2"/>
  <c r="BB24" i="2"/>
  <c r="BH67" i="2"/>
  <c r="BF67" i="2"/>
  <c r="BI67" i="2"/>
  <c r="BG67" i="2"/>
  <c r="BE67" i="2"/>
  <c r="BG40" i="2"/>
  <c r="AX25" i="2"/>
  <c r="AZ25" i="2"/>
  <c r="BB25" i="2"/>
  <c r="BF25" i="2"/>
  <c r="D26" i="2"/>
  <c r="BJ67" i="2" s="1"/>
  <c r="BD47" i="2"/>
  <c r="BN67" i="2"/>
  <c r="BI26" i="2"/>
  <c r="BE27" i="2"/>
  <c r="BI27" i="2"/>
  <c r="BE68" i="2"/>
  <c r="BF68" i="2"/>
  <c r="BG68" i="2"/>
  <c r="BH68" i="2"/>
  <c r="BK40" i="2"/>
  <c r="AV29" i="2"/>
  <c r="BL29" i="2"/>
  <c r="AU30" i="2"/>
  <c r="AW30" i="2"/>
  <c r="AY30" i="2"/>
  <c r="BA30" i="2"/>
  <c r="AZ69" i="2"/>
  <c r="BA69" i="2"/>
  <c r="BB69" i="2"/>
  <c r="BC69" i="2"/>
  <c r="AW41" i="2"/>
  <c r="BB32" i="2"/>
  <c r="BD32" i="2"/>
  <c r="BF32" i="2"/>
  <c r="BH32" i="2"/>
  <c r="BH69" i="2"/>
  <c r="BF69" i="2"/>
  <c r="BI69" i="2"/>
  <c r="BG69" i="2"/>
  <c r="BE69" i="2"/>
  <c r="AX41" i="2"/>
  <c r="BN69" i="2"/>
  <c r="BL69" i="2"/>
  <c r="BJ69" i="2"/>
  <c r="BM69" i="2"/>
  <c r="BK69" i="2"/>
  <c r="AY41" i="2"/>
  <c r="AY60" i="2"/>
  <c r="BA60" i="2"/>
  <c r="BC60" i="2"/>
  <c r="BE60" i="2"/>
  <c r="BG60" i="2"/>
  <c r="BI60" i="2"/>
  <c r="BK60" i="2"/>
  <c r="AU61" i="2"/>
  <c r="AW61" i="2"/>
  <c r="AY61" i="2"/>
  <c r="BA61" i="2"/>
  <c r="BC61" i="2"/>
  <c r="BE61" i="2"/>
  <c r="BG61" i="2"/>
  <c r="BI61" i="2"/>
  <c r="BK61" i="2"/>
  <c r="AU62" i="2"/>
  <c r="AW62" i="2"/>
  <c r="AY62" i="2"/>
  <c r="AX60" i="2"/>
  <c r="AZ60" i="2"/>
  <c r="BD60" i="2"/>
  <c r="BF60" i="2"/>
  <c r="BJ60" i="2"/>
  <c r="AV61" i="2"/>
  <c r="AZ61" i="2"/>
  <c r="BB61" i="2"/>
  <c r="BF61" i="2"/>
  <c r="BH61" i="2"/>
  <c r="AV62" i="2"/>
  <c r="AX62" i="2"/>
  <c r="AW64" i="2"/>
  <c r="R69" i="1"/>
  <c r="BF43" i="3" l="1"/>
  <c r="BG43" i="3"/>
  <c r="BK41" i="3"/>
  <c r="BH43" i="3"/>
  <c r="BA66" i="2"/>
  <c r="AZ66" i="2"/>
  <c r="BI22" i="2"/>
  <c r="BC25" i="3"/>
  <c r="BK43" i="3"/>
  <c r="BE32" i="3"/>
  <c r="AX30" i="3"/>
  <c r="BE25" i="3"/>
  <c r="BA25" i="3"/>
  <c r="BD32" i="3"/>
  <c r="AW41" i="3"/>
  <c r="BB69" i="3"/>
  <c r="AZ69" i="3"/>
  <c r="AY30" i="3"/>
  <c r="AU30" i="3"/>
  <c r="BK40" i="3"/>
  <c r="BG68" i="3"/>
  <c r="BE68" i="3"/>
  <c r="BB25" i="3"/>
  <c r="AX67" i="3"/>
  <c r="AV67" i="3"/>
  <c r="BG32" i="3"/>
  <c r="AZ30" i="3"/>
  <c r="BD25" i="3"/>
  <c r="BB20" i="3"/>
  <c r="O69" i="3"/>
  <c r="D68" i="3"/>
  <c r="D69" i="3" s="1"/>
  <c r="BH32" i="3"/>
  <c r="BB32" i="3"/>
  <c r="BC69" i="3"/>
  <c r="BA69" i="3"/>
  <c r="BA30" i="3"/>
  <c r="AW30" i="3"/>
  <c r="BH68" i="3"/>
  <c r="AZ25" i="3"/>
  <c r="BE40" i="3"/>
  <c r="AW67" i="3"/>
  <c r="X69" i="3"/>
  <c r="BE20" i="3"/>
  <c r="D35" i="3"/>
  <c r="BN66" i="3" s="1"/>
  <c r="BD20" i="3"/>
  <c r="BC20" i="3"/>
  <c r="BJ27" i="2"/>
  <c r="BF27" i="2"/>
  <c r="BM67" i="2"/>
  <c r="BK67" i="2"/>
  <c r="BK27" i="2"/>
  <c r="AS69" i="2"/>
  <c r="AU28" i="2"/>
  <c r="BG27" i="2"/>
  <c r="BH27" i="2"/>
  <c r="BH40" i="2"/>
  <c r="BL67" i="2"/>
  <c r="BK22" i="2"/>
  <c r="O69" i="2"/>
  <c r="D68" i="2"/>
  <c r="D69" i="2" s="1"/>
  <c r="BJ22" i="2"/>
  <c r="D35" i="2"/>
  <c r="AZ41" i="2" s="1"/>
  <c r="AV48" i="2"/>
  <c r="BH20" i="2"/>
  <c r="BC16" i="2"/>
  <c r="BD20" i="2"/>
  <c r="AU26" i="1"/>
  <c r="L69" i="1"/>
  <c r="BL65" i="2" l="1"/>
  <c r="BL65" i="3"/>
  <c r="BM65" i="3"/>
  <c r="BN65" i="3"/>
  <c r="AZ41" i="3"/>
  <c r="BL64" i="3"/>
  <c r="BN66" i="2"/>
  <c r="BL64" i="2"/>
  <c r="BM65" i="2"/>
  <c r="BN65" i="2"/>
  <c r="AP69" i="1"/>
  <c r="AO69" i="1"/>
  <c r="AN69" i="1"/>
  <c r="J69" i="1"/>
  <c r="I69" i="1"/>
  <c r="AQ69" i="1"/>
  <c r="AM69" i="1"/>
  <c r="AX21" i="1"/>
  <c r="AZ63" i="1"/>
  <c r="BI16" i="1"/>
  <c r="BH30" i="1"/>
  <c r="BH18" i="1"/>
  <c r="BG44" i="1"/>
  <c r="BF50" i="1"/>
  <c r="BF33" i="1"/>
  <c r="BE23" i="1"/>
  <c r="BE52" i="1"/>
  <c r="BD54" i="1"/>
  <c r="BB28" i="1"/>
  <c r="AY15" i="1"/>
  <c r="D67" i="1" l="1"/>
  <c r="D66" i="1"/>
  <c r="D65" i="1"/>
  <c r="BJ64" i="1"/>
  <c r="BI64" i="1"/>
  <c r="BH64" i="1"/>
  <c r="BG64" i="1"/>
  <c r="BF64" i="1"/>
  <c r="BE64" i="1"/>
  <c r="BD64" i="1"/>
  <c r="BC64" i="1"/>
  <c r="BB64" i="1"/>
  <c r="BA64" i="1"/>
  <c r="AZ64" i="1"/>
  <c r="AY64" i="1"/>
  <c r="AX64" i="1"/>
  <c r="AV64" i="1"/>
  <c r="AU64" i="1"/>
  <c r="BK63" i="1"/>
  <c r="BJ63" i="1"/>
  <c r="BI63" i="1"/>
  <c r="BH63" i="1"/>
  <c r="BG63" i="1"/>
  <c r="BF63" i="1"/>
  <c r="BE63" i="1"/>
  <c r="BD63" i="1"/>
  <c r="BC63" i="1"/>
  <c r="BB63" i="1"/>
  <c r="BA63" i="1"/>
  <c r="AY63" i="1"/>
  <c r="AX63" i="1"/>
  <c r="AW63" i="1"/>
  <c r="AV63" i="1"/>
  <c r="AU63" i="1"/>
  <c r="D63" i="1"/>
  <c r="BE62" i="1"/>
  <c r="BD62" i="1"/>
  <c r="BA62" i="1"/>
  <c r="D62" i="1"/>
  <c r="D61" i="1"/>
  <c r="AW60" i="1"/>
  <c r="AV60" i="1"/>
  <c r="AU60" i="1"/>
  <c r="D60" i="1"/>
  <c r="BK59" i="1"/>
  <c r="BJ59" i="1"/>
  <c r="BI59" i="1"/>
  <c r="BH59" i="1"/>
  <c r="BG59" i="1"/>
  <c r="BF59" i="1"/>
  <c r="BE59" i="1"/>
  <c r="BD59" i="1"/>
  <c r="BC59" i="1"/>
  <c r="BB59" i="1"/>
  <c r="BA59" i="1"/>
  <c r="AZ59" i="1"/>
  <c r="AY59" i="1"/>
  <c r="AX59" i="1"/>
  <c r="AW59" i="1"/>
  <c r="AV59" i="1"/>
  <c r="AU59" i="1"/>
  <c r="D59" i="1"/>
  <c r="D58" i="1"/>
  <c r="D57" i="1"/>
  <c r="D56" i="1"/>
  <c r="D55" i="1"/>
  <c r="BK54" i="1"/>
  <c r="BJ54" i="1"/>
  <c r="BI54" i="1"/>
  <c r="BH54" i="1"/>
  <c r="BG54" i="1"/>
  <c r="BF54" i="1"/>
  <c r="BE54" i="1"/>
  <c r="BC54" i="1"/>
  <c r="BB54" i="1"/>
  <c r="BA54" i="1"/>
  <c r="AZ54" i="1"/>
  <c r="AY54" i="1"/>
  <c r="D54" i="1"/>
  <c r="D53" i="1"/>
  <c r="AY52" i="1"/>
  <c r="AX52" i="1"/>
  <c r="AW52" i="1"/>
  <c r="AV52" i="1"/>
  <c r="AU52" i="1"/>
  <c r="D52" i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D51" i="1"/>
  <c r="BK50" i="1"/>
  <c r="BJ50" i="1"/>
  <c r="BI50" i="1"/>
  <c r="BH50" i="1"/>
  <c r="BG50" i="1"/>
  <c r="BE50" i="1"/>
  <c r="BD50" i="1"/>
  <c r="BC50" i="1"/>
  <c r="BB50" i="1"/>
  <c r="BA50" i="1"/>
  <c r="AY50" i="1"/>
  <c r="AX50" i="1"/>
  <c r="AW50" i="1"/>
  <c r="AU50" i="1"/>
  <c r="D50" i="1"/>
  <c r="BK49" i="1"/>
  <c r="BJ49" i="1"/>
  <c r="BI49" i="1"/>
  <c r="BH49" i="1"/>
  <c r="BG49" i="1"/>
  <c r="BF49" i="1"/>
  <c r="BE49" i="1"/>
  <c r="BD49" i="1"/>
  <c r="BC49" i="1"/>
  <c r="BB49" i="1"/>
  <c r="BA49" i="1"/>
  <c r="AZ49" i="1"/>
  <c r="AY49" i="1"/>
  <c r="AX49" i="1"/>
  <c r="AW49" i="1"/>
  <c r="AV49" i="1"/>
  <c r="AU49" i="1"/>
  <c r="D49" i="1"/>
  <c r="BK48" i="1"/>
  <c r="BJ48" i="1"/>
  <c r="BH48" i="1"/>
  <c r="BG48" i="1"/>
  <c r="BF48" i="1"/>
  <c r="BE48" i="1"/>
  <c r="BD48" i="1"/>
  <c r="BB48" i="1"/>
  <c r="BA48" i="1"/>
  <c r="AZ48" i="1"/>
  <c r="AX48" i="1"/>
  <c r="AW48" i="1"/>
  <c r="AU48" i="1"/>
  <c r="D48" i="1"/>
  <c r="BK47" i="1"/>
  <c r="BI47" i="1"/>
  <c r="BH47" i="1"/>
  <c r="BF47" i="1"/>
  <c r="BE47" i="1"/>
  <c r="BC47" i="1"/>
  <c r="BB47" i="1"/>
  <c r="AZ47" i="1"/>
  <c r="AY47" i="1"/>
  <c r="AW47" i="1"/>
  <c r="AV47" i="1"/>
  <c r="AU47" i="1"/>
  <c r="D47" i="1"/>
  <c r="AV44" i="1" s="1"/>
  <c r="BJ46" i="1"/>
  <c r="BI46" i="1"/>
  <c r="BH46" i="1"/>
  <c r="BG46" i="1"/>
  <c r="AZ46" i="1"/>
  <c r="AY46" i="1"/>
  <c r="AX46" i="1"/>
  <c r="AW46" i="1"/>
  <c r="AV46" i="1"/>
  <c r="AU46" i="1"/>
  <c r="D46" i="1"/>
  <c r="BK45" i="1"/>
  <c r="BJ45" i="1"/>
  <c r="BI45" i="1"/>
  <c r="BH45" i="1"/>
  <c r="BG45" i="1"/>
  <c r="BF45" i="1"/>
  <c r="BE45" i="1"/>
  <c r="BD45" i="1"/>
  <c r="BC45" i="1"/>
  <c r="BB45" i="1"/>
  <c r="BA45" i="1"/>
  <c r="AZ45" i="1"/>
  <c r="AY45" i="1"/>
  <c r="AX45" i="1"/>
  <c r="AW45" i="1"/>
  <c r="AV45" i="1"/>
  <c r="AU45" i="1"/>
  <c r="D45" i="1"/>
  <c r="BK44" i="1"/>
  <c r="BJ44" i="1"/>
  <c r="BI44" i="1"/>
  <c r="BH44" i="1"/>
  <c r="BF44" i="1"/>
  <c r="BE44" i="1"/>
  <c r="BD44" i="1"/>
  <c r="BC44" i="1"/>
  <c r="BB44" i="1"/>
  <c r="BA44" i="1"/>
  <c r="AZ44" i="1"/>
  <c r="AY44" i="1"/>
  <c r="AX44" i="1"/>
  <c r="AW44" i="1"/>
  <c r="AU44" i="1"/>
  <c r="D44" i="1"/>
  <c r="BL43" i="1"/>
  <c r="BJ43" i="1"/>
  <c r="BI43" i="1"/>
  <c r="BH43" i="1"/>
  <c r="BF43" i="1"/>
  <c r="BE43" i="1"/>
  <c r="BC43" i="1"/>
  <c r="BB43" i="1"/>
  <c r="BA43" i="1"/>
  <c r="AY43" i="1"/>
  <c r="AX43" i="1"/>
  <c r="AW43" i="1"/>
  <c r="AV43" i="1"/>
  <c r="D43" i="1"/>
  <c r="BK42" i="1"/>
  <c r="BJ42" i="1"/>
  <c r="BI42" i="1"/>
  <c r="BH42" i="1"/>
  <c r="BG42" i="1"/>
  <c r="BF42" i="1"/>
  <c r="BE42" i="1"/>
  <c r="BD42" i="1"/>
  <c r="BC42" i="1"/>
  <c r="BB42" i="1"/>
  <c r="BA42" i="1"/>
  <c r="AZ42" i="1"/>
  <c r="AY42" i="1"/>
  <c r="AX42" i="1"/>
  <c r="AW42" i="1"/>
  <c r="AU42" i="1"/>
  <c r="BC39" i="1"/>
  <c r="AZ39" i="1"/>
  <c r="AU37" i="1"/>
  <c r="D42" i="1"/>
  <c r="BI39" i="1" s="1"/>
  <c r="BK41" i="1"/>
  <c r="BJ41" i="1"/>
  <c r="BI41" i="1"/>
  <c r="BH41" i="1"/>
  <c r="D41" i="1"/>
  <c r="D40" i="1"/>
  <c r="BE41" i="1" s="1"/>
  <c r="BE39" i="1"/>
  <c r="BB39" i="1"/>
  <c r="BA39" i="1"/>
  <c r="AY39" i="1"/>
  <c r="AX39" i="1"/>
  <c r="AW39" i="1"/>
  <c r="AU39" i="1"/>
  <c r="D39" i="1"/>
  <c r="BD41" i="1" s="1"/>
  <c r="BK38" i="1"/>
  <c r="BJ38" i="1"/>
  <c r="BI38" i="1"/>
  <c r="BH38" i="1"/>
  <c r="BG38" i="1"/>
  <c r="BF38" i="1"/>
  <c r="BE38" i="1"/>
  <c r="BD38" i="1"/>
  <c r="BC38" i="1"/>
  <c r="BB38" i="1"/>
  <c r="BA38" i="1"/>
  <c r="AZ38" i="1"/>
  <c r="AY38" i="1"/>
  <c r="AX38" i="1"/>
  <c r="AW38" i="1"/>
  <c r="AV38" i="1"/>
  <c r="AU38" i="1"/>
  <c r="D38" i="1"/>
  <c r="BK37" i="1"/>
  <c r="BJ37" i="1"/>
  <c r="BI37" i="1"/>
  <c r="BH37" i="1"/>
  <c r="BG37" i="1"/>
  <c r="BF37" i="1"/>
  <c r="BE37" i="1"/>
  <c r="BD37" i="1"/>
  <c r="BC37" i="1"/>
  <c r="BB37" i="1"/>
  <c r="BA37" i="1"/>
  <c r="AZ37" i="1"/>
  <c r="AY37" i="1"/>
  <c r="AX37" i="1"/>
  <c r="AW37" i="1"/>
  <c r="AV37" i="1"/>
  <c r="D37" i="1"/>
  <c r="BK36" i="1"/>
  <c r="BJ36" i="1"/>
  <c r="BI36" i="1"/>
  <c r="BH36" i="1"/>
  <c r="BG36" i="1"/>
  <c r="BF36" i="1"/>
  <c r="BE36" i="1"/>
  <c r="BD36" i="1"/>
  <c r="BC36" i="1"/>
  <c r="BB36" i="1"/>
  <c r="BA36" i="1"/>
  <c r="AY36" i="1"/>
  <c r="AX36" i="1"/>
  <c r="D36" i="1"/>
  <c r="BG35" i="1"/>
  <c r="AY35" i="1"/>
  <c r="AX35" i="1"/>
  <c r="AW35" i="1"/>
  <c r="AV35" i="1"/>
  <c r="AU35" i="1"/>
  <c r="BK34" i="1"/>
  <c r="BJ34" i="1"/>
  <c r="BI34" i="1"/>
  <c r="BH34" i="1"/>
  <c r="BG34" i="1"/>
  <c r="BF34" i="1"/>
  <c r="BE34" i="1"/>
  <c r="BD34" i="1"/>
  <c r="BC34" i="1"/>
  <c r="BB34" i="1"/>
  <c r="BA34" i="1"/>
  <c r="AZ34" i="1"/>
  <c r="AY34" i="1"/>
  <c r="AX34" i="1"/>
  <c r="AW34" i="1"/>
  <c r="AV34" i="1"/>
  <c r="AU34" i="1"/>
  <c r="D34" i="1"/>
  <c r="BK69" i="1" s="1"/>
  <c r="BK33" i="1"/>
  <c r="BJ33" i="1"/>
  <c r="BI33" i="1"/>
  <c r="BH33" i="1"/>
  <c r="BG33" i="1"/>
  <c r="BE33" i="1"/>
  <c r="BD33" i="1"/>
  <c r="BC33" i="1"/>
  <c r="BB33" i="1"/>
  <c r="BA33" i="1"/>
  <c r="AZ33" i="1"/>
  <c r="AY33" i="1"/>
  <c r="AW33" i="1"/>
  <c r="AV33" i="1"/>
  <c r="AU33" i="1"/>
  <c r="D33" i="1"/>
  <c r="BF69" i="1" s="1"/>
  <c r="BJ32" i="1"/>
  <c r="AZ32" i="1"/>
  <c r="AY32" i="1"/>
  <c r="AX32" i="1"/>
  <c r="AW32" i="1"/>
  <c r="AV32" i="1"/>
  <c r="AU32" i="1"/>
  <c r="BK31" i="1"/>
  <c r="BG31" i="1"/>
  <c r="BD31" i="1"/>
  <c r="BC31" i="1"/>
  <c r="BB31" i="1"/>
  <c r="AY31" i="1"/>
  <c r="AX31" i="1"/>
  <c r="AU31" i="1"/>
  <c r="BK30" i="1"/>
  <c r="BF30" i="1"/>
  <c r="BJ31" i="1"/>
  <c r="BI31" i="1"/>
  <c r="BH31" i="1"/>
  <c r="BF31" i="1"/>
  <c r="BE31" i="1"/>
  <c r="BA31" i="1"/>
  <c r="AZ31" i="1"/>
  <c r="AW31" i="1"/>
  <c r="AV31" i="1"/>
  <c r="D31" i="1"/>
  <c r="AV69" i="1" s="1"/>
  <c r="BJ30" i="1"/>
  <c r="BI30" i="1"/>
  <c r="BG30" i="1"/>
  <c r="BE30" i="1"/>
  <c r="BD30" i="1"/>
  <c r="BC30" i="1"/>
  <c r="D30" i="1"/>
  <c r="BK68" i="1" s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X29" i="1"/>
  <c r="AU29" i="1"/>
  <c r="BJ28" i="1"/>
  <c r="BH28" i="1"/>
  <c r="BF28" i="1"/>
  <c r="BD28" i="1"/>
  <c r="BA28" i="1"/>
  <c r="AY28" i="1"/>
  <c r="BK28" i="1"/>
  <c r="BI28" i="1"/>
  <c r="BG28" i="1"/>
  <c r="BE28" i="1"/>
  <c r="BC28" i="1"/>
  <c r="AZ28" i="1"/>
  <c r="AX28" i="1"/>
  <c r="AW28" i="1"/>
  <c r="D28" i="1"/>
  <c r="BA68" i="1" s="1"/>
  <c r="D27" i="1"/>
  <c r="AV68" i="1" s="1"/>
  <c r="BD27" i="1"/>
  <c r="BC27" i="1"/>
  <c r="BB27" i="1"/>
  <c r="BA27" i="1"/>
  <c r="AZ27" i="1"/>
  <c r="AY27" i="1"/>
  <c r="AX27" i="1"/>
  <c r="AW27" i="1"/>
  <c r="AV27" i="1"/>
  <c r="AU27" i="1"/>
  <c r="BK26" i="1"/>
  <c r="BJ26" i="1"/>
  <c r="BI26" i="1"/>
  <c r="BH26" i="1"/>
  <c r="BG26" i="1"/>
  <c r="BE26" i="1"/>
  <c r="BD26" i="1"/>
  <c r="BC26" i="1"/>
  <c r="BB26" i="1"/>
  <c r="BA26" i="1"/>
  <c r="AZ26" i="1"/>
  <c r="AY26" i="1"/>
  <c r="AW26" i="1"/>
  <c r="AV26" i="1"/>
  <c r="BK25" i="1"/>
  <c r="BH25" i="1"/>
  <c r="BG25" i="1"/>
  <c r="D25" i="1"/>
  <c r="BF67" i="1" s="1"/>
  <c r="D24" i="1"/>
  <c r="BA67" i="1" s="1"/>
  <c r="AW25" i="1"/>
  <c r="AV25" i="1"/>
  <c r="AU25" i="1"/>
  <c r="BK24" i="1"/>
  <c r="BJ24" i="1"/>
  <c r="BI24" i="1"/>
  <c r="BH24" i="1"/>
  <c r="BG24" i="1"/>
  <c r="BF24" i="1"/>
  <c r="BE24" i="1"/>
  <c r="BD24" i="1"/>
  <c r="BC24" i="1"/>
  <c r="BA24" i="1"/>
  <c r="AZ24" i="1"/>
  <c r="AX24" i="1"/>
  <c r="AW24" i="1"/>
  <c r="AV24" i="1"/>
  <c r="AU24" i="1"/>
  <c r="BK23" i="1"/>
  <c r="BI23" i="1"/>
  <c r="BH23" i="1"/>
  <c r="BG23" i="1"/>
  <c r="BF23" i="1"/>
  <c r="BD23" i="1"/>
  <c r="BC23" i="1"/>
  <c r="BA23" i="1"/>
  <c r="AZ23" i="1"/>
  <c r="D22" i="1"/>
  <c r="BJ66" i="1" s="1"/>
  <c r="D21" i="1"/>
  <c r="BE66" i="1" s="1"/>
  <c r="BH22" i="1"/>
  <c r="BG22" i="1"/>
  <c r="BD22" i="1"/>
  <c r="BC22" i="1"/>
  <c r="AZ22" i="1"/>
  <c r="AY22" i="1"/>
  <c r="AV22" i="1"/>
  <c r="AU22" i="1"/>
  <c r="BI21" i="1"/>
  <c r="BH21" i="1"/>
  <c r="BE21" i="1"/>
  <c r="BD21" i="1"/>
  <c r="BA21" i="1"/>
  <c r="AZ21" i="1"/>
  <c r="AW21" i="1"/>
  <c r="AY23" i="1"/>
  <c r="D19" i="1"/>
  <c r="D18" i="1"/>
  <c r="BG65" i="1" s="1"/>
  <c r="D17" i="1"/>
  <c r="BB65" i="1" s="1"/>
  <c r="BB16" i="1"/>
  <c r="BA16" i="1"/>
  <c r="AZ16" i="1"/>
  <c r="AY16" i="1"/>
  <c r="AX16" i="1"/>
  <c r="AW16" i="1"/>
  <c r="AV16" i="1"/>
  <c r="AU16" i="1"/>
  <c r="AY20" i="1"/>
  <c r="BJ19" i="1"/>
  <c r="BC53" i="1"/>
  <c r="BB17" i="1"/>
  <c r="AX19" i="1"/>
  <c r="AX17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X15" i="1"/>
  <c r="AW15" i="1"/>
  <c r="AV15" i="1"/>
  <c r="AU15" i="1"/>
  <c r="D15" i="1"/>
  <c r="BK14" i="1"/>
  <c r="BJ14" i="1"/>
  <c r="BI14" i="1"/>
  <c r="BH14" i="1"/>
  <c r="BC14" i="1"/>
  <c r="BA14" i="1"/>
  <c r="D14" i="1"/>
  <c r="AZ14" i="1" s="1"/>
  <c r="BM13" i="1"/>
  <c r="BL13" i="1"/>
  <c r="BK13" i="1"/>
  <c r="BJ13" i="1"/>
  <c r="BI13" i="1"/>
  <c r="BH13" i="1"/>
  <c r="BG13" i="1"/>
  <c r="BE13" i="1"/>
  <c r="BC13" i="1"/>
  <c r="BA13" i="1"/>
  <c r="D13" i="1"/>
  <c r="AU40" i="1" s="1"/>
  <c r="BG14" i="1" l="1"/>
  <c r="AU13" i="1"/>
  <c r="BE14" i="1"/>
  <c r="AW13" i="1"/>
  <c r="BD35" i="1"/>
  <c r="BF35" i="1"/>
  <c r="BB35" i="1"/>
  <c r="BA35" i="1"/>
  <c r="AV13" i="1"/>
  <c r="AZ13" i="1"/>
  <c r="D23" i="1"/>
  <c r="D64" i="1"/>
  <c r="BG62" i="1" s="1"/>
  <c r="BD46" i="1"/>
  <c r="BA46" i="1"/>
  <c r="BE46" i="1"/>
  <c r="BC46" i="1"/>
  <c r="AV42" i="1"/>
  <c r="BE35" i="1"/>
  <c r="BF39" i="1"/>
  <c r="BJ39" i="1"/>
  <c r="BB46" i="1"/>
  <c r="BI62" i="1"/>
  <c r="BK62" i="1"/>
  <c r="AU43" i="1"/>
  <c r="AU66" i="1"/>
  <c r="AZ65" i="1"/>
  <c r="AV65" i="1"/>
  <c r="BG47" i="1"/>
  <c r="AY48" i="1"/>
  <c r="BC41" i="1"/>
  <c r="BC48" i="1"/>
  <c r="BG39" i="1"/>
  <c r="BH39" i="1"/>
  <c r="BG41" i="1"/>
  <c r="BG43" i="1"/>
  <c r="BK43" i="1"/>
  <c r="BI48" i="1"/>
  <c r="AZ60" i="1"/>
  <c r="BC60" i="1"/>
  <c r="AY60" i="1"/>
  <c r="BB61" i="1"/>
  <c r="BA61" i="1"/>
  <c r="BE61" i="1"/>
  <c r="AV40" i="1"/>
  <c r="AV14" i="1"/>
  <c r="AW40" i="1"/>
  <c r="BF14" i="1"/>
  <c r="BB14" i="1"/>
  <c r="BA41" i="1"/>
  <c r="BK32" i="1"/>
  <c r="AX33" i="1"/>
  <c r="BH60" i="1"/>
  <c r="BE60" i="1"/>
  <c r="BI60" i="1"/>
  <c r="AZ62" i="1"/>
  <c r="AV62" i="1"/>
  <c r="AU14" i="1"/>
  <c r="AW14" i="1"/>
  <c r="AY13" i="1"/>
  <c r="BD13" i="1"/>
  <c r="AY14" i="1"/>
  <c r="BD14" i="1"/>
  <c r="BF19" i="1"/>
  <c r="D26" i="1"/>
  <c r="BK67" i="1" s="1"/>
  <c r="BD47" i="1"/>
  <c r="AZ35" i="1"/>
  <c r="BC35" i="1"/>
  <c r="BF41" i="1"/>
  <c r="AZ36" i="1"/>
  <c r="BD43" i="1"/>
  <c r="AZ43" i="1"/>
  <c r="AZ50" i="1"/>
  <c r="AV50" i="1"/>
  <c r="AX61" i="1"/>
  <c r="BK60" i="1"/>
  <c r="BB62" i="1"/>
  <c r="BF62" i="1"/>
  <c r="BH62" i="1"/>
  <c r="BJ35" i="1"/>
  <c r="BI35" i="1"/>
  <c r="BF46" i="1"/>
  <c r="BC62" i="1"/>
  <c r="BJ61" i="1"/>
  <c r="BK61" i="1"/>
  <c r="BG61" i="1"/>
  <c r="AY25" i="1"/>
  <c r="BK27" i="1"/>
  <c r="BG27" i="1"/>
  <c r="AV67" i="1"/>
  <c r="AZ25" i="1"/>
  <c r="BD25" i="1"/>
  <c r="BC25" i="1"/>
  <c r="BF27" i="1"/>
  <c r="AZ52" i="1"/>
  <c r="E69" i="1"/>
  <c r="BC18" i="1"/>
  <c r="BD52" i="1"/>
  <c r="BG18" i="1"/>
  <c r="BI52" i="1"/>
  <c r="AV17" i="1"/>
  <c r="AU19" i="1"/>
  <c r="P69" i="1"/>
  <c r="AV53" i="1"/>
  <c r="AZ17" i="1"/>
  <c r="AY19" i="1"/>
  <c r="AZ53" i="1"/>
  <c r="BD17" i="1"/>
  <c r="BC19" i="1"/>
  <c r="Y69" i="1"/>
  <c r="BD53" i="1"/>
  <c r="BH17" i="1"/>
  <c r="BG19" i="1"/>
  <c r="BH53" i="1"/>
  <c r="AG69" i="1"/>
  <c r="BK19" i="1"/>
  <c r="AU18" i="1"/>
  <c r="AU54" i="1"/>
  <c r="AX20" i="1"/>
  <c r="AY18" i="1"/>
  <c r="BH16" i="1"/>
  <c r="BA52" i="1"/>
  <c r="BE16" i="1"/>
  <c r="BF52" i="1"/>
  <c r="BJ16" i="1"/>
  <c r="BI18" i="1"/>
  <c r="M69" i="1"/>
  <c r="BJ52" i="1"/>
  <c r="AV19" i="1"/>
  <c r="AW17" i="1"/>
  <c r="AW53" i="1"/>
  <c r="AZ19" i="1"/>
  <c r="BA17" i="1"/>
  <c r="BA53" i="1"/>
  <c r="BD19" i="1"/>
  <c r="BE17" i="1"/>
  <c r="BE53" i="1"/>
  <c r="BH19" i="1"/>
  <c r="BI17" i="1"/>
  <c r="BI53" i="1"/>
  <c r="AH69" i="1"/>
  <c r="AV54" i="1"/>
  <c r="AL69" i="1"/>
  <c r="AV18" i="1"/>
  <c r="AX66" i="1"/>
  <c r="BK65" i="1"/>
  <c r="AY65" i="1"/>
  <c r="AU65" i="1"/>
  <c r="AW66" i="1"/>
  <c r="AX65" i="1"/>
  <c r="BA40" i="1"/>
  <c r="AV66" i="1"/>
  <c r="AW65" i="1"/>
  <c r="BB52" i="1"/>
  <c r="BF16" i="1"/>
  <c r="BE18" i="1"/>
  <c r="BG52" i="1"/>
  <c r="BJ18" i="1"/>
  <c r="BK52" i="1"/>
  <c r="AW19" i="1"/>
  <c r="AX53" i="1"/>
  <c r="W69" i="1"/>
  <c r="BA19" i="1"/>
  <c r="BB53" i="1"/>
  <c r="BE19" i="1"/>
  <c r="BF53" i="1"/>
  <c r="AE69" i="1"/>
  <c r="BI19" i="1"/>
  <c r="BJ53" i="1"/>
  <c r="AV20" i="1"/>
  <c r="AW18" i="1"/>
  <c r="AW54" i="1"/>
  <c r="AZ20" i="1"/>
  <c r="BA18" i="1"/>
  <c r="BD16" i="1"/>
  <c r="BK16" i="1"/>
  <c r="BF17" i="1"/>
  <c r="AZ18" i="1"/>
  <c r="AX13" i="1"/>
  <c r="BB13" i="1"/>
  <c r="BF13" i="1"/>
  <c r="AX14" i="1"/>
  <c r="D16" i="1"/>
  <c r="BC16" i="1" s="1"/>
  <c r="BC52" i="1"/>
  <c r="BK46" i="1"/>
  <c r="AV48" i="1"/>
  <c r="BI20" i="1"/>
  <c r="BF18" i="1"/>
  <c r="BH52" i="1"/>
  <c r="BD20" i="1"/>
  <c r="AU17" i="1"/>
  <c r="BK18" i="1"/>
  <c r="AU53" i="1"/>
  <c r="T69" i="1"/>
  <c r="AY17" i="1"/>
  <c r="AY53" i="1"/>
  <c r="BC17" i="1"/>
  <c r="BG16" i="1"/>
  <c r="BD65" i="1"/>
  <c r="AY40" i="1"/>
  <c r="BC65" i="1"/>
  <c r="BE65" i="1"/>
  <c r="BA65" i="1"/>
  <c r="BJ17" i="1"/>
  <c r="BD18" i="1"/>
  <c r="BB19" i="1"/>
  <c r="F69" i="1"/>
  <c r="AY21" i="1"/>
  <c r="Q69" i="1"/>
  <c r="BC21" i="1"/>
  <c r="V69" i="1"/>
  <c r="BG21" i="1"/>
  <c r="Z69" i="1"/>
  <c r="BK21" i="1"/>
  <c r="AD69" i="1"/>
  <c r="AX22" i="1"/>
  <c r="BB22" i="1"/>
  <c r="BF22" i="1"/>
  <c r="AU20" i="1"/>
  <c r="BK20" i="1"/>
  <c r="BB23" i="1"/>
  <c r="BB24" i="1"/>
  <c r="K69" i="1"/>
  <c r="U69" i="1"/>
  <c r="AC69" i="1"/>
  <c r="AK69" i="1"/>
  <c r="BJ20" i="1"/>
  <c r="AV21" i="1"/>
  <c r="BK66" i="1"/>
  <c r="BM66" i="1"/>
  <c r="BI66" i="1"/>
  <c r="BL66" i="1"/>
  <c r="BD40" i="1"/>
  <c r="AX67" i="1"/>
  <c r="AY68" i="1"/>
  <c r="AU68" i="1"/>
  <c r="AX68" i="1"/>
  <c r="BI40" i="1"/>
  <c r="AW68" i="1"/>
  <c r="AV28" i="1"/>
  <c r="D29" i="1"/>
  <c r="BG68" i="1"/>
  <c r="BI68" i="1"/>
  <c r="BK40" i="1"/>
  <c r="AW29" i="1"/>
  <c r="BL68" i="1"/>
  <c r="BN68" i="1"/>
  <c r="BJ68" i="1"/>
  <c r="AU41" i="1"/>
  <c r="BM68" i="1"/>
  <c r="BB30" i="1"/>
  <c r="D32" i="1"/>
  <c r="BD69" i="1" s="1"/>
  <c r="BJ47" i="1"/>
  <c r="BA32" i="1"/>
  <c r="BI32" i="1"/>
  <c r="BB67" i="1"/>
  <c r="BF40" i="1"/>
  <c r="BD67" i="1"/>
  <c r="AZ67" i="1"/>
  <c r="BC67" i="1"/>
  <c r="BN67" i="1"/>
  <c r="BE68" i="1"/>
  <c r="AU30" i="1"/>
  <c r="BB32" i="1"/>
  <c r="BN69" i="1"/>
  <c r="BJ69" i="1"/>
  <c r="BM69" i="1"/>
  <c r="BL69" i="1"/>
  <c r="AY41" i="1"/>
  <c r="AW36" i="1"/>
  <c r="BK35" i="1"/>
  <c r="AU36" i="1"/>
  <c r="BB41" i="1"/>
  <c r="BH35" i="1"/>
  <c r="BG53" i="1"/>
  <c r="BK53" i="1"/>
  <c r="AX54" i="1"/>
  <c r="BG17" i="1"/>
  <c r="BK17" i="1"/>
  <c r="G69" i="1"/>
  <c r="N69" i="1"/>
  <c r="S69" i="1"/>
  <c r="AA69" i="1"/>
  <c r="AI69" i="1"/>
  <c r="AR69" i="1"/>
  <c r="BH20" i="1"/>
  <c r="BG66" i="1"/>
  <c r="BC40" i="1"/>
  <c r="BF66" i="1"/>
  <c r="BH66" i="1"/>
  <c r="BD66" i="1"/>
  <c r="BB21" i="1"/>
  <c r="BF21" i="1"/>
  <c r="BJ21" i="1"/>
  <c r="BA47" i="1"/>
  <c r="AW67" i="1"/>
  <c r="AY67" i="1"/>
  <c r="BE40" i="1"/>
  <c r="AY24" i="1"/>
  <c r="BA25" i="1"/>
  <c r="BE25" i="1"/>
  <c r="BI25" i="1"/>
  <c r="AX26" i="1"/>
  <c r="BF26" i="1"/>
  <c r="BH27" i="1"/>
  <c r="BD68" i="1"/>
  <c r="AZ68" i="1"/>
  <c r="BC68" i="1"/>
  <c r="BJ40" i="1"/>
  <c r="BB68" i="1"/>
  <c r="BH68" i="1"/>
  <c r="AY29" i="1"/>
  <c r="AX69" i="1"/>
  <c r="AW69" i="1"/>
  <c r="AV41" i="1"/>
  <c r="AY69" i="1"/>
  <c r="AU69" i="1"/>
  <c r="AV36" i="1"/>
  <c r="BH65" i="1"/>
  <c r="BJ65" i="1"/>
  <c r="BF65" i="1"/>
  <c r="BI65" i="1"/>
  <c r="AZ40" i="1"/>
  <c r="AX18" i="1"/>
  <c r="BB18" i="1"/>
  <c r="D20" i="1"/>
  <c r="BC66" i="1" s="1"/>
  <c r="AX47" i="1"/>
  <c r="H69" i="1"/>
  <c r="X69" i="1"/>
  <c r="AF69" i="1"/>
  <c r="AJ69" i="1"/>
  <c r="AS69" i="1"/>
  <c r="AW20" i="1"/>
  <c r="BA20" i="1"/>
  <c r="AU21" i="1"/>
  <c r="AW22" i="1"/>
  <c r="BA22" i="1"/>
  <c r="BE22" i="1"/>
  <c r="AU67" i="1"/>
  <c r="BJ23" i="1"/>
  <c r="BG40" i="1"/>
  <c r="BI67" i="1"/>
  <c r="BE67" i="1"/>
  <c r="BH67" i="1"/>
  <c r="BG67" i="1"/>
  <c r="AX25" i="1"/>
  <c r="BB25" i="1"/>
  <c r="BF25" i="1"/>
  <c r="BJ25" i="1"/>
  <c r="BE27" i="1"/>
  <c r="AU28" i="1"/>
  <c r="AV29" i="1"/>
  <c r="BL29" i="1"/>
  <c r="AW30" i="1"/>
  <c r="BA30" i="1"/>
  <c r="BH32" i="1"/>
  <c r="BI69" i="1"/>
  <c r="BE69" i="1"/>
  <c r="BH69" i="1"/>
  <c r="BG69" i="1"/>
  <c r="AX41" i="1"/>
  <c r="AB69" i="1"/>
  <c r="BK39" i="1"/>
  <c r="BA60" i="1"/>
  <c r="AU61" i="1"/>
  <c r="AY61" i="1"/>
  <c r="BC61" i="1"/>
  <c r="AW62" i="1"/>
  <c r="AV39" i="1"/>
  <c r="BD39" i="1"/>
  <c r="BL39" i="1"/>
  <c r="AX60" i="1"/>
  <c r="BB60" i="1"/>
  <c r="BF60" i="1"/>
  <c r="BJ60" i="1"/>
  <c r="AV61" i="1"/>
  <c r="AZ61" i="1"/>
  <c r="BD61" i="1"/>
  <c r="BH61" i="1"/>
  <c r="AX62" i="1"/>
  <c r="AW64" i="1"/>
  <c r="BG60" i="1"/>
  <c r="AW61" i="1"/>
  <c r="BI61" i="1"/>
  <c r="AU62" i="1"/>
  <c r="AY62" i="1"/>
  <c r="BD60" i="1"/>
  <c r="BF61" i="1"/>
  <c r="BD32" i="1" l="1"/>
  <c r="BI27" i="1"/>
  <c r="BM67" i="1"/>
  <c r="BJ67" i="1"/>
  <c r="AX40" i="1"/>
  <c r="BH40" i="1"/>
  <c r="BL67" i="1"/>
  <c r="D35" i="1"/>
  <c r="BJ27" i="1"/>
  <c r="BK64" i="1"/>
  <c r="BJ62" i="1"/>
  <c r="BC69" i="1"/>
  <c r="BB69" i="1"/>
  <c r="BG20" i="1"/>
  <c r="BC20" i="1"/>
  <c r="AW41" i="1"/>
  <c r="BJ22" i="1"/>
  <c r="AZ66" i="1"/>
  <c r="BF32" i="1"/>
  <c r="AZ69" i="1"/>
  <c r="AZ30" i="1"/>
  <c r="BF68" i="1"/>
  <c r="AV30" i="1"/>
  <c r="BA69" i="1"/>
  <c r="BG32" i="1"/>
  <c r="BC32" i="1"/>
  <c r="BM65" i="1"/>
  <c r="AX23" i="1"/>
  <c r="BE32" i="1"/>
  <c r="BF20" i="1"/>
  <c r="AY30" i="1"/>
  <c r="BB20" i="1"/>
  <c r="O69" i="1"/>
  <c r="D68" i="1"/>
  <c r="D69" i="1" s="1"/>
  <c r="BK22" i="1"/>
  <c r="AV23" i="1"/>
  <c r="AX30" i="1"/>
  <c r="BB66" i="1"/>
  <c r="BE20" i="1"/>
  <c r="BI22" i="1"/>
  <c r="BB40" i="1"/>
  <c r="BA66" i="1"/>
  <c r="AW23" i="1"/>
  <c r="BL64" i="1"/>
  <c r="AY66" i="1"/>
  <c r="AU23" i="1"/>
  <c r="BL65" i="1" l="1"/>
  <c r="BN65" i="1"/>
  <c r="AZ41" i="1"/>
  <c r="BN66" i="1"/>
</calcChain>
</file>

<file path=xl/sharedStrings.xml><?xml version="1.0" encoding="utf-8"?>
<sst xmlns="http://schemas.openxmlformats.org/spreadsheetml/2006/main" count="651" uniqueCount="192">
  <si>
    <t>Agentia pentru Ocuparea Fortei de Munca a judetului Bistrita-Nasaud</t>
  </si>
  <si>
    <t>Nr. crt.</t>
  </si>
  <si>
    <t>Tip de masura</t>
  </si>
  <si>
    <t xml:space="preserve"> mediul de provenienta</t>
  </si>
  <si>
    <t xml:space="preserve"> varsta</t>
  </si>
  <si>
    <t xml:space="preserve"> sex</t>
  </si>
  <si>
    <t>nivel de pregatire</t>
  </si>
  <si>
    <t xml:space="preserve"> statutul persoanei inregistrate</t>
  </si>
  <si>
    <t xml:space="preserve"> grupul tinta</t>
  </si>
  <si>
    <t>persoane din mediul urban</t>
  </si>
  <si>
    <t>persoane din mediul rural</t>
  </si>
  <si>
    <t>pers. &lt;25 ani, din care:</t>
  </si>
  <si>
    <t xml:space="preserve">pers. 25-30 ani, din care </t>
  </si>
  <si>
    <t>pers 30-35 ani</t>
  </si>
  <si>
    <t>pers. 35-45 ani</t>
  </si>
  <si>
    <t>pers. cu varsta peste 55 ani</t>
  </si>
  <si>
    <t>femei</t>
  </si>
  <si>
    <t>barbati</t>
  </si>
  <si>
    <t>invatamant gimnazial</t>
  </si>
  <si>
    <t>invatamant profesional/arte si meserii</t>
  </si>
  <si>
    <t>invatamant liceal</t>
  </si>
  <si>
    <t>invatamat posticeal</t>
  </si>
  <si>
    <t>invatamant universitar</t>
  </si>
  <si>
    <t>somer neindemnizat</t>
  </si>
  <si>
    <t>somer indemnizat</t>
  </si>
  <si>
    <t>persoane aflate in cautare de loc de munca (altele decat somerii ne/indemnizati)</t>
  </si>
  <si>
    <t>someri de lunga durata</t>
  </si>
  <si>
    <t>persoane cu handicap</t>
  </si>
  <si>
    <t>romi</t>
  </si>
  <si>
    <t>persoane care au executat pedepse privative de libertate</t>
  </si>
  <si>
    <t>tineri care se afla sau provin din  sistemul de protectie a copilului</t>
  </si>
  <si>
    <t>victime ale traficului de persoane</t>
  </si>
  <si>
    <t>cetateni straini</t>
  </si>
  <si>
    <t>solicitanti de azil</t>
  </si>
  <si>
    <t>refugiati+beneficiari de alte forme de protectie internationala</t>
  </si>
  <si>
    <t xml:space="preserve">persoane aflate in detentie </t>
  </si>
  <si>
    <t xml:space="preserve">persoane aflate intr-o masura educativa </t>
  </si>
  <si>
    <t>persoane aflate intr-o masura neprivative de libertate dispuse de organele judiciare, altele decat masura educativa</t>
  </si>
  <si>
    <t xml:space="preserve">persoane care au executat măsuri educative </t>
  </si>
  <si>
    <t>persoane repatriate</t>
  </si>
  <si>
    <t>alte categorii</t>
  </si>
  <si>
    <t>fara studii</t>
  </si>
  <si>
    <t xml:space="preserve">sld &lt;25 ani, din care: </t>
  </si>
  <si>
    <t>sld&gt;25 ani, din care:</t>
  </si>
  <si>
    <t>Total, din care:</t>
  </si>
  <si>
    <t>cheie de control</t>
  </si>
  <si>
    <t>alocatii/mobilitate=0</t>
  </si>
  <si>
    <t xml:space="preserve">    I</t>
  </si>
  <si>
    <t xml:space="preserve">01 - TOTAL persoane cuprinse la masuri active, din care: </t>
  </si>
  <si>
    <t>II</t>
  </si>
  <si>
    <t xml:space="preserve">02 - TOTAL  persoane ocupate, din care:         </t>
  </si>
  <si>
    <t>1.1</t>
  </si>
  <si>
    <t>03 - Nr persoane noi cuprinse in servicii de mediere a locurilor de munca vacante</t>
  </si>
  <si>
    <t>1.2</t>
  </si>
  <si>
    <t xml:space="preserve">04 - Servicii de mediere a muncii  </t>
  </si>
  <si>
    <t>1.2a</t>
  </si>
  <si>
    <t xml:space="preserve">05 - pe locuri de munca pe perioada nedeterminata </t>
  </si>
  <si>
    <t>1.2b</t>
  </si>
  <si>
    <t xml:space="preserve">06 - pe locuri de munca pe perioada determinata </t>
  </si>
  <si>
    <t>1.2c</t>
  </si>
  <si>
    <t>07 - incadrarea in munca a somerilor dupa prima mediere a muncii</t>
  </si>
  <si>
    <t>1.2 d</t>
  </si>
  <si>
    <t xml:space="preserve">08 -  incadrarea somerilor peste 45 de ani  fara subventionarea locului de munca, din care:                                                                    rd.1.2d=rd.(1.2 d1+rd.1.2 d2)                                                                       </t>
  </si>
  <si>
    <t>1.2d1</t>
  </si>
  <si>
    <t>09 - 45 cu contract de munca pe durata nedeterminata</t>
  </si>
  <si>
    <t>1.2d2</t>
  </si>
  <si>
    <t>010 - 45 cu contract de munca pe durata determinata</t>
  </si>
  <si>
    <t>1.2e</t>
  </si>
  <si>
    <t xml:space="preserve">011 -  incadrarea somerilor intretinatori unici de familie fara subventionarea locului de munca, din care:    rd.1.2e=rd.(1.2e1+1.2e2)                                                                                                                              </t>
  </si>
  <si>
    <t>1.2e1</t>
  </si>
  <si>
    <t>012 - IUF cu contract de munca pe durata nedeterminata</t>
  </si>
  <si>
    <t>1.2e2</t>
  </si>
  <si>
    <t>013 - IUF cu contract de munca pe durata determinata</t>
  </si>
  <si>
    <t>1.2f</t>
  </si>
  <si>
    <t>014 -  incadrarea absolventilor din institutii de invatamant, fara subventionarea locului de munca, din care:                                                                    rd.1.2f = rd.(1.2 f1+rd 1.2f2)</t>
  </si>
  <si>
    <t>1.2f1</t>
  </si>
  <si>
    <t>015 - ABS cu contract de munca pe durata nedeterminata</t>
  </si>
  <si>
    <t>1.2f2</t>
  </si>
  <si>
    <t>016 - ABS cu contract de munca pe durata determinata</t>
  </si>
  <si>
    <t>1.2 g</t>
  </si>
  <si>
    <t>017 -  incadrarea persoanelor cu handicap, fara subventionarea locului de munca, din care:                                                                                              rd1.2g = rd(1.2g1 + 1.2g2)</t>
  </si>
  <si>
    <t>1.2g1</t>
  </si>
  <si>
    <t>018 - PH cu contract de munca pe durata nedeterminata</t>
  </si>
  <si>
    <t>1.2g2</t>
  </si>
  <si>
    <t>019 - PH cu contract de munca pe durata determinata</t>
  </si>
  <si>
    <t>1.2h</t>
  </si>
  <si>
    <t>020 -  incadrarea somerilor care mai au 5 ani pana la pensie, fara subventionarea locului de munca, din care:                                                                                        rd1.2h = rd(1.2h1 + 1.2h2)</t>
  </si>
  <si>
    <t>1.2h1</t>
  </si>
  <si>
    <t>021 - 5 cu contract de munca pe durata nedeterminata</t>
  </si>
  <si>
    <t>1.2h2</t>
  </si>
  <si>
    <t>022 - 5 cu contract de munca pe durata determinata</t>
  </si>
  <si>
    <t>1.2i</t>
  </si>
  <si>
    <t>023 - alte categorii de persoane</t>
  </si>
  <si>
    <t>2.1</t>
  </si>
  <si>
    <t xml:space="preserve">024 - Nr persoane noi cuprinse in servicii de informare si consiliere profesionala </t>
  </si>
  <si>
    <t>Cursuri de formare profesionala</t>
  </si>
  <si>
    <t>Completarea veniturilor somerilor care se incadreaza inainte de expirarea indemnizatiei pentru  somaj</t>
  </si>
  <si>
    <t>3a</t>
  </si>
  <si>
    <t>100% pentru absolventii care se incadreaza inainte de expirarea perioadei de somaj</t>
  </si>
  <si>
    <t>3b</t>
  </si>
  <si>
    <t>30% pentru somerii care se incadreaza inainte de expirarea perioadei de somaj</t>
  </si>
  <si>
    <t>Prima de activare pentru somerii neindemnizati</t>
  </si>
  <si>
    <t>Acordarea de subventii angajatorilor care incadreaza in munca someri peste 45 de ani sau someri unici sustinatori ai familiilor monoparentale, din care:                                                                       (rd.5=rd.5a+rd 5b)</t>
  </si>
  <si>
    <t>5a</t>
  </si>
  <si>
    <t xml:space="preserve">someri peste 45 ani </t>
  </si>
  <si>
    <t>5b</t>
  </si>
  <si>
    <t>someri unici sustinatori ai familiilor monoparentale</t>
  </si>
  <si>
    <t>Acordarea de subventii angajatorilor care incadreaza in munca persoane care mai au 5 ani pana la pensie</t>
  </si>
  <si>
    <t>Stimularea mobilitatii fortei de munca, total, din care: rd9 = rd (9.a +9.b)</t>
  </si>
  <si>
    <t>9a</t>
  </si>
  <si>
    <t xml:space="preserve">pentru incadrarea la o distanta mai mare de 15  km (prima de incadrare) </t>
  </si>
  <si>
    <t>9b</t>
  </si>
  <si>
    <t>pentru incadrarea intr-o alta localitate la peste 50 km cu schimbarea domiciliului (prima de instalare)</t>
  </si>
  <si>
    <t>9c</t>
  </si>
  <si>
    <t>prima de relocare</t>
  </si>
  <si>
    <t>Acordarea de subventii angajatorilor care incadreaza in munca absolventi de invatamant</t>
  </si>
  <si>
    <t>Acordarea de prima de insertie absolventilor de invatamant</t>
  </si>
  <si>
    <t>Acordarea de subventii angajatorilor care incadreaza in munca persoane cu handicap</t>
  </si>
  <si>
    <t>Acordarea de credite                                                                                                    (rd.14 =rd 14 a+rd 14 b), din care:</t>
  </si>
  <si>
    <t>Incadrare someri</t>
  </si>
  <si>
    <t xml:space="preserve">Incadrarea prin acordarea de credite rambursabile,                                                               </t>
  </si>
  <si>
    <t>Incadrarea prin acordarea de credite nerambursabile</t>
  </si>
  <si>
    <t>Nr persoane cuprinse in servicii de consultanta si asistenta pentru inceperea unei activitati independente sau pentru initierea unei afaceri</t>
  </si>
  <si>
    <t>Servicii de consultanta si asistenta  pentru inceperea unei activitati independente sau pentru initierea unei afaceri</t>
  </si>
  <si>
    <t>Incadrarea prin ocuparea temporara a fortei de munca in lucrari publice de interes comunitar</t>
  </si>
  <si>
    <t xml:space="preserve">Număr persoane cu care s-au incheiat contracte de solidaritate </t>
  </si>
  <si>
    <t>Acordarea de subventii la angajatorii de insertie, pe baza contractelor de solidaritate</t>
  </si>
  <si>
    <t>Alte masuri active (se vor nominaliza concret), din care:* rd. 16 = rd. (16a + 16b + 16c)</t>
  </si>
  <si>
    <t>16a</t>
  </si>
  <si>
    <t>16b</t>
  </si>
  <si>
    <t>16c</t>
  </si>
  <si>
    <t>1*</t>
  </si>
  <si>
    <t>Incadrarea prin acordarea serviciilor de mediere pe tip de masuri</t>
  </si>
  <si>
    <t>CONTROL MEDIERE</t>
  </si>
  <si>
    <t>ATENTIE:</t>
  </si>
  <si>
    <t>1. Folositi aceasta macheta, in format Excel, cu respectarea exacta a formulelor introduse</t>
  </si>
  <si>
    <t>2. Pe randurile 1-14 se vor completa datele ce reprezinta realizarile obtinute ca urmare a implementarii masurilor active prevazute de Legea nr. 76/2002 (medierea muncii, informare si consiliere profesionala si masurile</t>
  </si>
  <si>
    <t>active finantate din bugetul asigurarilor pentru somaj)</t>
  </si>
  <si>
    <t>3. Pe randurile 15 a-c se vor completa datele ce reprezinta realizarile obtinute ca urmare a implementarii masurilor active cu finantare din alte fonduri (altele decat bugetul asigurarilor</t>
  </si>
  <si>
    <t xml:space="preserve"> pentru somaj: programe PHARE, programe FSE etc.)</t>
  </si>
  <si>
    <t>4. Intrucat au fost introduse formule de calcul, pe randurile urmatoare nu se vor introduce date:</t>
  </si>
  <si>
    <t xml:space="preserve"> rd.I, rd. 1.2,   rd.1.2d,   rd.1.2e,   rd.1.2f,  rd.1.2g,  rd.1.2h</t>
  </si>
  <si>
    <t>rd.4, rd.5</t>
  </si>
  <si>
    <t xml:space="preserve"> rd.7, rd 8, rd 11, 11b,11b2,</t>
  </si>
  <si>
    <t>rd. 15</t>
  </si>
  <si>
    <t>5. In cazul completarii in mod incorect a machetei de raportare, in partea dreapta a acesteia  vor aparea mesaje de eroare. In aceasta situatie, va rugam  sa verificati corectitudinea datelor introduse</t>
  </si>
  <si>
    <t>si, in nici un caz, sa nu modificati sau sa stergeti aceste formule</t>
  </si>
  <si>
    <t>7. Toate campurile din aceasta macheta trebuie completate fie prin inscrierea valorii corespunzatoare fie prin inscrierea cifrei "0"</t>
  </si>
  <si>
    <t>Prin semnare, confirmam realitatea si corectitudinea datelor,</t>
  </si>
  <si>
    <t>Director Executiv</t>
  </si>
  <si>
    <t>Director  Adj.</t>
  </si>
  <si>
    <t>Intocmit</t>
  </si>
  <si>
    <t>METODOLOGIE DE COMPLETARE A MACHETEI DE PO:</t>
  </si>
  <si>
    <t>2. Pe randurile 1-15 se vor completa datele ce reprezinta realizarile obtinute ca urmare a implementarii masurilor active prevazute de Legea nr. 76/2002 cu modificarile si completarile ulterioare</t>
  </si>
  <si>
    <t>3. Pe randurile 16 a-c se vor completa datele ce reprezinta realizarile obtinute ca urmare a implementarii masurilor active cu finantare din alte fonduri (altele decat bugetul asigurarilor</t>
  </si>
  <si>
    <t xml:space="preserve"> pentru somaj: FSE etc.)</t>
  </si>
  <si>
    <t xml:space="preserve">  rd. 16, rd.20, rd.23, rd.26, rd.29, rd.32, rd.35, rd.38,rd.42,rd.48,rd.64</t>
  </si>
  <si>
    <t>si, in nici un caz, sa  modificati sau sa stergeti aceste formule</t>
  </si>
  <si>
    <t xml:space="preserve">6. Persoanele cuprinse la masuri active sunt persoanele care intra pentru prima data si o singura data intr-o masura activa, in luna de raportare. Si nu se vor raporta si in lunile urmatoare (acelea sunt persoanele asistate si se raporteaza lunar, pe o macheta separata). </t>
  </si>
  <si>
    <t>8.La masura activa Servicii de mediere a muncii cifra propusa trebuie sa reflecte exact incadratii prin mediere.</t>
  </si>
  <si>
    <t>9. CELULELE COLORATE CU GALBEN NU SE VOR COMPLETA. SE VOR LASA LIBERE, FARA CIFRE IN ELE!!!!</t>
  </si>
  <si>
    <t>LEGENDA:</t>
  </si>
  <si>
    <t>2. CULOAREA ALBASTRA REPREZINTA EGALITATEA INTRE CELULE. TREBUIE SA FITI ATENTI CAND COMPLETATI SA NU TRECETI CIFRE DIFERITE IN ACESTE CELULE!!!!!!</t>
  </si>
  <si>
    <t>3. CULOAREA GALBENA REPREZINTA CELULELE CARE NU SE POT COMPLETA CU CIFRE. ACELEA TREBUIE SA RAMANA FARA CIFRE INTOTDEAUNA!!!!!</t>
  </si>
  <si>
    <t>4. INTOTDEAUNA SE VOR COMPLETA DOAR CELULELE RAMASE ALBE!!!!!</t>
  </si>
  <si>
    <t>persoane care au executat măsuri neprivative de libertate dispuse de organele judiciare, altele decat masura educativa</t>
  </si>
  <si>
    <t>tineri NEET 25-30 ani</t>
  </si>
  <si>
    <t>invatamant primar si fara studii, din care: (vezi coloana 43)</t>
  </si>
  <si>
    <r>
      <t xml:space="preserve">pers. cu varsta peste 45 de ani, </t>
    </r>
    <r>
      <rPr>
        <sz val="12"/>
        <rFont val="Trebuchet MS"/>
        <family val="2"/>
      </rPr>
      <t>din care</t>
    </r>
    <r>
      <rPr>
        <b/>
        <sz val="12"/>
        <rFont val="Trebuchet MS"/>
        <family val="2"/>
      </rPr>
      <t>:</t>
    </r>
  </si>
  <si>
    <r>
      <t xml:space="preserve">7. La randul I, la </t>
    </r>
    <r>
      <rPr>
        <b/>
        <i/>
        <u/>
        <sz val="12"/>
        <color indexed="8"/>
        <rFont val="Trebuchet MS"/>
        <family val="2"/>
      </rPr>
      <t>TOTAL persoane cuprinse la masuri active</t>
    </r>
    <r>
      <rPr>
        <b/>
        <u/>
        <sz val="12"/>
        <color indexed="8"/>
        <rFont val="Trebuchet MS"/>
        <family val="2"/>
      </rPr>
      <t>,  nu se aduna persoanele intrate la cele 3 masuri active deoarece se dubleaza sau chiar se tripleaza numarul acestora, ci se va trece totalul lor dupa CNP.</t>
    </r>
  </si>
  <si>
    <r>
      <t xml:space="preserve">1. CULOAREA MARO REPREZINTA FORMULELE DIN MACHETA. </t>
    </r>
    <r>
      <rPr>
        <b/>
        <u val="singleAccounting"/>
        <sz val="12"/>
        <color indexed="12"/>
        <rFont val="Trebuchet MS"/>
        <family val="2"/>
      </rPr>
      <t>!!!!!!!!NU SE COMPLETEAZA ACELE CELULE!!!!!!!!</t>
    </r>
  </si>
  <si>
    <t xml:space="preserve">Situatia privind realizarile obtinute prin Programul de Ocupare a Fortei de Munca  </t>
  </si>
  <si>
    <t>Numar total persoane ocupate ocupate prin masurile active de stimularea a fortei de munca in anul 2022</t>
  </si>
  <si>
    <t>Total  persoane ocupate, din care:</t>
  </si>
  <si>
    <t>tineri NEET &lt;25 ani</t>
  </si>
  <si>
    <t>Acordarea de subventii angajatorilor care incadreaza in munca tineri NEET</t>
  </si>
  <si>
    <t>Acordarea de subventii angajatorilor care incadreaza in munca someri de lunga durata</t>
  </si>
  <si>
    <t xml:space="preserve"> ...............................2022</t>
  </si>
  <si>
    <t xml:space="preserve"> pentru luna</t>
  </si>
  <si>
    <t xml:space="preserve">ianuarie </t>
  </si>
  <si>
    <t xml:space="preserve">februarie </t>
  </si>
  <si>
    <t>martie</t>
  </si>
  <si>
    <t>aprilie</t>
  </si>
  <si>
    <t>mai</t>
  </si>
  <si>
    <t>iunie</t>
  </si>
  <si>
    <t>iulie</t>
  </si>
  <si>
    <t>august</t>
  </si>
  <si>
    <t>septembrie</t>
  </si>
  <si>
    <t>octombrie</t>
  </si>
  <si>
    <t>noiembrie</t>
  </si>
  <si>
    <t>decembrie</t>
  </si>
  <si>
    <t>NEET25-30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</si>
</sst>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.00\ _l_e_i_-;\-* #,##0.00\ _l_e_i_-;_-* &quot;-&quot;??\ _l_e_i_-;_-@_-"/>
    <numFmt numFmtId="165" formatCode="_(* #.##0.00_);_(* \(#.##0.00\);_(* &quot;-&quot;??_);_(@_)"/>
    <numFmt numFmtId="166" formatCode="_(* #,##0_);_(* \(#,##0\);_(* &quot;-&quot;??_);_(@_)"/>
    <numFmt numFmtId="167" formatCode="_(* #.##._);_(* \(#.##.\);_(* &quot;-&quot;??_);_(@_ⴆ"/>
  </numFmts>
  <fonts count="2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Trebuchet MS"/>
      <family val="2"/>
    </font>
    <font>
      <b/>
      <sz val="12"/>
      <color theme="1"/>
      <name val="Trebuchet MS"/>
      <family val="2"/>
    </font>
    <font>
      <sz val="12"/>
      <name val="Trebuchet MS"/>
      <family val="2"/>
    </font>
    <font>
      <b/>
      <i/>
      <sz val="12"/>
      <name val="Trebuchet MS"/>
      <family val="2"/>
    </font>
    <font>
      <i/>
      <sz val="12"/>
      <name val="Trebuchet MS"/>
      <family val="2"/>
    </font>
    <font>
      <sz val="12"/>
      <color indexed="10"/>
      <name val="Trebuchet MS"/>
      <family val="2"/>
    </font>
    <font>
      <sz val="12"/>
      <color indexed="20"/>
      <name val="Trebuchet MS"/>
      <family val="2"/>
    </font>
    <font>
      <sz val="12"/>
      <color theme="1"/>
      <name val="Trebuchet MS"/>
      <family val="2"/>
    </font>
    <font>
      <b/>
      <sz val="12"/>
      <color theme="0"/>
      <name val="Trebuchet MS"/>
      <family val="2"/>
    </font>
    <font>
      <sz val="12"/>
      <color theme="0"/>
      <name val="Trebuchet MS"/>
      <family val="2"/>
    </font>
    <font>
      <b/>
      <i/>
      <sz val="12"/>
      <color theme="0"/>
      <name val="Trebuchet MS"/>
      <family val="2"/>
    </font>
    <font>
      <b/>
      <u/>
      <sz val="12"/>
      <color theme="1"/>
      <name val="Trebuchet MS"/>
      <family val="2"/>
    </font>
    <font>
      <b/>
      <i/>
      <u/>
      <sz val="12"/>
      <color indexed="8"/>
      <name val="Trebuchet MS"/>
      <family val="2"/>
    </font>
    <font>
      <b/>
      <u/>
      <sz val="12"/>
      <color indexed="8"/>
      <name val="Trebuchet MS"/>
      <family val="2"/>
    </font>
    <font>
      <b/>
      <u/>
      <sz val="12"/>
      <color rgb="FFFF0000"/>
      <name val="Trebuchet MS"/>
      <family val="2"/>
    </font>
    <font>
      <b/>
      <sz val="12"/>
      <color rgb="FFFF0000"/>
      <name val="Trebuchet MS"/>
      <family val="2"/>
    </font>
    <font>
      <b/>
      <u val="singleAccounting"/>
      <sz val="12"/>
      <color rgb="FF9933FF"/>
      <name val="Trebuchet MS"/>
      <family val="2"/>
    </font>
    <font>
      <b/>
      <sz val="12"/>
      <color rgb="FF9933FF"/>
      <name val="Trebuchet MS"/>
      <family val="2"/>
    </font>
    <font>
      <b/>
      <i/>
      <sz val="12"/>
      <color rgb="FF9933FF"/>
      <name val="Trebuchet MS"/>
      <family val="2"/>
    </font>
    <font>
      <i/>
      <sz val="12"/>
      <color rgb="FF9933FF"/>
      <name val="Trebuchet MS"/>
      <family val="2"/>
    </font>
    <font>
      <b/>
      <u val="singleAccounting"/>
      <sz val="12"/>
      <color indexed="12"/>
      <name val="Trebuchet MS"/>
      <family val="2"/>
    </font>
    <font>
      <b/>
      <sz val="12"/>
      <color rgb="FF0000CC"/>
      <name val="Trebuchet MS"/>
      <family val="2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165">
    <xf numFmtId="0" fontId="0" fillId="0" borderId="0" xfId="0"/>
    <xf numFmtId="166" fontId="6" fillId="2" borderId="1" xfId="1" applyNumberFormat="1" applyFont="1" applyFill="1" applyBorder="1" applyAlignment="1">
      <alignment horizontal="center" vertical="center" wrapText="1"/>
    </xf>
    <xf numFmtId="166" fontId="6" fillId="2" borderId="1" xfId="1" applyNumberFormat="1" applyFont="1" applyFill="1" applyBorder="1" applyAlignment="1">
      <alignment horizontal="center" vertical="center"/>
    </xf>
    <xf numFmtId="166" fontId="6" fillId="0" borderId="1" xfId="1" applyNumberFormat="1" applyFont="1" applyFill="1" applyBorder="1" applyAlignment="1">
      <alignment horizontal="left" wrapText="1"/>
    </xf>
    <xf numFmtId="0" fontId="6" fillId="4" borderId="0" xfId="2" applyFont="1" applyFill="1"/>
    <xf numFmtId="0" fontId="6" fillId="4" borderId="0" xfId="2" applyFont="1" applyFill="1" applyAlignment="1">
      <alignment horizontal="left"/>
    </xf>
    <xf numFmtId="166" fontId="6" fillId="4" borderId="0" xfId="1" applyNumberFormat="1" applyFont="1" applyFill="1" applyBorder="1" applyAlignment="1">
      <alignment horizontal="left"/>
    </xf>
    <xf numFmtId="166" fontId="6" fillId="0" borderId="0" xfId="1" applyNumberFormat="1" applyFont="1" applyFill="1"/>
    <xf numFmtId="166" fontId="6" fillId="0" borderId="0" xfId="1" applyNumberFormat="1" applyFont="1" applyFill="1" applyAlignment="1">
      <alignment horizontal="center"/>
    </xf>
    <xf numFmtId="166" fontId="6" fillId="0" borderId="0" xfId="1" applyNumberFormat="1" applyFont="1" applyFill="1" applyAlignment="1">
      <alignment horizontal="left"/>
    </xf>
    <xf numFmtId="166" fontId="9" fillId="0" borderId="0" xfId="1" applyNumberFormat="1" applyFont="1" applyFill="1"/>
    <xf numFmtId="166" fontId="10" fillId="0" borderId="0" xfId="1" applyNumberFormat="1" applyFont="1" applyFill="1"/>
    <xf numFmtId="166" fontId="8" fillId="0" borderId="0" xfId="1" applyNumberFormat="1" applyFont="1" applyFill="1"/>
    <xf numFmtId="166" fontId="6" fillId="14" borderId="0" xfId="1" applyNumberFormat="1" applyFont="1" applyFill="1" applyAlignment="1">
      <alignment horizontal="center"/>
    </xf>
    <xf numFmtId="166" fontId="6" fillId="6" borderId="1" xfId="1" applyNumberFormat="1" applyFont="1" applyFill="1" applyBorder="1" applyAlignment="1">
      <alignment horizontal="left" wrapText="1"/>
    </xf>
    <xf numFmtId="166" fontId="9" fillId="6" borderId="1" xfId="1" applyNumberFormat="1" applyFont="1" applyFill="1" applyBorder="1" applyAlignment="1">
      <alignment horizontal="left" wrapText="1"/>
    </xf>
    <xf numFmtId="166" fontId="6" fillId="7" borderId="0" xfId="1" applyNumberFormat="1" applyFont="1" applyFill="1" applyBorder="1" applyAlignment="1">
      <alignment horizontal="center" vertical="center" wrapText="1"/>
    </xf>
    <xf numFmtId="166" fontId="6" fillId="8" borderId="0" xfId="1" applyNumberFormat="1" applyFont="1" applyFill="1" applyBorder="1" applyAlignment="1">
      <alignment horizontal="center" vertical="center" wrapText="1"/>
    </xf>
    <xf numFmtId="166" fontId="6" fillId="5" borderId="0" xfId="1" applyNumberFormat="1" applyFont="1" applyFill="1" applyAlignment="1">
      <alignment horizontal="center" vertical="center" wrapText="1"/>
    </xf>
    <xf numFmtId="166" fontId="10" fillId="7" borderId="0" xfId="1" applyNumberFormat="1" applyFont="1" applyFill="1"/>
    <xf numFmtId="166" fontId="6" fillId="9" borderId="1" xfId="1" applyNumberFormat="1" applyFont="1" applyFill="1" applyBorder="1" applyAlignment="1">
      <alignment horizontal="center" vertical="top" wrapText="1"/>
    </xf>
    <xf numFmtId="166" fontId="6" fillId="9" borderId="1" xfId="1" applyNumberFormat="1" applyFont="1" applyFill="1" applyBorder="1" applyAlignment="1">
      <alignment horizontal="left" vertical="top" wrapText="1"/>
    </xf>
    <xf numFmtId="166" fontId="9" fillId="9" borderId="1" xfId="1" applyNumberFormat="1" applyFont="1" applyFill="1" applyBorder="1" applyAlignment="1">
      <alignment horizontal="left" wrapText="1"/>
    </xf>
    <xf numFmtId="166" fontId="6" fillId="14" borderId="0" xfId="1" applyNumberFormat="1" applyFont="1" applyFill="1" applyBorder="1" applyAlignment="1">
      <alignment horizontal="center" vertical="center" wrapText="1"/>
    </xf>
    <xf numFmtId="166" fontId="8" fillId="9" borderId="0" xfId="1" applyNumberFormat="1" applyFont="1" applyFill="1"/>
    <xf numFmtId="166" fontId="9" fillId="6" borderId="1" xfId="1" applyNumberFormat="1" applyFont="1" applyFill="1" applyBorder="1" applyAlignment="1">
      <alignment horizontal="center" vertical="top" wrapText="1"/>
    </xf>
    <xf numFmtId="166" fontId="9" fillId="6" borderId="1" xfId="1" applyNumberFormat="1" applyFont="1" applyFill="1" applyBorder="1" applyAlignment="1">
      <alignment horizontal="left" vertical="top" wrapText="1"/>
    </xf>
    <xf numFmtId="166" fontId="11" fillId="0" borderId="0" xfId="1" applyNumberFormat="1" applyFont="1" applyFill="1"/>
    <xf numFmtId="166" fontId="6" fillId="9" borderId="1" xfId="10" applyNumberFormat="1" applyFont="1" applyFill="1" applyBorder="1" applyAlignment="1">
      <alignment horizontal="left" vertical="top" wrapText="1"/>
    </xf>
    <xf numFmtId="166" fontId="6" fillId="9" borderId="1" xfId="1" applyNumberFormat="1" applyFont="1" applyFill="1" applyBorder="1"/>
    <xf numFmtId="166" fontId="6" fillId="0" borderId="1" xfId="1" applyNumberFormat="1" applyFont="1" applyFill="1" applyBorder="1" applyAlignment="1">
      <alignment horizontal="center" vertical="top" wrapText="1"/>
    </xf>
    <xf numFmtId="166" fontId="8" fillId="0" borderId="1" xfId="10" applyNumberFormat="1" applyFont="1" applyFill="1" applyBorder="1" applyAlignment="1">
      <alignment horizontal="left" vertical="top" wrapText="1"/>
    </xf>
    <xf numFmtId="166" fontId="6" fillId="0" borderId="1" xfId="1" applyNumberFormat="1" applyFont="1" applyFill="1" applyBorder="1" applyAlignment="1">
      <alignment horizontal="left"/>
    </xf>
    <xf numFmtId="166" fontId="9" fillId="0" borderId="1" xfId="1" applyNumberFormat="1" applyFont="1" applyFill="1" applyBorder="1" applyAlignment="1">
      <alignment horizontal="left"/>
    </xf>
    <xf numFmtId="166" fontId="12" fillId="0" borderId="0" xfId="1" applyNumberFormat="1" applyFont="1" applyFill="1"/>
    <xf numFmtId="166" fontId="6" fillId="11" borderId="1" xfId="1" applyNumberFormat="1" applyFont="1" applyFill="1" applyBorder="1" applyAlignment="1">
      <alignment horizontal="center" vertical="top" wrapText="1"/>
    </xf>
    <xf numFmtId="166" fontId="6" fillId="11" borderId="1" xfId="1" applyNumberFormat="1" applyFont="1" applyFill="1" applyBorder="1" applyAlignment="1">
      <alignment horizontal="left"/>
    </xf>
    <xf numFmtId="166" fontId="9" fillId="11" borderId="1" xfId="1" applyNumberFormat="1" applyFont="1" applyFill="1" applyBorder="1" applyAlignment="1">
      <alignment horizontal="left"/>
    </xf>
    <xf numFmtId="166" fontId="8" fillId="11" borderId="0" xfId="1" applyNumberFormat="1" applyFont="1" applyFill="1"/>
    <xf numFmtId="0" fontId="8" fillId="9" borderId="1" xfId="3" applyFont="1" applyFill="1" applyBorder="1" applyAlignment="1">
      <alignment horizontal="left" vertical="top" wrapText="1"/>
    </xf>
    <xf numFmtId="166" fontId="13" fillId="11" borderId="1" xfId="1" applyNumberFormat="1" applyFont="1" applyFill="1" applyBorder="1"/>
    <xf numFmtId="0" fontId="8" fillId="0" borderId="1" xfId="3" applyFont="1" applyFill="1" applyBorder="1" applyAlignment="1">
      <alignment horizontal="left" vertical="top" wrapText="1"/>
    </xf>
    <xf numFmtId="166" fontId="8" fillId="11" borderId="1" xfId="1" applyNumberFormat="1" applyFont="1" applyFill="1" applyBorder="1"/>
    <xf numFmtId="166" fontId="6" fillId="11" borderId="0" xfId="1" applyNumberFormat="1" applyFont="1" applyFill="1" applyBorder="1" applyAlignment="1">
      <alignment horizontal="center" vertical="center" wrapText="1"/>
    </xf>
    <xf numFmtId="166" fontId="6" fillId="11" borderId="0" xfId="1" applyNumberFormat="1" applyFont="1" applyFill="1"/>
    <xf numFmtId="166" fontId="6" fillId="0" borderId="1" xfId="1" applyNumberFormat="1" applyFont="1" applyFill="1" applyBorder="1" applyAlignment="1">
      <alignment horizontal="left" vertical="top" wrapText="1"/>
    </xf>
    <xf numFmtId="166" fontId="9" fillId="11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/>
    </xf>
    <xf numFmtId="166" fontId="9" fillId="9" borderId="1" xfId="1" applyNumberFormat="1" applyFont="1" applyFill="1" applyBorder="1" applyAlignment="1">
      <alignment horizontal="left" vertical="top" wrapText="1"/>
    </xf>
    <xf numFmtId="166" fontId="9" fillId="10" borderId="1" xfId="1" applyNumberFormat="1" applyFont="1" applyFill="1" applyBorder="1" applyAlignment="1">
      <alignment horizontal="left" vertical="top" wrapText="1"/>
    </xf>
    <xf numFmtId="166" fontId="14" fillId="10" borderId="1" xfId="1" applyNumberFormat="1" applyFont="1" applyFill="1" applyBorder="1" applyAlignment="1">
      <alignment horizontal="center" vertical="top" wrapText="1"/>
    </xf>
    <xf numFmtId="9" fontId="15" fillId="10" borderId="1" xfId="4" applyFont="1" applyFill="1" applyBorder="1" applyAlignment="1">
      <alignment horizontal="left" vertical="top" wrapText="1"/>
    </xf>
    <xf numFmtId="166" fontId="14" fillId="10" borderId="1" xfId="1" applyNumberFormat="1" applyFont="1" applyFill="1" applyBorder="1"/>
    <xf numFmtId="166" fontId="16" fillId="10" borderId="1" xfId="1" applyNumberFormat="1" applyFont="1" applyFill="1" applyBorder="1" applyAlignment="1">
      <alignment horizontal="left"/>
    </xf>
    <xf numFmtId="9" fontId="8" fillId="0" borderId="1" xfId="4" applyFont="1" applyFill="1" applyBorder="1" applyAlignment="1">
      <alignment horizontal="left" vertical="top" wrapText="1"/>
    </xf>
    <xf numFmtId="166" fontId="8" fillId="0" borderId="1" xfId="1" applyNumberFormat="1" applyFont="1" applyFill="1" applyBorder="1" applyAlignment="1">
      <alignment horizontal="left"/>
    </xf>
    <xf numFmtId="9" fontId="7" fillId="0" borderId="1" xfId="4" applyFont="1" applyFill="1" applyBorder="1" applyAlignment="1">
      <alignment horizontal="left" vertical="top" wrapText="1"/>
    </xf>
    <xf numFmtId="166" fontId="8" fillId="4" borderId="1" xfId="1" applyNumberFormat="1" applyFont="1" applyFill="1" applyBorder="1" applyAlignment="1">
      <alignment horizontal="left"/>
    </xf>
    <xf numFmtId="166" fontId="9" fillId="4" borderId="1" xfId="1" applyNumberFormat="1" applyFont="1" applyFill="1" applyBorder="1" applyAlignment="1">
      <alignment horizontal="left"/>
    </xf>
    <xf numFmtId="167" fontId="6" fillId="0" borderId="1" xfId="1" applyNumberFormat="1" applyFont="1" applyFill="1" applyBorder="1" applyAlignment="1">
      <alignment horizontal="center" vertical="top" wrapText="1"/>
    </xf>
    <xf numFmtId="166" fontId="8" fillId="0" borderId="1" xfId="1" applyNumberFormat="1" applyFont="1" applyFill="1" applyBorder="1" applyAlignment="1">
      <alignment horizontal="left" vertical="top" wrapText="1"/>
    </xf>
    <xf numFmtId="166" fontId="7" fillId="0" borderId="1" xfId="1" applyNumberFormat="1" applyFont="1" applyFill="1" applyBorder="1" applyAlignment="1">
      <alignment horizontal="left" vertical="top" wrapText="1"/>
    </xf>
    <xf numFmtId="166" fontId="6" fillId="4" borderId="1" xfId="1" applyNumberFormat="1" applyFont="1" applyFill="1" applyBorder="1"/>
    <xf numFmtId="166" fontId="13" fillId="0" borderId="1" xfId="1" applyNumberFormat="1" applyFont="1" applyFill="1" applyBorder="1" applyAlignment="1">
      <alignment horizontal="left" vertical="top" wrapText="1"/>
    </xf>
    <xf numFmtId="166" fontId="6" fillId="0" borderId="0" xfId="1" applyNumberFormat="1" applyFont="1" applyFill="1" applyBorder="1" applyAlignment="1">
      <alignment horizontal="center" vertical="center" wrapText="1"/>
    </xf>
    <xf numFmtId="49" fontId="6" fillId="11" borderId="1" xfId="1" applyNumberFormat="1" applyFont="1" applyFill="1" applyBorder="1" applyAlignment="1">
      <alignment horizontal="center" vertical="top" wrapText="1"/>
    </xf>
    <xf numFmtId="166" fontId="8" fillId="11" borderId="1" xfId="1" applyNumberFormat="1" applyFont="1" applyFill="1" applyBorder="1" applyAlignment="1">
      <alignment horizontal="left" vertical="top" wrapText="1"/>
    </xf>
    <xf numFmtId="166" fontId="6" fillId="11" borderId="1" xfId="1" applyNumberFormat="1" applyFont="1" applyFill="1" applyBorder="1"/>
    <xf numFmtId="166" fontId="8" fillId="11" borderId="1" xfId="1" applyNumberFormat="1" applyFont="1" applyFill="1" applyBorder="1" applyAlignment="1">
      <alignment horizontal="left"/>
    </xf>
    <xf numFmtId="167" fontId="9" fillId="6" borderId="1" xfId="1" applyNumberFormat="1" applyFont="1" applyFill="1" applyBorder="1" applyAlignment="1">
      <alignment horizontal="center" vertical="top" wrapText="1"/>
    </xf>
    <xf numFmtId="166" fontId="9" fillId="10" borderId="1" xfId="1" applyNumberFormat="1" applyFont="1" applyFill="1" applyBorder="1" applyAlignment="1">
      <alignment horizontal="left" wrapText="1"/>
    </xf>
    <xf numFmtId="166" fontId="9" fillId="12" borderId="1" xfId="1" applyNumberFormat="1" applyFont="1" applyFill="1" applyBorder="1" applyAlignment="1">
      <alignment horizontal="left" vertical="top" wrapText="1"/>
    </xf>
    <xf numFmtId="0" fontId="6" fillId="9" borderId="1" xfId="3" applyFont="1" applyFill="1" applyBorder="1" applyAlignment="1">
      <alignment horizontal="left" vertical="top" wrapText="1"/>
    </xf>
    <xf numFmtId="166" fontId="6" fillId="9" borderId="1" xfId="3" applyNumberFormat="1" applyFont="1" applyFill="1" applyBorder="1" applyAlignment="1">
      <alignment horizontal="left" vertical="top" wrapText="1"/>
    </xf>
    <xf numFmtId="166" fontId="6" fillId="13" borderId="0" xfId="1" applyNumberFormat="1" applyFont="1" applyFill="1" applyBorder="1" applyAlignment="1">
      <alignment horizontal="center" vertical="center" wrapText="1"/>
    </xf>
    <xf numFmtId="0" fontId="6" fillId="11" borderId="1" xfId="3" applyFont="1" applyFill="1" applyBorder="1" applyAlignment="1">
      <alignment horizontal="left" vertical="top" wrapText="1"/>
    </xf>
    <xf numFmtId="166" fontId="6" fillId="13" borderId="0" xfId="1" applyNumberFormat="1" applyFont="1" applyFill="1" applyAlignment="1">
      <alignment horizontal="center" vertical="center" wrapText="1"/>
    </xf>
    <xf numFmtId="166" fontId="6" fillId="14" borderId="0" xfId="1" applyNumberFormat="1" applyFont="1" applyFill="1" applyAlignment="1">
      <alignment horizontal="center" vertical="center" wrapText="1"/>
    </xf>
    <xf numFmtId="166" fontId="6" fillId="13" borderId="0" xfId="1" applyNumberFormat="1" applyFont="1" applyFill="1"/>
    <xf numFmtId="166" fontId="8" fillId="13" borderId="0" xfId="1" applyNumberFormat="1" applyFont="1" applyFill="1"/>
    <xf numFmtId="166" fontId="6" fillId="9" borderId="6" xfId="1" applyNumberFormat="1" applyFont="1" applyFill="1" applyBorder="1" applyAlignment="1">
      <alignment horizontal="center" vertical="top" wrapText="1"/>
    </xf>
    <xf numFmtId="166" fontId="6" fillId="9" borderId="6" xfId="1" applyNumberFormat="1" applyFont="1" applyFill="1" applyBorder="1" applyAlignment="1">
      <alignment horizontal="left" vertical="top" wrapText="1"/>
    </xf>
    <xf numFmtId="166" fontId="6" fillId="9" borderId="6" xfId="1" applyNumberFormat="1" applyFont="1" applyFill="1" applyBorder="1"/>
    <xf numFmtId="166" fontId="9" fillId="9" borderId="6" xfId="1" applyNumberFormat="1" applyFont="1" applyFill="1" applyBorder="1"/>
    <xf numFmtId="166" fontId="6" fillId="4" borderId="0" xfId="1" applyNumberFormat="1" applyFont="1" applyFill="1" applyAlignment="1">
      <alignment horizontal="left"/>
    </xf>
    <xf numFmtId="166" fontId="6" fillId="4" borderId="0" xfId="1" applyNumberFormat="1" applyFont="1" applyFill="1"/>
    <xf numFmtId="166" fontId="9" fillId="4" borderId="0" xfId="1" applyNumberFormat="1" applyFont="1" applyFill="1"/>
    <xf numFmtId="166" fontId="6" fillId="4" borderId="0" xfId="1" applyNumberFormat="1" applyFont="1" applyFill="1" applyBorder="1"/>
    <xf numFmtId="166" fontId="6" fillId="0" borderId="0" xfId="1" applyNumberFormat="1" applyFont="1" applyFill="1" applyBorder="1"/>
    <xf numFmtId="166" fontId="8" fillId="2" borderId="0" xfId="1" applyNumberFormat="1" applyFont="1" applyFill="1" applyAlignment="1">
      <alignment horizontal="center" vertical="center" wrapText="1"/>
    </xf>
    <xf numFmtId="166" fontId="8" fillId="2" borderId="0" xfId="1" applyNumberFormat="1" applyFont="1" applyFill="1"/>
    <xf numFmtId="166" fontId="10" fillId="4" borderId="0" xfId="1" applyNumberFormat="1" applyFont="1" applyFill="1"/>
    <xf numFmtId="166" fontId="6" fillId="4" borderId="0" xfId="1" applyNumberFormat="1" applyFont="1" applyFill="1" applyAlignment="1">
      <alignment horizontal="center"/>
    </xf>
    <xf numFmtId="166" fontId="8" fillId="0" borderId="0" xfId="5" applyNumberFormat="1" applyFont="1" applyFill="1"/>
    <xf numFmtId="166" fontId="6" fillId="0" borderId="0" xfId="5" applyNumberFormat="1" applyFont="1" applyFill="1" applyAlignment="1">
      <alignment horizontal="left"/>
    </xf>
    <xf numFmtId="166" fontId="6" fillId="0" borderId="0" xfId="5" applyNumberFormat="1" applyFont="1" applyFill="1"/>
    <xf numFmtId="166" fontId="9" fillId="0" borderId="0" xfId="5" applyNumberFormat="1" applyFont="1" applyFill="1"/>
    <xf numFmtId="166" fontId="10" fillId="0" borderId="0" xfId="5" applyNumberFormat="1" applyFont="1" applyFill="1"/>
    <xf numFmtId="166" fontId="6" fillId="0" borderId="0" xfId="5" applyNumberFormat="1" applyFont="1" applyFill="1" applyAlignment="1">
      <alignment horizontal="center"/>
    </xf>
    <xf numFmtId="166" fontId="6" fillId="0" borderId="0" xfId="1" applyNumberFormat="1" applyFont="1" applyFill="1" applyBorder="1" applyAlignment="1">
      <alignment horizontal="left"/>
    </xf>
    <xf numFmtId="0" fontId="6" fillId="0" borderId="0" xfId="2" applyFont="1"/>
    <xf numFmtId="0" fontId="17" fillId="0" borderId="0" xfId="2" applyFont="1"/>
    <xf numFmtId="0" fontId="20" fillId="0" borderId="0" xfId="2" applyFont="1"/>
    <xf numFmtId="0" fontId="21" fillId="0" borderId="0" xfId="2" applyFont="1" applyAlignment="1">
      <alignment horizontal="left"/>
    </xf>
    <xf numFmtId="166" fontId="22" fillId="11" borderId="0" xfId="1" applyNumberFormat="1" applyFont="1" applyFill="1" applyBorder="1" applyAlignment="1">
      <alignment horizontal="left"/>
    </xf>
    <xf numFmtId="166" fontId="23" fillId="0" borderId="0" xfId="1" applyNumberFormat="1" applyFont="1" applyFill="1" applyAlignment="1">
      <alignment horizontal="left"/>
    </xf>
    <xf numFmtId="166" fontId="23" fillId="0" borderId="0" xfId="1" applyNumberFormat="1" applyFont="1" applyFill="1"/>
    <xf numFmtId="166" fontId="24" fillId="0" borderId="0" xfId="1" applyNumberFormat="1" applyFont="1" applyFill="1"/>
    <xf numFmtId="166" fontId="25" fillId="0" borderId="0" xfId="1" applyNumberFormat="1" applyFont="1" applyFill="1"/>
    <xf numFmtId="166" fontId="23" fillId="11" borderId="0" xfId="1" applyNumberFormat="1" applyFont="1" applyFill="1" applyBorder="1" applyAlignment="1">
      <alignment horizontal="left"/>
    </xf>
    <xf numFmtId="166" fontId="21" fillId="11" borderId="0" xfId="1" applyNumberFormat="1" applyFont="1" applyFill="1" applyBorder="1" applyAlignment="1">
      <alignment horizontal="left"/>
    </xf>
    <xf numFmtId="166" fontId="27" fillId="11" borderId="0" xfId="1" applyNumberFormat="1" applyFont="1" applyFill="1" applyBorder="1" applyAlignment="1">
      <alignment horizontal="left"/>
    </xf>
    <xf numFmtId="166" fontId="6" fillId="14" borderId="0" xfId="1" applyNumberFormat="1" applyFont="1" applyFill="1" applyAlignment="1">
      <alignment horizontal="center"/>
    </xf>
    <xf numFmtId="166" fontId="6" fillId="14" borderId="0" xfId="1" applyNumberFormat="1" applyFont="1" applyFill="1" applyAlignment="1"/>
    <xf numFmtId="166" fontId="6" fillId="7" borderId="0" xfId="1" applyNumberFormat="1" applyFont="1" applyFill="1" applyAlignment="1"/>
    <xf numFmtId="166" fontId="7" fillId="11" borderId="1" xfId="1" applyNumberFormat="1" applyFont="1" applyFill="1" applyBorder="1" applyAlignment="1">
      <alignment horizontal="center" vertical="center" wrapText="1"/>
    </xf>
    <xf numFmtId="166" fontId="6" fillId="11" borderId="1" xfId="1" applyNumberFormat="1" applyFont="1" applyFill="1" applyBorder="1" applyAlignment="1">
      <alignment horizontal="left" wrapText="1"/>
    </xf>
    <xf numFmtId="166" fontId="9" fillId="11" borderId="1" xfId="1" applyNumberFormat="1" applyFont="1" applyFill="1" applyBorder="1" applyAlignment="1">
      <alignment horizontal="left" wrapText="1"/>
    </xf>
    <xf numFmtId="166" fontId="16" fillId="11" borderId="1" xfId="1" applyNumberFormat="1" applyFont="1" applyFill="1" applyBorder="1" applyAlignment="1">
      <alignment horizontal="left"/>
    </xf>
    <xf numFmtId="166" fontId="9" fillId="11" borderId="6" xfId="1" applyNumberFormat="1" applyFont="1" applyFill="1" applyBorder="1"/>
    <xf numFmtId="166" fontId="6" fillId="14" borderId="0" xfId="1" applyNumberFormat="1" applyFont="1" applyFill="1" applyAlignment="1">
      <alignment horizontal="center"/>
    </xf>
    <xf numFmtId="166" fontId="9" fillId="14" borderId="1" xfId="1" applyNumberFormat="1" applyFont="1" applyFill="1" applyBorder="1" applyAlignment="1">
      <alignment horizontal="left" wrapText="1"/>
    </xf>
    <xf numFmtId="166" fontId="9" fillId="16" borderId="1" xfId="1" applyNumberFormat="1" applyFont="1" applyFill="1" applyBorder="1" applyAlignment="1">
      <alignment horizontal="left" wrapText="1"/>
    </xf>
    <xf numFmtId="166" fontId="9" fillId="17" borderId="1" xfId="1" applyNumberFormat="1" applyFont="1" applyFill="1" applyBorder="1" applyAlignment="1">
      <alignment horizontal="left" wrapText="1"/>
    </xf>
    <xf numFmtId="166" fontId="6" fillId="14" borderId="0" xfId="1" applyNumberFormat="1" applyFont="1" applyFill="1" applyAlignment="1">
      <alignment horizontal="center"/>
    </xf>
    <xf numFmtId="166" fontId="6" fillId="0" borderId="5" xfId="1" applyNumberFormat="1" applyFont="1" applyFill="1" applyBorder="1" applyAlignment="1">
      <alignment horizontal="center" vertical="center"/>
    </xf>
    <xf numFmtId="166" fontId="6" fillId="0" borderId="7" xfId="1" applyNumberFormat="1" applyFont="1" applyFill="1" applyBorder="1" applyAlignment="1">
      <alignment horizontal="center" vertical="center"/>
    </xf>
    <xf numFmtId="166" fontId="6" fillId="0" borderId="6" xfId="1" applyNumberFormat="1" applyFont="1" applyFill="1" applyBorder="1" applyAlignment="1">
      <alignment horizontal="center" vertical="center"/>
    </xf>
    <xf numFmtId="166" fontId="6" fillId="0" borderId="2" xfId="1" applyNumberFormat="1" applyFont="1" applyFill="1" applyBorder="1" applyAlignment="1">
      <alignment horizontal="center" wrapText="1"/>
    </xf>
    <xf numFmtId="166" fontId="6" fillId="0" borderId="3" xfId="1" applyNumberFormat="1" applyFont="1" applyFill="1" applyBorder="1" applyAlignment="1">
      <alignment horizontal="center" wrapText="1"/>
    </xf>
    <xf numFmtId="0" fontId="8" fillId="0" borderId="4" xfId="2" applyFont="1" applyBorder="1" applyAlignment="1">
      <alignment horizontal="center" wrapText="1"/>
    </xf>
    <xf numFmtId="166" fontId="6" fillId="0" borderId="5" xfId="1" applyNumberFormat="1" applyFont="1" applyFill="1" applyBorder="1" applyAlignment="1">
      <alignment horizontal="center" vertical="center" wrapText="1"/>
    </xf>
    <xf numFmtId="166" fontId="6" fillId="0" borderId="7" xfId="1" applyNumberFormat="1" applyFont="1" applyFill="1" applyBorder="1" applyAlignment="1">
      <alignment horizontal="center" vertical="center" wrapText="1"/>
    </xf>
    <xf numFmtId="166" fontId="6" fillId="0" borderId="6" xfId="1" applyNumberFormat="1" applyFont="1" applyFill="1" applyBorder="1" applyAlignment="1">
      <alignment horizontal="center" vertical="center" wrapText="1"/>
    </xf>
    <xf numFmtId="166" fontId="6" fillId="0" borderId="2" xfId="1" applyNumberFormat="1" applyFont="1" applyFill="1" applyBorder="1" applyAlignment="1">
      <alignment horizontal="center" vertical="center" wrapText="1"/>
    </xf>
    <xf numFmtId="166" fontId="6" fillId="0" borderId="4" xfId="1" applyNumberFormat="1" applyFont="1" applyFill="1" applyBorder="1" applyAlignment="1">
      <alignment horizontal="center" vertical="center" wrapText="1"/>
    </xf>
    <xf numFmtId="166" fontId="6" fillId="0" borderId="3" xfId="1" applyNumberFormat="1" applyFont="1" applyFill="1" applyBorder="1" applyAlignment="1">
      <alignment horizontal="center" vertical="center" wrapText="1"/>
    </xf>
    <xf numFmtId="166" fontId="6" fillId="2" borderId="5" xfId="1" applyNumberFormat="1" applyFont="1" applyFill="1" applyBorder="1" applyAlignment="1">
      <alignment horizontal="center" vertical="center" wrapText="1"/>
    </xf>
    <xf numFmtId="166" fontId="6" fillId="2" borderId="7" xfId="1" applyNumberFormat="1" applyFont="1" applyFill="1" applyBorder="1" applyAlignment="1">
      <alignment horizontal="center" vertical="center" wrapText="1"/>
    </xf>
    <xf numFmtId="166" fontId="6" fillId="2" borderId="6" xfId="1" applyNumberFormat="1" applyFont="1" applyFill="1" applyBorder="1" applyAlignment="1">
      <alignment horizontal="center" vertical="center" wrapText="1"/>
    </xf>
    <xf numFmtId="166" fontId="7" fillId="2" borderId="5" xfId="1" applyNumberFormat="1" applyFont="1" applyFill="1" applyBorder="1" applyAlignment="1">
      <alignment horizontal="center" vertical="center" wrapText="1"/>
    </xf>
    <xf numFmtId="166" fontId="7" fillId="2" borderId="7" xfId="1" applyNumberFormat="1" applyFont="1" applyFill="1" applyBorder="1" applyAlignment="1">
      <alignment horizontal="center" vertical="center" wrapText="1"/>
    </xf>
    <xf numFmtId="166" fontId="7" fillId="2" borderId="6" xfId="1" applyNumberFormat="1" applyFont="1" applyFill="1" applyBorder="1" applyAlignment="1">
      <alignment horizontal="center" vertical="center" wrapText="1"/>
    </xf>
    <xf numFmtId="166" fontId="6" fillId="3" borderId="5" xfId="1" applyNumberFormat="1" applyFont="1" applyFill="1" applyBorder="1" applyAlignment="1">
      <alignment horizontal="center" vertical="center" wrapText="1"/>
    </xf>
    <xf numFmtId="166" fontId="6" fillId="3" borderId="7" xfId="1" applyNumberFormat="1" applyFont="1" applyFill="1" applyBorder="1" applyAlignment="1">
      <alignment horizontal="center" vertical="center" wrapText="1"/>
    </xf>
    <xf numFmtId="166" fontId="6" fillId="3" borderId="6" xfId="1" applyNumberFormat="1" applyFont="1" applyFill="1" applyBorder="1" applyAlignment="1">
      <alignment horizontal="center" vertical="center" wrapText="1"/>
    </xf>
    <xf numFmtId="166" fontId="6" fillId="11" borderId="5" xfId="1" applyNumberFormat="1" applyFont="1" applyFill="1" applyBorder="1" applyAlignment="1">
      <alignment horizontal="center" vertical="center" wrapText="1"/>
    </xf>
    <xf numFmtId="166" fontId="6" fillId="11" borderId="7" xfId="1" applyNumberFormat="1" applyFont="1" applyFill="1" applyBorder="1" applyAlignment="1">
      <alignment horizontal="center" vertical="center" wrapText="1"/>
    </xf>
    <xf numFmtId="166" fontId="6" fillId="11" borderId="6" xfId="1" applyNumberFormat="1" applyFont="1" applyFill="1" applyBorder="1" applyAlignment="1">
      <alignment horizontal="center" vertical="center" wrapText="1"/>
    </xf>
    <xf numFmtId="166" fontId="6" fillId="2" borderId="2" xfId="1" applyNumberFormat="1" applyFont="1" applyFill="1" applyBorder="1" applyAlignment="1">
      <alignment horizontal="center" vertical="center" wrapText="1"/>
    </xf>
    <xf numFmtId="166" fontId="6" fillId="2" borderId="3" xfId="1" applyNumberFormat="1" applyFont="1" applyFill="1" applyBorder="1" applyAlignment="1">
      <alignment horizontal="center" vertical="center" wrapText="1"/>
    </xf>
    <xf numFmtId="166" fontId="6" fillId="2" borderId="4" xfId="1" applyNumberFormat="1" applyFont="1" applyFill="1" applyBorder="1" applyAlignment="1">
      <alignment horizontal="center" vertical="center" wrapText="1"/>
    </xf>
    <xf numFmtId="166" fontId="6" fillId="15" borderId="5" xfId="1" applyNumberFormat="1" applyFont="1" applyFill="1" applyBorder="1" applyAlignment="1">
      <alignment horizontal="center" vertical="center" wrapText="1"/>
    </xf>
    <xf numFmtId="166" fontId="6" fillId="15" borderId="7" xfId="1" applyNumberFormat="1" applyFont="1" applyFill="1" applyBorder="1" applyAlignment="1">
      <alignment horizontal="center" vertical="center" wrapText="1"/>
    </xf>
    <xf numFmtId="166" fontId="6" fillId="15" borderId="6" xfId="1" applyNumberFormat="1" applyFont="1" applyFill="1" applyBorder="1" applyAlignment="1">
      <alignment horizontal="center" vertical="center" wrapText="1"/>
    </xf>
    <xf numFmtId="166" fontId="7" fillId="11" borderId="5" xfId="1" applyNumberFormat="1" applyFont="1" applyFill="1" applyBorder="1" applyAlignment="1">
      <alignment horizontal="center" vertical="center" wrapText="1"/>
    </xf>
    <xf numFmtId="166" fontId="7" fillId="11" borderId="7" xfId="1" applyNumberFormat="1" applyFont="1" applyFill="1" applyBorder="1" applyAlignment="1">
      <alignment horizontal="center" vertical="center" wrapText="1"/>
    </xf>
    <xf numFmtId="166" fontId="7" fillId="11" borderId="6" xfId="1" applyNumberFormat="1" applyFont="1" applyFill="1" applyBorder="1" applyAlignment="1">
      <alignment horizontal="center" vertical="center" wrapText="1"/>
    </xf>
    <xf numFmtId="166" fontId="8" fillId="2" borderId="5" xfId="1" applyNumberFormat="1" applyFont="1" applyFill="1" applyBorder="1" applyAlignment="1">
      <alignment horizontal="center" vertical="center" wrapText="1"/>
    </xf>
    <xf numFmtId="166" fontId="8" fillId="2" borderId="6" xfId="1" applyNumberFormat="1" applyFont="1" applyFill="1" applyBorder="1" applyAlignment="1">
      <alignment horizontal="center" vertical="center" wrapText="1"/>
    </xf>
    <xf numFmtId="166" fontId="6" fillId="5" borderId="5" xfId="1" applyNumberFormat="1" applyFont="1" applyFill="1" applyBorder="1" applyAlignment="1">
      <alignment horizontal="center" vertical="center" wrapText="1"/>
    </xf>
    <xf numFmtId="166" fontId="6" fillId="5" borderId="6" xfId="1" applyNumberFormat="1" applyFont="1" applyFill="1" applyBorder="1" applyAlignment="1">
      <alignment horizontal="center" vertical="center" wrapText="1"/>
    </xf>
    <xf numFmtId="166" fontId="6" fillId="0" borderId="0" xfId="5" applyNumberFormat="1" applyFont="1" applyFill="1" applyAlignment="1">
      <alignment horizontal="center" vertical="center" wrapText="1"/>
    </xf>
    <xf numFmtId="0" fontId="8" fillId="0" borderId="0" xfId="2" applyFont="1" applyAlignment="1">
      <alignment wrapText="1"/>
    </xf>
    <xf numFmtId="0" fontId="6" fillId="0" borderId="0" xfId="2" applyFont="1" applyAlignment="1">
      <alignment horizontal="left"/>
    </xf>
  </cellXfs>
  <cellStyles count="11">
    <cellStyle name="Comma" xfId="10" builtinId="3"/>
    <cellStyle name="Comma 2" xfId="6"/>
    <cellStyle name="Comma 3" xfId="1"/>
    <cellStyle name="Hyperlink 2" xfId="7"/>
    <cellStyle name="Normal" xfId="0" builtinId="0"/>
    <cellStyle name="Normal 2" xfId="2"/>
    <cellStyle name="Normal 3" xfId="8"/>
    <cellStyle name="Normal_buget aprobat finante" xfId="3"/>
    <cellStyle name="Percent 2" xfId="4"/>
    <cellStyle name="Virgulă 2" xfId="5"/>
    <cellStyle name="Virgulă 3" xfId="9"/>
  </cellStyles>
  <dxfs count="0"/>
  <tableStyles count="0" defaultTableStyle="TableStyleMedium2" defaultPivotStyle="PivotStyleLight16"/>
  <colors>
    <mruColors>
      <color rgb="FF0000CC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eni\transfer\My%20Documents\importante%20in%202002\VARIANTA%20ULTIMA%20%20oficial\program%202003%20fundamentare\VARIANTA%20ULTIMA%20%20PENTRU%20CA\programe%20pe%20urmatorii%20ani(2002-2005)\baza%20veche%20190.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UDETE"/>
      <sheetName val="pivot vechi 190000"/>
    </sheetNames>
    <sheetDataSet>
      <sheetData sheetId="0" refreshError="1">
        <row r="1">
          <cell r="B1" t="str">
            <v>Nr.Crt.</v>
          </cell>
          <cell r="C1" t="str">
            <v>Judet</v>
          </cell>
          <cell r="D1">
            <v>2002</v>
          </cell>
          <cell r="E1" t="str">
            <v>Localitati cu programe speciale</v>
          </cell>
        </row>
        <row r="2">
          <cell r="B2">
            <v>1</v>
          </cell>
          <cell r="C2" t="str">
            <v>ALBA</v>
          </cell>
          <cell r="D2" t="str">
            <v>trimis</v>
          </cell>
        </row>
        <row r="3">
          <cell r="B3">
            <v>2</v>
          </cell>
          <cell r="C3" t="str">
            <v>ARAD</v>
          </cell>
          <cell r="D3" t="str">
            <v>trimis</v>
          </cell>
        </row>
        <row r="4">
          <cell r="B4">
            <v>3</v>
          </cell>
          <cell r="C4" t="str">
            <v>ARGES</v>
          </cell>
          <cell r="D4" t="str">
            <v>trimis</v>
          </cell>
        </row>
        <row r="5">
          <cell r="B5">
            <v>4</v>
          </cell>
          <cell r="C5" t="str">
            <v>BACAU</v>
          </cell>
          <cell r="D5" t="str">
            <v>trimis</v>
          </cell>
        </row>
        <row r="6">
          <cell r="B6">
            <v>5</v>
          </cell>
          <cell r="C6" t="str">
            <v>BIHOR</v>
          </cell>
        </row>
        <row r="7">
          <cell r="B7">
            <v>6</v>
          </cell>
          <cell r="C7" t="str">
            <v>BISTRITA</v>
          </cell>
          <cell r="D7" t="str">
            <v>trimis</v>
          </cell>
        </row>
        <row r="8">
          <cell r="B8">
            <v>7</v>
          </cell>
          <cell r="C8" t="str">
            <v>BOTOSANI</v>
          </cell>
          <cell r="D8" t="str">
            <v>trimis</v>
          </cell>
          <cell r="E8" t="str">
            <v>trimis</v>
          </cell>
        </row>
        <row r="9">
          <cell r="B9">
            <v>8</v>
          </cell>
          <cell r="C9" t="str">
            <v>BRASOV</v>
          </cell>
        </row>
        <row r="10">
          <cell r="B10">
            <v>9</v>
          </cell>
          <cell r="C10" t="str">
            <v>BRAILA</v>
          </cell>
          <cell r="D10" t="str">
            <v>trimis</v>
          </cell>
          <cell r="E10" t="str">
            <v>trimis</v>
          </cell>
        </row>
        <row r="11">
          <cell r="B11">
            <v>41</v>
          </cell>
          <cell r="C11" t="str">
            <v>BUCURESTI</v>
          </cell>
        </row>
        <row r="12">
          <cell r="B12">
            <v>10</v>
          </cell>
          <cell r="C12" t="str">
            <v>BUZAU</v>
          </cell>
          <cell r="D12" t="str">
            <v>trimis</v>
          </cell>
          <cell r="E12" t="str">
            <v>trimis</v>
          </cell>
        </row>
        <row r="13">
          <cell r="B13">
            <v>11</v>
          </cell>
          <cell r="C13" t="str">
            <v>CARAS-SEV.</v>
          </cell>
        </row>
        <row r="14">
          <cell r="B14">
            <v>12</v>
          </cell>
          <cell r="C14" t="str">
            <v>CALARASI</v>
          </cell>
          <cell r="D14" t="str">
            <v>trimis</v>
          </cell>
        </row>
        <row r="15">
          <cell r="B15">
            <v>13</v>
          </cell>
          <cell r="C15" t="str">
            <v>CLUJ</v>
          </cell>
        </row>
        <row r="16">
          <cell r="B16">
            <v>14</v>
          </cell>
          <cell r="C16" t="str">
            <v>CONSTANTA</v>
          </cell>
          <cell r="D16" t="str">
            <v>trimis</v>
          </cell>
        </row>
        <row r="17">
          <cell r="B17">
            <v>15</v>
          </cell>
          <cell r="C17" t="str">
            <v>COVASNA</v>
          </cell>
          <cell r="D17" t="str">
            <v>trimis</v>
          </cell>
          <cell r="E17" t="str">
            <v>trimis</v>
          </cell>
        </row>
        <row r="18">
          <cell r="B18">
            <v>16</v>
          </cell>
          <cell r="C18" t="str">
            <v>DAMBOVITA</v>
          </cell>
          <cell r="D18" t="str">
            <v>trimis</v>
          </cell>
        </row>
        <row r="19">
          <cell r="B19">
            <v>17</v>
          </cell>
          <cell r="C19" t="str">
            <v>DOLJ</v>
          </cell>
          <cell r="D19" t="str">
            <v>trimis</v>
          </cell>
        </row>
        <row r="20">
          <cell r="B20">
            <v>18</v>
          </cell>
          <cell r="C20" t="str">
            <v>GALATI</v>
          </cell>
          <cell r="D20" t="str">
            <v>trimis</v>
          </cell>
          <cell r="E20" t="str">
            <v>trimis</v>
          </cell>
        </row>
        <row r="21">
          <cell r="B21">
            <v>19</v>
          </cell>
          <cell r="C21" t="str">
            <v>GIURGIU</v>
          </cell>
          <cell r="D21" t="str">
            <v>trimis</v>
          </cell>
        </row>
        <row r="22">
          <cell r="B22">
            <v>20</v>
          </cell>
          <cell r="C22" t="str">
            <v>GORJ</v>
          </cell>
          <cell r="D22" t="str">
            <v>trimis</v>
          </cell>
        </row>
        <row r="23">
          <cell r="B23">
            <v>21</v>
          </cell>
          <cell r="C23" t="str">
            <v xml:space="preserve">HARGHITA </v>
          </cell>
          <cell r="D23" t="str">
            <v>trimis</v>
          </cell>
        </row>
        <row r="24">
          <cell r="B24">
            <v>22</v>
          </cell>
          <cell r="C24" t="str">
            <v>HUNEDOARA</v>
          </cell>
          <cell r="D24" t="str">
            <v>trimis</v>
          </cell>
        </row>
        <row r="25">
          <cell r="B25">
            <v>23</v>
          </cell>
          <cell r="C25" t="str">
            <v>IALOMITA</v>
          </cell>
          <cell r="D25" t="str">
            <v>trimis</v>
          </cell>
        </row>
        <row r="26">
          <cell r="B26">
            <v>24</v>
          </cell>
          <cell r="C26" t="str">
            <v>IASI</v>
          </cell>
          <cell r="D26" t="str">
            <v>trimis</v>
          </cell>
        </row>
        <row r="27">
          <cell r="B27">
            <v>42</v>
          </cell>
          <cell r="C27" t="str">
            <v>ILFOV</v>
          </cell>
        </row>
        <row r="28">
          <cell r="B28">
            <v>25</v>
          </cell>
          <cell r="C28" t="str">
            <v>MARAMURES</v>
          </cell>
          <cell r="D28" t="str">
            <v>trimis</v>
          </cell>
        </row>
        <row r="29">
          <cell r="B29">
            <v>26</v>
          </cell>
          <cell r="C29" t="str">
            <v>MEHEDINTI</v>
          </cell>
        </row>
        <row r="30">
          <cell r="B30">
            <v>27</v>
          </cell>
          <cell r="C30" t="str">
            <v>MURES</v>
          </cell>
          <cell r="D30" t="str">
            <v>trimis</v>
          </cell>
        </row>
        <row r="31">
          <cell r="B31">
            <v>28</v>
          </cell>
          <cell r="C31" t="str">
            <v>NEAMT</v>
          </cell>
          <cell r="D31" t="str">
            <v>trimis</v>
          </cell>
        </row>
        <row r="32">
          <cell r="B32">
            <v>29</v>
          </cell>
          <cell r="C32" t="str">
            <v>OLT</v>
          </cell>
          <cell r="D32" t="str">
            <v>trimis</v>
          </cell>
        </row>
        <row r="33">
          <cell r="B33">
            <v>30</v>
          </cell>
          <cell r="C33" t="str">
            <v>PRAHOVA</v>
          </cell>
          <cell r="D33" t="str">
            <v>trimis</v>
          </cell>
        </row>
        <row r="34">
          <cell r="B34">
            <v>31</v>
          </cell>
          <cell r="C34" t="str">
            <v>SATU-MARE</v>
          </cell>
          <cell r="D34" t="str">
            <v>trimis</v>
          </cell>
        </row>
        <row r="35">
          <cell r="B35">
            <v>32</v>
          </cell>
          <cell r="C35" t="str">
            <v>SALAJ</v>
          </cell>
          <cell r="D35" t="str">
            <v>trimis</v>
          </cell>
        </row>
        <row r="36">
          <cell r="B36">
            <v>33</v>
          </cell>
          <cell r="C36" t="str">
            <v>SIBIU</v>
          </cell>
          <cell r="D36" t="str">
            <v>trimis</v>
          </cell>
        </row>
        <row r="37">
          <cell r="B37">
            <v>34</v>
          </cell>
          <cell r="C37" t="str">
            <v>SUCEAVA</v>
          </cell>
          <cell r="D37" t="str">
            <v>trimis</v>
          </cell>
        </row>
        <row r="38">
          <cell r="B38">
            <v>35</v>
          </cell>
          <cell r="C38" t="str">
            <v>TELEORMAN</v>
          </cell>
        </row>
        <row r="39">
          <cell r="B39">
            <v>36</v>
          </cell>
          <cell r="C39" t="str">
            <v>TIMIS</v>
          </cell>
        </row>
        <row r="40">
          <cell r="B40">
            <v>37</v>
          </cell>
          <cell r="C40" t="str">
            <v>TULCEA</v>
          </cell>
          <cell r="D40" t="str">
            <v>trimis</v>
          </cell>
        </row>
        <row r="41">
          <cell r="B41">
            <v>38</v>
          </cell>
          <cell r="C41" t="str">
            <v>VASLUI</v>
          </cell>
        </row>
        <row r="42">
          <cell r="B42">
            <v>39</v>
          </cell>
          <cell r="C42" t="str">
            <v>VALCEA</v>
          </cell>
          <cell r="D42" t="str">
            <v>trimis</v>
          </cell>
        </row>
        <row r="43">
          <cell r="B43">
            <v>40</v>
          </cell>
          <cell r="C43" t="str">
            <v>VRANCEA</v>
          </cell>
          <cell r="D43" t="str">
            <v>trimis</v>
          </cell>
          <cell r="E43" t="str">
            <v>trimis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6"/>
  <sheetViews>
    <sheetView view="pageBreakPreview" topLeftCell="B4" zoomScale="60" zoomScaleNormal="60" workbookViewId="0">
      <pane xSplit="3" ySplit="9" topLeftCell="E13" activePane="bottomRight" state="frozen"/>
      <selection activeCell="B4" sqref="B4"/>
      <selection pane="topRight" activeCell="E4" sqref="E4"/>
      <selection pane="bottomLeft" activeCell="B13" sqref="B13"/>
      <selection pane="bottomRight" activeCell="T5" sqref="T5"/>
    </sheetView>
  </sheetViews>
  <sheetFormatPr defaultRowHeight="12.75" customHeight="1" x14ac:dyDescent="0.35"/>
  <cols>
    <col min="1" max="1" width="3.42578125" style="12" hidden="1" customWidth="1"/>
    <col min="2" max="2" width="15.5703125" style="12" customWidth="1"/>
    <col min="3" max="3" width="55.140625" style="8" customWidth="1"/>
    <col min="4" max="4" width="15.5703125" style="9" customWidth="1"/>
    <col min="5" max="6" width="13" style="9" customWidth="1"/>
    <col min="7" max="8" width="13.140625" style="7" customWidth="1"/>
    <col min="9" max="9" width="20" style="7" customWidth="1"/>
    <col min="10" max="10" width="19.140625" style="7" customWidth="1"/>
    <col min="11" max="11" width="16.5703125" style="10" customWidth="1"/>
    <col min="12" max="12" width="17.7109375" style="10" customWidth="1"/>
    <col min="13" max="13" width="13.28515625" style="10" customWidth="1"/>
    <col min="14" max="14" width="12.28515625" style="10" customWidth="1"/>
    <col min="15" max="15" width="12.7109375" style="10" customWidth="1"/>
    <col min="16" max="16" width="12.5703125" style="11" customWidth="1"/>
    <col min="17" max="18" width="13.140625" style="11" customWidth="1"/>
    <col min="19" max="19" width="13.42578125" style="11" customWidth="1"/>
    <col min="20" max="20" width="10.28515625" style="11" customWidth="1"/>
    <col min="21" max="21" width="14.28515625" style="11" customWidth="1"/>
    <col min="22" max="22" width="12.85546875" style="11" customWidth="1"/>
    <col min="23" max="23" width="13.140625" style="11" customWidth="1"/>
    <col min="24" max="24" width="16.28515625" style="11" customWidth="1"/>
    <col min="25" max="25" width="14.5703125" style="11" customWidth="1"/>
    <col min="26" max="26" width="16.85546875" style="11" customWidth="1"/>
    <col min="27" max="27" width="11.140625" style="11" customWidth="1"/>
    <col min="28" max="28" width="10.42578125" style="11" customWidth="1"/>
    <col min="29" max="29" width="10.85546875" style="11" customWidth="1"/>
    <col min="30" max="30" width="10.140625" style="11" customWidth="1"/>
    <col min="31" max="31" width="12.85546875" style="11" customWidth="1"/>
    <col min="32" max="33" width="11" style="11" customWidth="1"/>
    <col min="34" max="34" width="11.5703125" style="11" customWidth="1"/>
    <col min="35" max="35" width="11.28515625" style="12" customWidth="1"/>
    <col min="36" max="36" width="12" style="12" customWidth="1"/>
    <col min="37" max="37" width="12.85546875" style="12" customWidth="1"/>
    <col min="38" max="43" width="11.85546875" style="12" customWidth="1"/>
    <col min="44" max="44" width="14.85546875" style="12" customWidth="1"/>
    <col min="45" max="45" width="12.710937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7" t="s">
        <v>0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124" t="s">
        <v>171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179</v>
      </c>
    </row>
    <row r="5" spans="2:223" ht="21" customHeight="1" x14ac:dyDescent="0.35">
      <c r="B5" s="113" t="s">
        <v>177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 t="s">
        <v>178</v>
      </c>
      <c r="R5" s="113"/>
      <c r="S5" s="113"/>
      <c r="T5" s="114" t="s">
        <v>180</v>
      </c>
      <c r="U5" s="113">
        <v>2023</v>
      </c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180</v>
      </c>
    </row>
    <row r="6" spans="2:223" ht="21" customHeight="1" x14ac:dyDescent="0.35"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181</v>
      </c>
    </row>
    <row r="7" spans="2:223" ht="18.75" customHeight="1" x14ac:dyDescent="0.35">
      <c r="B7" s="125" t="s">
        <v>1</v>
      </c>
      <c r="C7" s="125" t="s">
        <v>2</v>
      </c>
      <c r="D7" s="128" t="s">
        <v>172</v>
      </c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29"/>
      <c r="AO7" s="129"/>
      <c r="AP7" s="129"/>
      <c r="AQ7" s="129"/>
      <c r="AR7" s="129"/>
      <c r="AS7" s="129"/>
      <c r="AT7" s="130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182</v>
      </c>
    </row>
    <row r="8" spans="2:223" ht="34.5" customHeight="1" x14ac:dyDescent="0.35">
      <c r="B8" s="126"/>
      <c r="C8" s="126"/>
      <c r="D8" s="131" t="s">
        <v>173</v>
      </c>
      <c r="E8" s="134" t="s">
        <v>3</v>
      </c>
      <c r="F8" s="135"/>
      <c r="G8" s="134" t="s">
        <v>4</v>
      </c>
      <c r="H8" s="136"/>
      <c r="I8" s="136"/>
      <c r="J8" s="136"/>
      <c r="K8" s="136"/>
      <c r="L8" s="136"/>
      <c r="M8" s="136"/>
      <c r="N8" s="135"/>
      <c r="O8" s="134" t="s">
        <v>5</v>
      </c>
      <c r="P8" s="135"/>
      <c r="Q8" s="134" t="s">
        <v>6</v>
      </c>
      <c r="R8" s="136"/>
      <c r="S8" s="136"/>
      <c r="T8" s="136"/>
      <c r="U8" s="136"/>
      <c r="V8" s="136"/>
      <c r="W8" s="135"/>
      <c r="X8" s="134" t="s">
        <v>7</v>
      </c>
      <c r="Y8" s="136"/>
      <c r="Z8" s="135"/>
      <c r="AA8" s="134" t="s">
        <v>8</v>
      </c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136"/>
      <c r="AQ8" s="136"/>
      <c r="AR8" s="136"/>
      <c r="AS8" s="135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183</v>
      </c>
    </row>
    <row r="9" spans="2:223" ht="27.75" customHeight="1" x14ac:dyDescent="0.35">
      <c r="B9" s="126"/>
      <c r="C9" s="126"/>
      <c r="D9" s="132"/>
      <c r="E9" s="137" t="s">
        <v>9</v>
      </c>
      <c r="F9" s="137" t="s">
        <v>10</v>
      </c>
      <c r="G9" s="137" t="s">
        <v>11</v>
      </c>
      <c r="H9" s="140" t="s">
        <v>174</v>
      </c>
      <c r="I9" s="143" t="s">
        <v>12</v>
      </c>
      <c r="J9" s="143" t="s">
        <v>166</v>
      </c>
      <c r="K9" s="143" t="s">
        <v>13</v>
      </c>
      <c r="L9" s="146" t="s">
        <v>14</v>
      </c>
      <c r="M9" s="137" t="s">
        <v>168</v>
      </c>
      <c r="N9" s="140" t="s">
        <v>15</v>
      </c>
      <c r="O9" s="137" t="s">
        <v>16</v>
      </c>
      <c r="P9" s="137" t="s">
        <v>17</v>
      </c>
      <c r="Q9" s="140" t="s">
        <v>167</v>
      </c>
      <c r="R9" s="140" t="s">
        <v>41</v>
      </c>
      <c r="S9" s="137" t="s">
        <v>18</v>
      </c>
      <c r="T9" s="137" t="s">
        <v>19</v>
      </c>
      <c r="U9" s="137" t="s">
        <v>20</v>
      </c>
      <c r="V9" s="137" t="s">
        <v>21</v>
      </c>
      <c r="W9" s="137" t="s">
        <v>22</v>
      </c>
      <c r="X9" s="137" t="s">
        <v>23</v>
      </c>
      <c r="Y9" s="137" t="s">
        <v>24</v>
      </c>
      <c r="Z9" s="137" t="s">
        <v>25</v>
      </c>
      <c r="AA9" s="149" t="s">
        <v>26</v>
      </c>
      <c r="AB9" s="150"/>
      <c r="AC9" s="150"/>
      <c r="AD9" s="151"/>
      <c r="AE9" s="137" t="s">
        <v>27</v>
      </c>
      <c r="AF9" s="137" t="s">
        <v>28</v>
      </c>
      <c r="AG9" s="152" t="s">
        <v>29</v>
      </c>
      <c r="AH9" s="146" t="s">
        <v>30</v>
      </c>
      <c r="AI9" s="137" t="s">
        <v>31</v>
      </c>
      <c r="AJ9" s="137" t="s">
        <v>32</v>
      </c>
      <c r="AK9" s="146" t="s">
        <v>33</v>
      </c>
      <c r="AL9" s="146" t="s">
        <v>34</v>
      </c>
      <c r="AM9" s="152" t="s">
        <v>35</v>
      </c>
      <c r="AN9" s="152" t="s">
        <v>36</v>
      </c>
      <c r="AO9" s="152" t="s">
        <v>37</v>
      </c>
      <c r="AP9" s="152" t="s">
        <v>38</v>
      </c>
      <c r="AQ9" s="152" t="s">
        <v>165</v>
      </c>
      <c r="AR9" s="137" t="s">
        <v>39</v>
      </c>
      <c r="AS9" s="137" t="s">
        <v>40</v>
      </c>
      <c r="AT9" s="155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184</v>
      </c>
    </row>
    <row r="10" spans="2:223" s="7" customFormat="1" ht="117" customHeight="1" x14ac:dyDescent="0.35">
      <c r="B10" s="126"/>
      <c r="C10" s="126"/>
      <c r="D10" s="132"/>
      <c r="E10" s="138"/>
      <c r="F10" s="138"/>
      <c r="G10" s="138"/>
      <c r="H10" s="141"/>
      <c r="I10" s="144"/>
      <c r="J10" s="144"/>
      <c r="K10" s="144"/>
      <c r="L10" s="147"/>
      <c r="M10" s="138"/>
      <c r="N10" s="141"/>
      <c r="O10" s="138"/>
      <c r="P10" s="138"/>
      <c r="Q10" s="141"/>
      <c r="R10" s="141"/>
      <c r="S10" s="138"/>
      <c r="T10" s="138"/>
      <c r="U10" s="138"/>
      <c r="V10" s="138"/>
      <c r="W10" s="138"/>
      <c r="X10" s="138"/>
      <c r="Y10" s="138"/>
      <c r="Z10" s="138"/>
      <c r="AA10" s="1" t="s">
        <v>42</v>
      </c>
      <c r="AB10" s="2" t="s">
        <v>16</v>
      </c>
      <c r="AC10" s="1" t="s">
        <v>43</v>
      </c>
      <c r="AD10" s="2" t="s">
        <v>16</v>
      </c>
      <c r="AE10" s="138"/>
      <c r="AF10" s="138"/>
      <c r="AG10" s="153"/>
      <c r="AH10" s="147"/>
      <c r="AI10" s="138"/>
      <c r="AJ10" s="138"/>
      <c r="AK10" s="147"/>
      <c r="AL10" s="147"/>
      <c r="AM10" s="153"/>
      <c r="AN10" s="153"/>
      <c r="AO10" s="153"/>
      <c r="AP10" s="153"/>
      <c r="AQ10" s="153"/>
      <c r="AR10" s="138"/>
      <c r="AS10" s="138"/>
      <c r="AT10" s="156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185</v>
      </c>
    </row>
    <row r="11" spans="2:223" s="7" customFormat="1" ht="31.5" customHeight="1" x14ac:dyDescent="0.35">
      <c r="B11" s="127"/>
      <c r="C11" s="127"/>
      <c r="D11" s="133"/>
      <c r="E11" s="139"/>
      <c r="F11" s="139"/>
      <c r="G11" s="139"/>
      <c r="H11" s="142"/>
      <c r="I11" s="145"/>
      <c r="J11" s="145"/>
      <c r="K11" s="145"/>
      <c r="L11" s="148"/>
      <c r="M11" s="139"/>
      <c r="N11" s="142"/>
      <c r="O11" s="139"/>
      <c r="P11" s="139"/>
      <c r="Q11" s="142"/>
      <c r="R11" s="142"/>
      <c r="S11" s="139"/>
      <c r="T11" s="139"/>
      <c r="U11" s="139"/>
      <c r="V11" s="139"/>
      <c r="W11" s="139"/>
      <c r="X11" s="139"/>
      <c r="Y11" s="139"/>
      <c r="Z11" s="139"/>
      <c r="AA11" s="1" t="s">
        <v>44</v>
      </c>
      <c r="AB11" s="1" t="s">
        <v>16</v>
      </c>
      <c r="AC11" s="1" t="s">
        <v>44</v>
      </c>
      <c r="AD11" s="1" t="s">
        <v>16</v>
      </c>
      <c r="AE11" s="139"/>
      <c r="AF11" s="139"/>
      <c r="AG11" s="154"/>
      <c r="AH11" s="148"/>
      <c r="AI11" s="139"/>
      <c r="AJ11" s="139"/>
      <c r="AK11" s="148"/>
      <c r="AL11" s="148"/>
      <c r="AM11" s="154"/>
      <c r="AN11" s="154"/>
      <c r="AO11" s="154"/>
      <c r="AP11" s="154"/>
      <c r="AQ11" s="154"/>
      <c r="AR11" s="139"/>
      <c r="AS11" s="139"/>
      <c r="AT11" s="157"/>
      <c r="AU11" s="158" t="s">
        <v>45</v>
      </c>
      <c r="AV11" s="158" t="s">
        <v>45</v>
      </c>
      <c r="AW11" s="158" t="s">
        <v>45</v>
      </c>
      <c r="AX11" s="158" t="s">
        <v>45</v>
      </c>
      <c r="AY11" s="158" t="s">
        <v>45</v>
      </c>
      <c r="AZ11" s="158" t="s">
        <v>45</v>
      </c>
      <c r="BA11" s="158" t="s">
        <v>45</v>
      </c>
      <c r="BB11" s="158" t="s">
        <v>45</v>
      </c>
      <c r="BC11" s="158" t="s">
        <v>45</v>
      </c>
      <c r="BD11" s="158" t="s">
        <v>45</v>
      </c>
      <c r="BE11" s="158" t="s">
        <v>45</v>
      </c>
      <c r="BF11" s="158" t="s">
        <v>45</v>
      </c>
      <c r="BG11" s="158" t="s">
        <v>45</v>
      </c>
      <c r="BH11" s="158" t="s">
        <v>45</v>
      </c>
      <c r="BI11" s="158" t="s">
        <v>45</v>
      </c>
      <c r="BJ11" s="158" t="s">
        <v>45</v>
      </c>
      <c r="BK11" s="158" t="s">
        <v>45</v>
      </c>
      <c r="BL11" s="160" t="s">
        <v>46</v>
      </c>
      <c r="HO11" s="12" t="s">
        <v>186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159"/>
      <c r="AV12" s="159"/>
      <c r="AW12" s="159"/>
      <c r="AX12" s="159"/>
      <c r="AY12" s="159"/>
      <c r="AZ12" s="159"/>
      <c r="BA12" s="159"/>
      <c r="BB12" s="159"/>
      <c r="BC12" s="159"/>
      <c r="BD12" s="159"/>
      <c r="BE12" s="159"/>
      <c r="BF12" s="159"/>
      <c r="BG12" s="159"/>
      <c r="BH12" s="159"/>
      <c r="BI12" s="159"/>
      <c r="BJ12" s="159"/>
      <c r="BK12" s="159"/>
      <c r="BL12" s="161"/>
      <c r="BM12" s="12" t="s">
        <v>191</v>
      </c>
      <c r="HO12" s="12" t="s">
        <v>187</v>
      </c>
    </row>
    <row r="13" spans="2:223" s="11" customFormat="1" ht="45.75" customHeight="1" x14ac:dyDescent="0.35">
      <c r="B13" s="14" t="s">
        <v>47</v>
      </c>
      <c r="C13" s="15" t="s">
        <v>48</v>
      </c>
      <c r="D13" s="121">
        <f>O13+P13</f>
        <v>3266</v>
      </c>
      <c r="E13" s="15">
        <v>853</v>
      </c>
      <c r="F13" s="15">
        <v>2413</v>
      </c>
      <c r="G13" s="15">
        <v>622</v>
      </c>
      <c r="H13" s="15">
        <v>518</v>
      </c>
      <c r="I13" s="15">
        <v>274</v>
      </c>
      <c r="J13" s="15">
        <v>219</v>
      </c>
      <c r="K13" s="15">
        <v>328</v>
      </c>
      <c r="L13" s="15">
        <v>645</v>
      </c>
      <c r="M13" s="15">
        <v>1397</v>
      </c>
      <c r="N13" s="15">
        <v>364</v>
      </c>
      <c r="O13" s="15">
        <v>1475</v>
      </c>
      <c r="P13" s="15">
        <v>1791</v>
      </c>
      <c r="Q13" s="15">
        <v>465</v>
      </c>
      <c r="R13" s="15">
        <v>6</v>
      </c>
      <c r="S13" s="15">
        <v>943</v>
      </c>
      <c r="T13" s="15">
        <v>691</v>
      </c>
      <c r="U13" s="15">
        <v>888</v>
      </c>
      <c r="V13" s="15">
        <v>63</v>
      </c>
      <c r="W13" s="15">
        <v>216</v>
      </c>
      <c r="X13" s="15">
        <v>2038</v>
      </c>
      <c r="Y13" s="15">
        <v>1152</v>
      </c>
      <c r="Z13" s="15">
        <v>76</v>
      </c>
      <c r="AA13" s="15">
        <v>4</v>
      </c>
      <c r="AB13" s="15">
        <v>1</v>
      </c>
      <c r="AC13" s="15">
        <v>16</v>
      </c>
      <c r="AD13" s="15">
        <v>4</v>
      </c>
      <c r="AE13" s="15">
        <v>16</v>
      </c>
      <c r="AF13" s="15">
        <v>8</v>
      </c>
      <c r="AG13" s="15">
        <v>0</v>
      </c>
      <c r="AH13" s="15">
        <v>0</v>
      </c>
      <c r="AI13" s="15">
        <v>0</v>
      </c>
      <c r="AJ13" s="15">
        <v>12</v>
      </c>
      <c r="AK13" s="15">
        <v>0</v>
      </c>
      <c r="AL13" s="15">
        <v>11</v>
      </c>
      <c r="AM13" s="15">
        <v>0</v>
      </c>
      <c r="AN13" s="15">
        <v>0</v>
      </c>
      <c r="AO13" s="15">
        <v>0</v>
      </c>
      <c r="AP13" s="15">
        <v>0</v>
      </c>
      <c r="AQ13" s="15">
        <v>0</v>
      </c>
      <c r="AR13" s="15">
        <v>0</v>
      </c>
      <c r="AS13" s="15">
        <v>3199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188</v>
      </c>
    </row>
    <row r="14" spans="2:223" s="24" customFormat="1" ht="43.5" customHeight="1" x14ac:dyDescent="0.35">
      <c r="B14" s="20" t="s">
        <v>49</v>
      </c>
      <c r="C14" s="21" t="s">
        <v>50</v>
      </c>
      <c r="D14" s="22">
        <f>O14+P14</f>
        <v>800</v>
      </c>
      <c r="E14" s="22">
        <v>313</v>
      </c>
      <c r="F14" s="22">
        <v>487</v>
      </c>
      <c r="G14" s="22">
        <v>191</v>
      </c>
      <c r="H14" s="22">
        <v>90</v>
      </c>
      <c r="I14" s="22">
        <v>69</v>
      </c>
      <c r="J14" s="22">
        <v>17</v>
      </c>
      <c r="K14" s="22">
        <v>51</v>
      </c>
      <c r="L14" s="22">
        <v>115</v>
      </c>
      <c r="M14" s="22">
        <v>374</v>
      </c>
      <c r="N14" s="22">
        <v>98</v>
      </c>
      <c r="O14" s="22">
        <v>363</v>
      </c>
      <c r="P14" s="22">
        <v>437</v>
      </c>
      <c r="Q14" s="22">
        <v>42</v>
      </c>
      <c r="R14" s="22">
        <v>6</v>
      </c>
      <c r="S14" s="22">
        <v>206</v>
      </c>
      <c r="T14" s="22">
        <v>180</v>
      </c>
      <c r="U14" s="22">
        <v>284</v>
      </c>
      <c r="V14" s="22">
        <v>19</v>
      </c>
      <c r="W14" s="22">
        <v>69</v>
      </c>
      <c r="X14" s="22">
        <v>515</v>
      </c>
      <c r="Y14" s="22">
        <v>212</v>
      </c>
      <c r="Z14" s="22">
        <v>73</v>
      </c>
      <c r="AA14" s="22">
        <v>4</v>
      </c>
      <c r="AB14" s="22">
        <v>1</v>
      </c>
      <c r="AC14" s="22">
        <v>15</v>
      </c>
      <c r="AD14" s="22">
        <v>4</v>
      </c>
      <c r="AE14" s="22">
        <v>1</v>
      </c>
      <c r="AF14" s="22">
        <v>1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2">
        <v>0</v>
      </c>
      <c r="AS14" s="22">
        <v>779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189</v>
      </c>
    </row>
    <row r="15" spans="2:223" s="27" customFormat="1" ht="42" customHeight="1" x14ac:dyDescent="0.35">
      <c r="B15" s="25" t="s">
        <v>51</v>
      </c>
      <c r="C15" s="26" t="s">
        <v>52</v>
      </c>
      <c r="D15" s="15">
        <f t="shared" ref="D15:D67" si="0">O15+P15</f>
        <v>832</v>
      </c>
      <c r="E15" s="15">
        <v>325</v>
      </c>
      <c r="F15" s="15">
        <v>507</v>
      </c>
      <c r="G15" s="15">
        <v>198</v>
      </c>
      <c r="H15" s="15">
        <v>94</v>
      </c>
      <c r="I15" s="15">
        <v>72</v>
      </c>
      <c r="J15" s="15">
        <v>17</v>
      </c>
      <c r="K15" s="15">
        <v>54</v>
      </c>
      <c r="L15" s="15">
        <v>119</v>
      </c>
      <c r="M15" s="15">
        <v>389</v>
      </c>
      <c r="N15" s="15">
        <v>102</v>
      </c>
      <c r="O15" s="15">
        <v>378</v>
      </c>
      <c r="P15" s="15">
        <v>454</v>
      </c>
      <c r="Q15" s="15">
        <v>45</v>
      </c>
      <c r="R15" s="15">
        <v>6</v>
      </c>
      <c r="S15" s="15">
        <v>215</v>
      </c>
      <c r="T15" s="15">
        <v>187</v>
      </c>
      <c r="U15" s="15">
        <v>295</v>
      </c>
      <c r="V15" s="15">
        <v>19</v>
      </c>
      <c r="W15" s="15">
        <v>71</v>
      </c>
      <c r="X15" s="15">
        <v>536</v>
      </c>
      <c r="Y15" s="15">
        <v>220</v>
      </c>
      <c r="Z15" s="15">
        <v>76</v>
      </c>
      <c r="AA15" s="15">
        <v>4</v>
      </c>
      <c r="AB15" s="15">
        <v>1</v>
      </c>
      <c r="AC15" s="15">
        <v>16</v>
      </c>
      <c r="AD15" s="15">
        <v>4</v>
      </c>
      <c r="AE15" s="15">
        <v>1</v>
      </c>
      <c r="AF15" s="15">
        <v>1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810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190</v>
      </c>
    </row>
    <row r="16" spans="2:223" ht="42" customHeight="1" x14ac:dyDescent="0.35">
      <c r="B16" s="20" t="s">
        <v>53</v>
      </c>
      <c r="C16" s="28" t="s">
        <v>54</v>
      </c>
      <c r="D16" s="29">
        <f t="shared" si="0"/>
        <v>800</v>
      </c>
      <c r="E16" s="22">
        <v>313</v>
      </c>
      <c r="F16" s="22">
        <v>487</v>
      </c>
      <c r="G16" s="22">
        <v>191</v>
      </c>
      <c r="H16" s="22">
        <v>90</v>
      </c>
      <c r="I16" s="22">
        <v>69</v>
      </c>
      <c r="J16" s="22">
        <v>17</v>
      </c>
      <c r="K16" s="22">
        <v>51</v>
      </c>
      <c r="L16" s="22">
        <v>115</v>
      </c>
      <c r="M16" s="22">
        <v>374</v>
      </c>
      <c r="N16" s="22">
        <v>98</v>
      </c>
      <c r="O16" s="22">
        <v>363</v>
      </c>
      <c r="P16" s="22">
        <v>437</v>
      </c>
      <c r="Q16" s="22">
        <v>42</v>
      </c>
      <c r="R16" s="22">
        <v>6</v>
      </c>
      <c r="S16" s="22">
        <v>206</v>
      </c>
      <c r="T16" s="22">
        <v>180</v>
      </c>
      <c r="U16" s="22">
        <v>284</v>
      </c>
      <c r="V16" s="22">
        <v>19</v>
      </c>
      <c r="W16" s="22">
        <v>69</v>
      </c>
      <c r="X16" s="22">
        <v>515</v>
      </c>
      <c r="Y16" s="22">
        <v>212</v>
      </c>
      <c r="Z16" s="22">
        <v>73</v>
      </c>
      <c r="AA16" s="22">
        <v>4</v>
      </c>
      <c r="AB16" s="22">
        <v>1</v>
      </c>
      <c r="AC16" s="22">
        <v>15</v>
      </c>
      <c r="AD16" s="22">
        <v>4</v>
      </c>
      <c r="AE16" s="22">
        <v>1</v>
      </c>
      <c r="AF16" s="22">
        <v>1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779</v>
      </c>
      <c r="AT16" s="117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31" t="s">
        <v>56</v>
      </c>
      <c r="D17" s="32">
        <f t="shared" si="0"/>
        <v>749</v>
      </c>
      <c r="E17" s="33">
        <v>292</v>
      </c>
      <c r="F17" s="33">
        <v>457</v>
      </c>
      <c r="G17" s="33">
        <v>190</v>
      </c>
      <c r="H17" s="33">
        <v>90</v>
      </c>
      <c r="I17" s="33">
        <v>64</v>
      </c>
      <c r="J17" s="33">
        <v>15</v>
      </c>
      <c r="K17" s="33">
        <v>48</v>
      </c>
      <c r="L17" s="33">
        <v>107</v>
      </c>
      <c r="M17" s="33">
        <v>340</v>
      </c>
      <c r="N17" s="33">
        <v>88</v>
      </c>
      <c r="O17" s="33">
        <v>343</v>
      </c>
      <c r="P17" s="33">
        <v>406</v>
      </c>
      <c r="Q17" s="33">
        <v>39</v>
      </c>
      <c r="R17" s="33">
        <v>6</v>
      </c>
      <c r="S17" s="33">
        <v>193</v>
      </c>
      <c r="T17" s="33">
        <v>163</v>
      </c>
      <c r="U17" s="33">
        <v>271</v>
      </c>
      <c r="V17" s="33">
        <v>18</v>
      </c>
      <c r="W17" s="33">
        <v>65</v>
      </c>
      <c r="X17" s="33">
        <v>513</v>
      </c>
      <c r="Y17" s="33">
        <v>163</v>
      </c>
      <c r="Z17" s="33">
        <v>73</v>
      </c>
      <c r="AA17" s="33">
        <v>4</v>
      </c>
      <c r="AB17" s="33">
        <v>1</v>
      </c>
      <c r="AC17" s="33">
        <v>15</v>
      </c>
      <c r="AD17" s="33">
        <v>4</v>
      </c>
      <c r="AE17" s="33">
        <v>1</v>
      </c>
      <c r="AF17" s="33">
        <v>1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728</v>
      </c>
      <c r="AT17" s="3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35">
      <c r="B18" s="30" t="s">
        <v>57</v>
      </c>
      <c r="C18" s="31" t="s">
        <v>58</v>
      </c>
      <c r="D18" s="32">
        <f t="shared" si="0"/>
        <v>51</v>
      </c>
      <c r="E18" s="33">
        <v>21</v>
      </c>
      <c r="F18" s="33">
        <v>30</v>
      </c>
      <c r="G18" s="33">
        <v>1</v>
      </c>
      <c r="H18" s="33">
        <v>0</v>
      </c>
      <c r="I18" s="33">
        <v>5</v>
      </c>
      <c r="J18" s="33">
        <v>2</v>
      </c>
      <c r="K18" s="33">
        <v>3</v>
      </c>
      <c r="L18" s="33">
        <v>8</v>
      </c>
      <c r="M18" s="33">
        <v>34</v>
      </c>
      <c r="N18" s="33">
        <v>10</v>
      </c>
      <c r="O18" s="33">
        <v>20</v>
      </c>
      <c r="P18" s="33">
        <v>31</v>
      </c>
      <c r="Q18" s="33">
        <v>3</v>
      </c>
      <c r="R18" s="33">
        <v>0</v>
      </c>
      <c r="S18" s="33">
        <v>13</v>
      </c>
      <c r="T18" s="33">
        <v>17</v>
      </c>
      <c r="U18" s="33">
        <v>13</v>
      </c>
      <c r="V18" s="33">
        <v>1</v>
      </c>
      <c r="W18" s="33">
        <v>4</v>
      </c>
      <c r="X18" s="33">
        <v>2</v>
      </c>
      <c r="Y18" s="33">
        <v>49</v>
      </c>
      <c r="Z18" s="33">
        <v>0</v>
      </c>
      <c r="AA18" s="33">
        <v>0</v>
      </c>
      <c r="AB18" s="33">
        <v>0</v>
      </c>
      <c r="AC18" s="33">
        <v>0</v>
      </c>
      <c r="AD18" s="33">
        <v>0</v>
      </c>
      <c r="AE18" s="33">
        <v>0</v>
      </c>
      <c r="AF18" s="33">
        <v>0</v>
      </c>
      <c r="AG18" s="33">
        <v>0</v>
      </c>
      <c r="AH18" s="33">
        <v>0</v>
      </c>
      <c r="AI18" s="33">
        <v>0</v>
      </c>
      <c r="AJ18" s="33">
        <v>0</v>
      </c>
      <c r="AK18" s="33">
        <v>0</v>
      </c>
      <c r="AL18" s="33">
        <v>0</v>
      </c>
      <c r="AM18" s="33">
        <v>0</v>
      </c>
      <c r="AN18" s="33">
        <v>0</v>
      </c>
      <c r="AO18" s="33">
        <v>0</v>
      </c>
      <c r="AP18" s="33">
        <v>0</v>
      </c>
      <c r="AQ18" s="33">
        <v>0</v>
      </c>
      <c r="AR18" s="33">
        <v>0</v>
      </c>
      <c r="AS18" s="33">
        <v>51</v>
      </c>
      <c r="AT18" s="37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31" t="s">
        <v>60</v>
      </c>
      <c r="D19" s="36">
        <f t="shared" si="0"/>
        <v>709</v>
      </c>
      <c r="E19" s="37">
        <v>277</v>
      </c>
      <c r="F19" s="37">
        <v>432</v>
      </c>
      <c r="G19" s="37">
        <v>169</v>
      </c>
      <c r="H19" s="37">
        <v>80</v>
      </c>
      <c r="I19" s="37">
        <v>61</v>
      </c>
      <c r="J19" s="37">
        <v>15</v>
      </c>
      <c r="K19" s="37">
        <v>46</v>
      </c>
      <c r="L19" s="37">
        <v>102</v>
      </c>
      <c r="M19" s="37">
        <v>331</v>
      </c>
      <c r="N19" s="37">
        <v>87</v>
      </c>
      <c r="O19" s="37">
        <v>322</v>
      </c>
      <c r="P19" s="37">
        <v>387</v>
      </c>
      <c r="Q19" s="37">
        <v>36</v>
      </c>
      <c r="R19" s="37">
        <v>6</v>
      </c>
      <c r="S19" s="37">
        <v>184</v>
      </c>
      <c r="T19" s="37">
        <v>159</v>
      </c>
      <c r="U19" s="37">
        <v>252</v>
      </c>
      <c r="V19" s="37">
        <v>17</v>
      </c>
      <c r="W19" s="37">
        <v>61</v>
      </c>
      <c r="X19" s="37">
        <v>456</v>
      </c>
      <c r="Y19" s="37">
        <v>188</v>
      </c>
      <c r="Z19" s="37">
        <v>65</v>
      </c>
      <c r="AA19" s="37">
        <v>0</v>
      </c>
      <c r="AB19" s="37">
        <v>0</v>
      </c>
      <c r="AC19" s="37">
        <v>0</v>
      </c>
      <c r="AD19" s="37">
        <v>0</v>
      </c>
      <c r="AE19" s="37">
        <v>1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708</v>
      </c>
      <c r="AT19" s="3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62.25" customHeight="1" x14ac:dyDescent="0.35">
      <c r="B20" s="20" t="s">
        <v>61</v>
      </c>
      <c r="C20" s="39" t="s">
        <v>62</v>
      </c>
      <c r="D20" s="29">
        <f t="shared" si="0"/>
        <v>374</v>
      </c>
      <c r="E20" s="22">
        <v>128</v>
      </c>
      <c r="F20" s="22">
        <v>246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374</v>
      </c>
      <c r="N20" s="22">
        <v>98</v>
      </c>
      <c r="O20" s="22">
        <v>157</v>
      </c>
      <c r="P20" s="22">
        <v>217</v>
      </c>
      <c r="Q20" s="22">
        <v>14</v>
      </c>
      <c r="R20" s="22">
        <v>3</v>
      </c>
      <c r="S20" s="22">
        <v>130</v>
      </c>
      <c r="T20" s="22">
        <v>112</v>
      </c>
      <c r="U20" s="22">
        <v>98</v>
      </c>
      <c r="V20" s="22">
        <v>5</v>
      </c>
      <c r="W20" s="22">
        <v>15</v>
      </c>
      <c r="X20" s="22">
        <v>244</v>
      </c>
      <c r="Y20" s="22">
        <v>111</v>
      </c>
      <c r="Z20" s="22">
        <v>19</v>
      </c>
      <c r="AA20" s="22">
        <v>0</v>
      </c>
      <c r="AB20" s="22">
        <v>0</v>
      </c>
      <c r="AC20" s="22">
        <v>7</v>
      </c>
      <c r="AD20" s="22">
        <v>1</v>
      </c>
      <c r="AE20" s="22">
        <v>0</v>
      </c>
      <c r="AF20" s="22">
        <v>1</v>
      </c>
      <c r="AG20" s="22">
        <v>0</v>
      </c>
      <c r="AH20" s="22">
        <v>0</v>
      </c>
      <c r="AI20" s="22">
        <v>0</v>
      </c>
      <c r="AJ20" s="22">
        <v>0</v>
      </c>
      <c r="AK20" s="22">
        <v>0</v>
      </c>
      <c r="AL20" s="22">
        <v>0</v>
      </c>
      <c r="AM20" s="22">
        <v>0</v>
      </c>
      <c r="AN20" s="22">
        <v>0</v>
      </c>
      <c r="AO20" s="22">
        <v>0</v>
      </c>
      <c r="AP20" s="22">
        <v>0</v>
      </c>
      <c r="AQ20" s="22">
        <v>0</v>
      </c>
      <c r="AR20" s="22">
        <v>0</v>
      </c>
      <c r="AS20" s="22">
        <v>374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41" t="s">
        <v>64</v>
      </c>
      <c r="D21" s="40">
        <f t="shared" si="0"/>
        <v>340</v>
      </c>
      <c r="E21" s="37">
        <v>115</v>
      </c>
      <c r="F21" s="37">
        <v>225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340</v>
      </c>
      <c r="N21" s="37">
        <v>88</v>
      </c>
      <c r="O21" s="37">
        <v>148</v>
      </c>
      <c r="P21" s="37">
        <v>192</v>
      </c>
      <c r="Q21" s="37">
        <v>13</v>
      </c>
      <c r="R21" s="37">
        <v>3</v>
      </c>
      <c r="S21" s="37">
        <v>118</v>
      </c>
      <c r="T21" s="37">
        <v>99</v>
      </c>
      <c r="U21" s="37">
        <v>90</v>
      </c>
      <c r="V21" s="37">
        <v>5</v>
      </c>
      <c r="W21" s="37">
        <v>15</v>
      </c>
      <c r="X21" s="37">
        <v>244</v>
      </c>
      <c r="Y21" s="37">
        <v>77</v>
      </c>
      <c r="Z21" s="37">
        <v>19</v>
      </c>
      <c r="AA21" s="37">
        <v>0</v>
      </c>
      <c r="AB21" s="37">
        <v>0</v>
      </c>
      <c r="AC21" s="37">
        <v>7</v>
      </c>
      <c r="AD21" s="37">
        <v>1</v>
      </c>
      <c r="AE21" s="37">
        <v>0</v>
      </c>
      <c r="AF21" s="37">
        <v>1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340</v>
      </c>
      <c r="AT21" s="3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35">
      <c r="B22" s="35" t="s">
        <v>65</v>
      </c>
      <c r="C22" s="41" t="s">
        <v>66</v>
      </c>
      <c r="D22" s="40">
        <f t="shared" si="0"/>
        <v>34</v>
      </c>
      <c r="E22" s="37">
        <v>13</v>
      </c>
      <c r="F22" s="37">
        <v>21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34</v>
      </c>
      <c r="N22" s="37">
        <v>10</v>
      </c>
      <c r="O22" s="37">
        <v>9</v>
      </c>
      <c r="P22" s="37">
        <v>25</v>
      </c>
      <c r="Q22" s="37">
        <v>1</v>
      </c>
      <c r="R22" s="37">
        <v>0</v>
      </c>
      <c r="S22" s="37">
        <v>12</v>
      </c>
      <c r="T22" s="37">
        <v>13</v>
      </c>
      <c r="U22" s="37">
        <v>8</v>
      </c>
      <c r="V22" s="37">
        <v>0</v>
      </c>
      <c r="W22" s="37">
        <v>0</v>
      </c>
      <c r="X22" s="37">
        <v>0</v>
      </c>
      <c r="Y22" s="37">
        <v>34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34</v>
      </c>
      <c r="AT22" s="37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39" t="s">
        <v>68</v>
      </c>
      <c r="D23" s="29">
        <f t="shared" si="0"/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41" t="s">
        <v>70</v>
      </c>
      <c r="D24" s="36">
        <f t="shared" si="0"/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35">
      <c r="B25" s="35" t="s">
        <v>71</v>
      </c>
      <c r="C25" s="41" t="s">
        <v>72</v>
      </c>
      <c r="D25" s="36">
        <f t="shared" si="0"/>
        <v>0</v>
      </c>
      <c r="E25" s="37">
        <v>0</v>
      </c>
      <c r="F25" s="37">
        <v>0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39" t="s">
        <v>74</v>
      </c>
      <c r="D26" s="29">
        <f t="shared" si="0"/>
        <v>38</v>
      </c>
      <c r="E26" s="22">
        <v>17</v>
      </c>
      <c r="F26" s="22">
        <v>21</v>
      </c>
      <c r="G26" s="22">
        <v>33</v>
      </c>
      <c r="H26" s="22">
        <v>30</v>
      </c>
      <c r="I26" s="22">
        <v>5</v>
      </c>
      <c r="J26" s="22">
        <v>3</v>
      </c>
      <c r="K26" s="22">
        <v>0</v>
      </c>
      <c r="L26" s="22">
        <v>0</v>
      </c>
      <c r="M26" s="22">
        <v>0</v>
      </c>
      <c r="N26" s="22">
        <v>0</v>
      </c>
      <c r="O26" s="22">
        <v>24</v>
      </c>
      <c r="P26" s="22">
        <v>14</v>
      </c>
      <c r="Q26" s="22">
        <v>1</v>
      </c>
      <c r="R26" s="22">
        <v>1</v>
      </c>
      <c r="S26" s="22">
        <v>0</v>
      </c>
      <c r="T26" s="22">
        <v>6</v>
      </c>
      <c r="U26" s="22">
        <v>16</v>
      </c>
      <c r="V26" s="22">
        <v>3</v>
      </c>
      <c r="W26" s="22">
        <v>12</v>
      </c>
      <c r="X26" s="22">
        <v>4</v>
      </c>
      <c r="Y26" s="22">
        <v>27</v>
      </c>
      <c r="Z26" s="22">
        <v>7</v>
      </c>
      <c r="AA26" s="22">
        <v>0</v>
      </c>
      <c r="AB26" s="22">
        <v>0</v>
      </c>
      <c r="AC26" s="22">
        <v>0</v>
      </c>
      <c r="AD26" s="22">
        <v>0</v>
      </c>
      <c r="AE26" s="22">
        <v>1</v>
      </c>
      <c r="AF26" s="22">
        <v>0</v>
      </c>
      <c r="AG26" s="22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2">
        <v>0</v>
      </c>
      <c r="AS26" s="22">
        <v>37</v>
      </c>
      <c r="AT26" s="117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35">
      <c r="B27" s="35" t="s">
        <v>75</v>
      </c>
      <c r="C27" s="41" t="s">
        <v>76</v>
      </c>
      <c r="D27" s="42">
        <f t="shared" si="0"/>
        <v>36</v>
      </c>
      <c r="E27" s="37">
        <v>15</v>
      </c>
      <c r="F27" s="37">
        <v>21</v>
      </c>
      <c r="G27" s="37">
        <v>33</v>
      </c>
      <c r="H27" s="37">
        <v>30</v>
      </c>
      <c r="I27" s="37">
        <v>3</v>
      </c>
      <c r="J27" s="37">
        <v>2</v>
      </c>
      <c r="K27" s="37">
        <v>0</v>
      </c>
      <c r="L27" s="37">
        <v>0</v>
      </c>
      <c r="M27" s="37">
        <v>0</v>
      </c>
      <c r="N27" s="37">
        <v>0</v>
      </c>
      <c r="O27" s="37">
        <v>22</v>
      </c>
      <c r="P27" s="37">
        <v>14</v>
      </c>
      <c r="Q27" s="37">
        <v>1</v>
      </c>
      <c r="R27" s="37">
        <v>1</v>
      </c>
      <c r="S27" s="37">
        <v>0</v>
      </c>
      <c r="T27" s="37">
        <v>6</v>
      </c>
      <c r="U27" s="37">
        <v>16</v>
      </c>
      <c r="V27" s="37">
        <v>3</v>
      </c>
      <c r="W27" s="37">
        <v>10</v>
      </c>
      <c r="X27" s="37">
        <v>4</v>
      </c>
      <c r="Y27" s="37">
        <v>25</v>
      </c>
      <c r="Z27" s="37">
        <v>7</v>
      </c>
      <c r="AA27" s="37">
        <v>0</v>
      </c>
      <c r="AB27" s="37">
        <v>0</v>
      </c>
      <c r="AC27" s="37">
        <v>0</v>
      </c>
      <c r="AD27" s="37">
        <v>0</v>
      </c>
      <c r="AE27" s="37">
        <v>1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35</v>
      </c>
      <c r="AT27" s="37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41" t="s">
        <v>78</v>
      </c>
      <c r="D28" s="42">
        <f t="shared" si="0"/>
        <v>2</v>
      </c>
      <c r="E28" s="37">
        <v>2</v>
      </c>
      <c r="F28" s="37">
        <v>0</v>
      </c>
      <c r="G28" s="37">
        <v>0</v>
      </c>
      <c r="H28" s="37">
        <v>0</v>
      </c>
      <c r="I28" s="37">
        <v>2</v>
      </c>
      <c r="J28" s="37">
        <v>1</v>
      </c>
      <c r="K28" s="37">
        <v>0</v>
      </c>
      <c r="L28" s="37">
        <v>0</v>
      </c>
      <c r="M28" s="37">
        <v>0</v>
      </c>
      <c r="N28" s="37">
        <v>0</v>
      </c>
      <c r="O28" s="37">
        <v>2</v>
      </c>
      <c r="P28" s="37">
        <v>0</v>
      </c>
      <c r="Q28" s="37">
        <v>0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2</v>
      </c>
      <c r="X28" s="37">
        <v>0</v>
      </c>
      <c r="Y28" s="37">
        <v>2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0</v>
      </c>
      <c r="AO28" s="37">
        <v>0</v>
      </c>
      <c r="AP28" s="37">
        <v>0</v>
      </c>
      <c r="AQ28" s="37">
        <v>0</v>
      </c>
      <c r="AR28" s="37">
        <v>0</v>
      </c>
      <c r="AS28" s="37">
        <v>2</v>
      </c>
      <c r="AT28" s="3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35">
      <c r="B29" s="20" t="s">
        <v>79</v>
      </c>
      <c r="C29" s="39" t="s">
        <v>80</v>
      </c>
      <c r="D29" s="29">
        <f t="shared" si="0"/>
        <v>0</v>
      </c>
      <c r="E29" s="22">
        <v>0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  <c r="N29" s="22">
        <v>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2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2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117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35">
      <c r="B30" s="35" t="s">
        <v>81</v>
      </c>
      <c r="C30" s="41" t="s">
        <v>82</v>
      </c>
      <c r="D30" s="36">
        <f t="shared" si="0"/>
        <v>0</v>
      </c>
      <c r="E30" s="37">
        <v>0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0</v>
      </c>
      <c r="O30" s="37">
        <v>0</v>
      </c>
      <c r="P30" s="37">
        <v>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0</v>
      </c>
      <c r="AD30" s="37">
        <v>0</v>
      </c>
      <c r="AE30" s="37">
        <v>0</v>
      </c>
      <c r="AF30" s="37">
        <v>0</v>
      </c>
      <c r="AG30" s="37">
        <v>0</v>
      </c>
      <c r="AH30" s="37">
        <v>0</v>
      </c>
      <c r="AI30" s="37">
        <v>0</v>
      </c>
      <c r="AJ30" s="37">
        <v>0</v>
      </c>
      <c r="AK30" s="37">
        <v>0</v>
      </c>
      <c r="AL30" s="37">
        <v>0</v>
      </c>
      <c r="AM30" s="37">
        <v>0</v>
      </c>
      <c r="AN30" s="37">
        <v>0</v>
      </c>
      <c r="AO30" s="37">
        <v>0</v>
      </c>
      <c r="AP30" s="37">
        <v>0</v>
      </c>
      <c r="AQ30" s="37">
        <v>0</v>
      </c>
      <c r="AR30" s="37">
        <v>0</v>
      </c>
      <c r="AS30" s="37">
        <v>0</v>
      </c>
      <c r="AT30" s="3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41" t="s">
        <v>84</v>
      </c>
      <c r="D31" s="36">
        <f t="shared" si="0"/>
        <v>0</v>
      </c>
      <c r="E31" s="37">
        <v>0</v>
      </c>
      <c r="F31" s="37">
        <v>0</v>
      </c>
      <c r="G31" s="37">
        <v>0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0</v>
      </c>
      <c r="O31" s="37">
        <v>0</v>
      </c>
      <c r="P31" s="37">
        <v>0</v>
      </c>
      <c r="Q31" s="37">
        <v>0</v>
      </c>
      <c r="R31" s="37">
        <v>0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0</v>
      </c>
      <c r="AD31" s="37">
        <v>0</v>
      </c>
      <c r="AE31" s="37">
        <v>0</v>
      </c>
      <c r="AF31" s="37">
        <v>0</v>
      </c>
      <c r="AG31" s="37">
        <v>0</v>
      </c>
      <c r="AH31" s="37">
        <v>0</v>
      </c>
      <c r="AI31" s="37">
        <v>0</v>
      </c>
      <c r="AJ31" s="37">
        <v>0</v>
      </c>
      <c r="AK31" s="37">
        <v>0</v>
      </c>
      <c r="AL31" s="37">
        <v>0</v>
      </c>
      <c r="AM31" s="37">
        <v>0</v>
      </c>
      <c r="AN31" s="37">
        <v>0</v>
      </c>
      <c r="AO31" s="37">
        <v>0</v>
      </c>
      <c r="AP31" s="37">
        <v>0</v>
      </c>
      <c r="AQ31" s="37">
        <v>0</v>
      </c>
      <c r="AR31" s="37">
        <v>0</v>
      </c>
      <c r="AS31" s="37">
        <v>0</v>
      </c>
      <c r="AT31" s="3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35">
      <c r="B32" s="20" t="s">
        <v>85</v>
      </c>
      <c r="C32" s="39" t="s">
        <v>86</v>
      </c>
      <c r="D32" s="29">
        <f t="shared" si="0"/>
        <v>0</v>
      </c>
      <c r="E32" s="22">
        <v>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22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2">
        <v>0</v>
      </c>
      <c r="Y32" s="22">
        <v>0</v>
      </c>
      <c r="Z32" s="22">
        <v>0</v>
      </c>
      <c r="AA32" s="22">
        <v>0</v>
      </c>
      <c r="AB32" s="22">
        <v>0</v>
      </c>
      <c r="AC32" s="22">
        <v>0</v>
      </c>
      <c r="AD32" s="22">
        <v>0</v>
      </c>
      <c r="AE32" s="22">
        <v>0</v>
      </c>
      <c r="AF32" s="22">
        <v>0</v>
      </c>
      <c r="AG32" s="22">
        <v>0</v>
      </c>
      <c r="AH32" s="22">
        <v>0</v>
      </c>
      <c r="AI32" s="22">
        <v>0</v>
      </c>
      <c r="AJ32" s="22">
        <v>0</v>
      </c>
      <c r="AK32" s="22">
        <v>0</v>
      </c>
      <c r="AL32" s="22">
        <v>0</v>
      </c>
      <c r="AM32" s="22">
        <v>0</v>
      </c>
      <c r="AN32" s="22">
        <v>0</v>
      </c>
      <c r="AO32" s="22">
        <v>0</v>
      </c>
      <c r="AP32" s="22">
        <v>0</v>
      </c>
      <c r="AQ32" s="22">
        <v>0</v>
      </c>
      <c r="AR32" s="22">
        <v>0</v>
      </c>
      <c r="AS32" s="22"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41" t="s">
        <v>88</v>
      </c>
      <c r="D33" s="36">
        <f t="shared" si="0"/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7">
        <v>0</v>
      </c>
      <c r="Q33" s="37">
        <v>0</v>
      </c>
      <c r="R33" s="37">
        <v>0</v>
      </c>
      <c r="S33" s="37">
        <v>0</v>
      </c>
      <c r="T33" s="37">
        <v>0</v>
      </c>
      <c r="U33" s="37">
        <v>0</v>
      </c>
      <c r="V33" s="37">
        <v>0</v>
      </c>
      <c r="W33" s="37">
        <v>0</v>
      </c>
      <c r="X33" s="37">
        <v>0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37">
        <v>0</v>
      </c>
      <c r="AF33" s="37">
        <v>0</v>
      </c>
      <c r="AG33" s="37">
        <v>0</v>
      </c>
      <c r="AH33" s="37">
        <v>0</v>
      </c>
      <c r="AI33" s="37">
        <v>0</v>
      </c>
      <c r="AJ33" s="37">
        <v>0</v>
      </c>
      <c r="AK33" s="37">
        <v>0</v>
      </c>
      <c r="AL33" s="37">
        <v>0</v>
      </c>
      <c r="AM33" s="37">
        <v>0</v>
      </c>
      <c r="AN33" s="37">
        <v>0</v>
      </c>
      <c r="AO33" s="37">
        <v>0</v>
      </c>
      <c r="AP33" s="37">
        <v>0</v>
      </c>
      <c r="AQ33" s="37">
        <v>0</v>
      </c>
      <c r="AR33" s="37">
        <v>0</v>
      </c>
      <c r="AS33" s="37">
        <v>0</v>
      </c>
      <c r="AT33" s="3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35">
      <c r="B34" s="35" t="s">
        <v>89</v>
      </c>
      <c r="C34" s="41" t="s">
        <v>90</v>
      </c>
      <c r="D34" s="36">
        <f t="shared" si="0"/>
        <v>0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0</v>
      </c>
      <c r="V34" s="37">
        <v>0</v>
      </c>
      <c r="W34" s="37">
        <v>0</v>
      </c>
      <c r="X34" s="37">
        <v>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0</v>
      </c>
      <c r="AJ34" s="37">
        <v>0</v>
      </c>
      <c r="AK34" s="37">
        <v>0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7">
        <v>0</v>
      </c>
      <c r="AR34" s="37">
        <v>0</v>
      </c>
      <c r="AS34" s="37">
        <v>0</v>
      </c>
      <c r="AT34" s="37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35">
      <c r="B35" s="20" t="s">
        <v>91</v>
      </c>
      <c r="C35" s="39" t="s">
        <v>92</v>
      </c>
      <c r="D35" s="29">
        <f t="shared" si="0"/>
        <v>388</v>
      </c>
      <c r="E35" s="22">
        <v>168</v>
      </c>
      <c r="F35" s="22">
        <v>220</v>
      </c>
      <c r="G35" s="22">
        <v>158</v>
      </c>
      <c r="H35" s="22">
        <v>60</v>
      </c>
      <c r="I35" s="22">
        <v>64</v>
      </c>
      <c r="J35" s="22">
        <v>14</v>
      </c>
      <c r="K35" s="22">
        <v>51</v>
      </c>
      <c r="L35" s="22">
        <v>115</v>
      </c>
      <c r="M35" s="22">
        <v>0</v>
      </c>
      <c r="N35" s="22">
        <v>0</v>
      </c>
      <c r="O35" s="22">
        <v>182</v>
      </c>
      <c r="P35" s="22">
        <v>206</v>
      </c>
      <c r="Q35" s="22">
        <v>27</v>
      </c>
      <c r="R35" s="22">
        <v>2</v>
      </c>
      <c r="S35" s="22">
        <v>76</v>
      </c>
      <c r="T35" s="22">
        <v>62</v>
      </c>
      <c r="U35" s="22">
        <v>170</v>
      </c>
      <c r="V35" s="22">
        <v>11</v>
      </c>
      <c r="W35" s="22">
        <v>42</v>
      </c>
      <c r="X35" s="22">
        <v>267</v>
      </c>
      <c r="Y35" s="22">
        <v>74</v>
      </c>
      <c r="Z35" s="22">
        <v>47</v>
      </c>
      <c r="AA35" s="22">
        <v>4</v>
      </c>
      <c r="AB35" s="22">
        <v>1</v>
      </c>
      <c r="AC35" s="22">
        <v>8</v>
      </c>
      <c r="AD35" s="22">
        <v>3</v>
      </c>
      <c r="AE35" s="22">
        <v>0</v>
      </c>
      <c r="AF35" s="22">
        <v>0</v>
      </c>
      <c r="AG35" s="22">
        <v>0</v>
      </c>
      <c r="AH35" s="22">
        <v>0</v>
      </c>
      <c r="AI35" s="22">
        <v>0</v>
      </c>
      <c r="AJ35" s="22">
        <v>0</v>
      </c>
      <c r="AK35" s="22">
        <v>0</v>
      </c>
      <c r="AL35" s="22">
        <v>0</v>
      </c>
      <c r="AM35" s="22">
        <v>0</v>
      </c>
      <c r="AN35" s="22">
        <v>0</v>
      </c>
      <c r="AO35" s="22">
        <v>0</v>
      </c>
      <c r="AP35" s="22">
        <v>0</v>
      </c>
      <c r="AQ35" s="22">
        <v>0</v>
      </c>
      <c r="AR35" s="22">
        <v>0</v>
      </c>
      <c r="AS35" s="22">
        <v>368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43.5" customHeight="1" x14ac:dyDescent="0.35">
      <c r="B36" s="25" t="s">
        <v>93</v>
      </c>
      <c r="C36" s="26" t="s">
        <v>94</v>
      </c>
      <c r="D36" s="26">
        <f t="shared" si="0"/>
        <v>2434</v>
      </c>
      <c r="E36" s="15">
        <v>528</v>
      </c>
      <c r="F36" s="15">
        <v>1906</v>
      </c>
      <c r="G36" s="15">
        <v>424</v>
      </c>
      <c r="H36" s="15">
        <v>424</v>
      </c>
      <c r="I36" s="15">
        <v>202</v>
      </c>
      <c r="J36" s="15">
        <v>202</v>
      </c>
      <c r="K36" s="15">
        <v>274</v>
      </c>
      <c r="L36" s="15">
        <v>526</v>
      </c>
      <c r="M36" s="15">
        <v>1008</v>
      </c>
      <c r="N36" s="15">
        <v>262</v>
      </c>
      <c r="O36" s="15">
        <v>1097</v>
      </c>
      <c r="P36" s="15">
        <v>1337</v>
      </c>
      <c r="Q36" s="15">
        <v>420</v>
      </c>
      <c r="R36" s="15">
        <v>0</v>
      </c>
      <c r="S36" s="15">
        <v>728</v>
      </c>
      <c r="T36" s="15">
        <v>504</v>
      </c>
      <c r="U36" s="15">
        <v>593</v>
      </c>
      <c r="V36" s="15">
        <v>44</v>
      </c>
      <c r="W36" s="15">
        <v>145</v>
      </c>
      <c r="X36" s="15">
        <v>1502</v>
      </c>
      <c r="Y36" s="15">
        <v>932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15</v>
      </c>
      <c r="AF36" s="15">
        <v>7</v>
      </c>
      <c r="AG36" s="15">
        <v>0</v>
      </c>
      <c r="AH36" s="15">
        <v>0</v>
      </c>
      <c r="AI36" s="15">
        <v>0</v>
      </c>
      <c r="AJ36" s="15">
        <v>12</v>
      </c>
      <c r="AK36" s="15">
        <v>0</v>
      </c>
      <c r="AL36" s="15">
        <v>11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2389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45" t="s">
        <v>95</v>
      </c>
      <c r="D37" s="46">
        <f t="shared" si="0"/>
        <v>18</v>
      </c>
      <c r="E37" s="33">
        <v>11</v>
      </c>
      <c r="F37" s="33">
        <v>7</v>
      </c>
      <c r="G37" s="33">
        <v>5</v>
      </c>
      <c r="H37" s="33">
        <v>5</v>
      </c>
      <c r="I37" s="33">
        <v>0</v>
      </c>
      <c r="J37" s="33">
        <v>0</v>
      </c>
      <c r="K37" s="33">
        <v>1</v>
      </c>
      <c r="L37" s="33">
        <v>8</v>
      </c>
      <c r="M37" s="33">
        <v>4</v>
      </c>
      <c r="N37" s="33">
        <v>0</v>
      </c>
      <c r="O37" s="33">
        <v>6</v>
      </c>
      <c r="P37" s="33">
        <v>12</v>
      </c>
      <c r="Q37" s="33">
        <v>0</v>
      </c>
      <c r="R37" s="33">
        <v>0</v>
      </c>
      <c r="S37" s="33">
        <v>6</v>
      </c>
      <c r="T37" s="33">
        <v>6</v>
      </c>
      <c r="U37" s="33">
        <v>6</v>
      </c>
      <c r="V37" s="33">
        <v>0</v>
      </c>
      <c r="W37" s="33">
        <v>0</v>
      </c>
      <c r="X37" s="33">
        <v>10</v>
      </c>
      <c r="Y37" s="33">
        <v>8</v>
      </c>
      <c r="Z37" s="47">
        <v>0</v>
      </c>
      <c r="AA37" s="33">
        <v>0</v>
      </c>
      <c r="AB37" s="33">
        <v>0</v>
      </c>
      <c r="AC37" s="33">
        <v>0</v>
      </c>
      <c r="AD37" s="33">
        <v>0</v>
      </c>
      <c r="AE37" s="33">
        <v>0</v>
      </c>
      <c r="AF37" s="33">
        <v>0</v>
      </c>
      <c r="AG37" s="33">
        <v>0</v>
      </c>
      <c r="AH37" s="33">
        <v>0</v>
      </c>
      <c r="AI37" s="33">
        <v>0</v>
      </c>
      <c r="AJ37" s="33">
        <v>0</v>
      </c>
      <c r="AK37" s="33">
        <v>0</v>
      </c>
      <c r="AL37" s="33">
        <v>0</v>
      </c>
      <c r="AM37" s="33">
        <v>0</v>
      </c>
      <c r="AN37" s="33">
        <v>0</v>
      </c>
      <c r="AO37" s="33">
        <v>0</v>
      </c>
      <c r="AP37" s="33">
        <v>0</v>
      </c>
      <c r="AQ37" s="33">
        <v>0</v>
      </c>
      <c r="AR37" s="33">
        <v>0</v>
      </c>
      <c r="AS37" s="33">
        <v>18</v>
      </c>
      <c r="AT37" s="3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62.25" customHeight="1" x14ac:dyDescent="0.35">
      <c r="B38" s="20">
        <v>3</v>
      </c>
      <c r="C38" s="21" t="s">
        <v>96</v>
      </c>
      <c r="D38" s="21">
        <f t="shared" si="0"/>
        <v>21</v>
      </c>
      <c r="E38" s="48">
        <v>11</v>
      </c>
      <c r="F38" s="48">
        <v>10</v>
      </c>
      <c r="G38" s="48">
        <v>0</v>
      </c>
      <c r="H38" s="48">
        <v>0</v>
      </c>
      <c r="I38" s="48">
        <v>1</v>
      </c>
      <c r="J38" s="48">
        <v>1</v>
      </c>
      <c r="K38" s="48">
        <v>1</v>
      </c>
      <c r="L38" s="48">
        <v>8</v>
      </c>
      <c r="M38" s="48">
        <v>11</v>
      </c>
      <c r="N38" s="48">
        <v>1</v>
      </c>
      <c r="O38" s="48">
        <v>15</v>
      </c>
      <c r="P38" s="48">
        <v>6</v>
      </c>
      <c r="Q38" s="48">
        <v>0</v>
      </c>
      <c r="R38" s="48">
        <v>0</v>
      </c>
      <c r="S38" s="48">
        <v>4</v>
      </c>
      <c r="T38" s="48">
        <v>6</v>
      </c>
      <c r="U38" s="48">
        <v>8</v>
      </c>
      <c r="V38" s="48">
        <v>1</v>
      </c>
      <c r="W38" s="48">
        <v>2</v>
      </c>
      <c r="X38" s="48">
        <v>0</v>
      </c>
      <c r="Y38" s="48">
        <v>21</v>
      </c>
      <c r="Z38" s="49">
        <v>0</v>
      </c>
      <c r="AA38" s="48">
        <v>0</v>
      </c>
      <c r="AB38" s="48">
        <v>0</v>
      </c>
      <c r="AC38" s="48">
        <v>0</v>
      </c>
      <c r="AD38" s="48">
        <v>0</v>
      </c>
      <c r="AE38" s="48">
        <v>0</v>
      </c>
      <c r="AF38" s="48">
        <v>0</v>
      </c>
      <c r="AG38" s="48">
        <v>0</v>
      </c>
      <c r="AH38" s="48">
        <v>0</v>
      </c>
      <c r="AI38" s="48">
        <v>0</v>
      </c>
      <c r="AJ38" s="48">
        <v>0</v>
      </c>
      <c r="AK38" s="48">
        <v>0</v>
      </c>
      <c r="AL38" s="48">
        <v>0</v>
      </c>
      <c r="AM38" s="48">
        <v>0</v>
      </c>
      <c r="AN38" s="48">
        <v>0</v>
      </c>
      <c r="AO38" s="48">
        <v>0</v>
      </c>
      <c r="AP38" s="48">
        <v>0</v>
      </c>
      <c r="AQ38" s="48">
        <v>0</v>
      </c>
      <c r="AR38" s="48">
        <v>0</v>
      </c>
      <c r="AS38" s="48">
        <v>21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35">
      <c r="B39" s="50" t="s">
        <v>97</v>
      </c>
      <c r="C39" s="51" t="s">
        <v>98</v>
      </c>
      <c r="D39" s="52">
        <f t="shared" si="0"/>
        <v>0</v>
      </c>
      <c r="E39" s="53">
        <v>0</v>
      </c>
      <c r="F39" s="53">
        <v>0</v>
      </c>
      <c r="G39" s="53">
        <v>0</v>
      </c>
      <c r="H39" s="53">
        <v>0</v>
      </c>
      <c r="I39" s="53">
        <v>0</v>
      </c>
      <c r="J39" s="53">
        <v>0</v>
      </c>
      <c r="K39" s="53">
        <v>0</v>
      </c>
      <c r="L39" s="53">
        <v>0</v>
      </c>
      <c r="M39" s="53">
        <v>0</v>
      </c>
      <c r="N39" s="53">
        <v>0</v>
      </c>
      <c r="O39" s="53">
        <v>0</v>
      </c>
      <c r="P39" s="53">
        <v>0</v>
      </c>
      <c r="Q39" s="53">
        <v>0</v>
      </c>
      <c r="R39" s="53">
        <v>0</v>
      </c>
      <c r="S39" s="53">
        <v>0</v>
      </c>
      <c r="T39" s="53">
        <v>0</v>
      </c>
      <c r="U39" s="53">
        <v>0</v>
      </c>
      <c r="V39" s="53">
        <v>0</v>
      </c>
      <c r="W39" s="53">
        <v>0</v>
      </c>
      <c r="X39" s="53">
        <v>0</v>
      </c>
      <c r="Y39" s="53">
        <v>0</v>
      </c>
      <c r="Z39" s="53">
        <v>0</v>
      </c>
      <c r="AA39" s="53">
        <v>0</v>
      </c>
      <c r="AB39" s="53">
        <v>0</v>
      </c>
      <c r="AC39" s="53">
        <v>0</v>
      </c>
      <c r="AD39" s="53">
        <v>0</v>
      </c>
      <c r="AE39" s="53">
        <v>0</v>
      </c>
      <c r="AF39" s="53">
        <v>0</v>
      </c>
      <c r="AG39" s="53">
        <v>0</v>
      </c>
      <c r="AH39" s="53">
        <v>0</v>
      </c>
      <c r="AI39" s="53">
        <v>0</v>
      </c>
      <c r="AJ39" s="53">
        <v>0</v>
      </c>
      <c r="AK39" s="53">
        <v>0</v>
      </c>
      <c r="AL39" s="53">
        <v>0</v>
      </c>
      <c r="AM39" s="53">
        <v>0</v>
      </c>
      <c r="AN39" s="53">
        <v>0</v>
      </c>
      <c r="AO39" s="53">
        <v>0</v>
      </c>
      <c r="AP39" s="53">
        <v>0</v>
      </c>
      <c r="AQ39" s="53">
        <v>0</v>
      </c>
      <c r="AR39" s="53">
        <v>0</v>
      </c>
      <c r="AS39" s="53">
        <v>0</v>
      </c>
      <c r="AT39" s="118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45.75" customHeight="1" x14ac:dyDescent="0.35">
      <c r="B40" s="30" t="s">
        <v>99</v>
      </c>
      <c r="C40" s="54" t="s">
        <v>100</v>
      </c>
      <c r="D40" s="55">
        <f t="shared" si="0"/>
        <v>21</v>
      </c>
      <c r="E40" s="33">
        <v>11</v>
      </c>
      <c r="F40" s="33">
        <v>10</v>
      </c>
      <c r="G40" s="33">
        <v>0</v>
      </c>
      <c r="H40" s="33">
        <v>0</v>
      </c>
      <c r="I40" s="33">
        <v>1</v>
      </c>
      <c r="J40" s="33">
        <v>1</v>
      </c>
      <c r="K40" s="33">
        <v>1</v>
      </c>
      <c r="L40" s="33">
        <v>8</v>
      </c>
      <c r="M40" s="33">
        <v>11</v>
      </c>
      <c r="N40" s="33">
        <v>1</v>
      </c>
      <c r="O40" s="33">
        <v>15</v>
      </c>
      <c r="P40" s="33">
        <v>6</v>
      </c>
      <c r="Q40" s="33">
        <v>0</v>
      </c>
      <c r="R40" s="33">
        <v>0</v>
      </c>
      <c r="S40" s="33">
        <v>4</v>
      </c>
      <c r="T40" s="33">
        <v>6</v>
      </c>
      <c r="U40" s="33">
        <v>8</v>
      </c>
      <c r="V40" s="33">
        <v>1</v>
      </c>
      <c r="W40" s="33">
        <v>2</v>
      </c>
      <c r="X40" s="47">
        <v>0</v>
      </c>
      <c r="Y40" s="33">
        <v>21</v>
      </c>
      <c r="Z40" s="47">
        <v>0</v>
      </c>
      <c r="AA40" s="47">
        <v>0</v>
      </c>
      <c r="AB40" s="47">
        <v>0</v>
      </c>
      <c r="AC40" s="47">
        <v>0</v>
      </c>
      <c r="AD40" s="47">
        <v>0</v>
      </c>
      <c r="AE40" s="33">
        <v>0</v>
      </c>
      <c r="AF40" s="33">
        <v>0</v>
      </c>
      <c r="AG40" s="33">
        <v>0</v>
      </c>
      <c r="AH40" s="33">
        <v>0</v>
      </c>
      <c r="AI40" s="33">
        <v>0</v>
      </c>
      <c r="AJ40" s="33">
        <v>0</v>
      </c>
      <c r="AK40" s="33">
        <v>0</v>
      </c>
      <c r="AL40" s="33">
        <v>0</v>
      </c>
      <c r="AM40" s="33">
        <v>0</v>
      </c>
      <c r="AN40" s="33">
        <v>0</v>
      </c>
      <c r="AO40" s="33">
        <v>0</v>
      </c>
      <c r="AP40" s="33">
        <v>0</v>
      </c>
      <c r="AQ40" s="33">
        <v>0</v>
      </c>
      <c r="AR40" s="33">
        <v>0</v>
      </c>
      <c r="AS40" s="33">
        <v>21</v>
      </c>
      <c r="AT40" s="3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54" customHeight="1" x14ac:dyDescent="0.35">
      <c r="B41" s="30">
        <v>4</v>
      </c>
      <c r="C41" s="56" t="s">
        <v>101</v>
      </c>
      <c r="D41" s="57">
        <f t="shared" si="0"/>
        <v>42</v>
      </c>
      <c r="E41" s="33">
        <v>11</v>
      </c>
      <c r="F41" s="33">
        <v>31</v>
      </c>
      <c r="G41" s="33">
        <v>6</v>
      </c>
      <c r="H41" s="33">
        <v>1</v>
      </c>
      <c r="I41" s="33">
        <v>6</v>
      </c>
      <c r="J41" s="33">
        <v>3</v>
      </c>
      <c r="K41" s="33">
        <v>1</v>
      </c>
      <c r="L41" s="33">
        <v>5</v>
      </c>
      <c r="M41" s="33">
        <v>24</v>
      </c>
      <c r="N41" s="33">
        <v>6</v>
      </c>
      <c r="O41" s="33">
        <v>21</v>
      </c>
      <c r="P41" s="33">
        <v>21</v>
      </c>
      <c r="Q41" s="33">
        <v>1</v>
      </c>
      <c r="R41" s="33">
        <v>0</v>
      </c>
      <c r="S41" s="33">
        <v>13</v>
      </c>
      <c r="T41" s="33">
        <v>7</v>
      </c>
      <c r="U41" s="33">
        <v>19</v>
      </c>
      <c r="V41" s="33">
        <v>0</v>
      </c>
      <c r="W41" s="33">
        <v>2</v>
      </c>
      <c r="X41" s="58">
        <v>42</v>
      </c>
      <c r="Y41" s="47">
        <v>0</v>
      </c>
      <c r="Z41" s="47">
        <v>0</v>
      </c>
      <c r="AA41" s="33">
        <v>0</v>
      </c>
      <c r="AB41" s="33">
        <v>0</v>
      </c>
      <c r="AC41" s="33">
        <v>0</v>
      </c>
      <c r="AD41" s="33">
        <v>0</v>
      </c>
      <c r="AE41" s="33">
        <v>0</v>
      </c>
      <c r="AF41" s="33">
        <v>0</v>
      </c>
      <c r="AG41" s="33">
        <v>0</v>
      </c>
      <c r="AH41" s="33">
        <v>0</v>
      </c>
      <c r="AI41" s="33">
        <v>0</v>
      </c>
      <c r="AJ41" s="33">
        <v>0</v>
      </c>
      <c r="AK41" s="33">
        <v>0</v>
      </c>
      <c r="AL41" s="33">
        <v>0</v>
      </c>
      <c r="AM41" s="33">
        <v>0</v>
      </c>
      <c r="AN41" s="33">
        <v>0</v>
      </c>
      <c r="AO41" s="33">
        <v>0</v>
      </c>
      <c r="AP41" s="33">
        <v>0</v>
      </c>
      <c r="AQ41" s="33">
        <v>0</v>
      </c>
      <c r="AR41" s="33">
        <v>0</v>
      </c>
      <c r="AS41" s="33">
        <v>42</v>
      </c>
      <c r="AT41" s="3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88.5" customHeight="1" x14ac:dyDescent="0.35">
      <c r="B42" s="20">
        <v>5</v>
      </c>
      <c r="C42" s="21" t="s">
        <v>102</v>
      </c>
      <c r="D42" s="21">
        <f t="shared" si="0"/>
        <v>0</v>
      </c>
      <c r="E42" s="48">
        <v>0</v>
      </c>
      <c r="F42" s="48">
        <v>0</v>
      </c>
      <c r="G42" s="48">
        <v>0</v>
      </c>
      <c r="H42" s="48">
        <v>0</v>
      </c>
      <c r="I42" s="48">
        <v>0</v>
      </c>
      <c r="J42" s="48">
        <v>0</v>
      </c>
      <c r="K42" s="48">
        <v>0</v>
      </c>
      <c r="L42" s="48">
        <v>0</v>
      </c>
      <c r="M42" s="48">
        <v>0</v>
      </c>
      <c r="N42" s="48">
        <v>0</v>
      </c>
      <c r="O42" s="48">
        <v>0</v>
      </c>
      <c r="P42" s="48">
        <v>0</v>
      </c>
      <c r="Q42" s="48">
        <v>0</v>
      </c>
      <c r="R42" s="48">
        <v>0</v>
      </c>
      <c r="S42" s="48">
        <v>0</v>
      </c>
      <c r="T42" s="48">
        <v>0</v>
      </c>
      <c r="U42" s="48">
        <v>0</v>
      </c>
      <c r="V42" s="48">
        <v>0</v>
      </c>
      <c r="W42" s="48">
        <v>0</v>
      </c>
      <c r="X42" s="48">
        <v>0</v>
      </c>
      <c r="Y42" s="48">
        <v>0</v>
      </c>
      <c r="Z42" s="49">
        <v>0</v>
      </c>
      <c r="AA42" s="48">
        <v>0</v>
      </c>
      <c r="AB42" s="48">
        <v>0</v>
      </c>
      <c r="AC42" s="48">
        <v>0</v>
      </c>
      <c r="AD42" s="48">
        <v>0</v>
      </c>
      <c r="AE42" s="48">
        <v>0</v>
      </c>
      <c r="AF42" s="48">
        <v>0</v>
      </c>
      <c r="AG42" s="48">
        <v>0</v>
      </c>
      <c r="AH42" s="48">
        <v>0</v>
      </c>
      <c r="AI42" s="48">
        <v>0</v>
      </c>
      <c r="AJ42" s="48">
        <v>0</v>
      </c>
      <c r="AK42" s="48">
        <v>0</v>
      </c>
      <c r="AL42" s="48">
        <v>0</v>
      </c>
      <c r="AM42" s="48">
        <v>0</v>
      </c>
      <c r="AN42" s="48">
        <v>0</v>
      </c>
      <c r="AO42" s="48">
        <v>0</v>
      </c>
      <c r="AP42" s="48">
        <v>0</v>
      </c>
      <c r="AQ42" s="48">
        <v>0</v>
      </c>
      <c r="AR42" s="48">
        <v>0</v>
      </c>
      <c r="AS42" s="48"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32.25" customHeight="1" x14ac:dyDescent="0.35">
      <c r="B43" s="59" t="s">
        <v>103</v>
      </c>
      <c r="C43" s="60" t="s">
        <v>104</v>
      </c>
      <c r="D43" s="55">
        <f t="shared" si="0"/>
        <v>0</v>
      </c>
      <c r="E43" s="33">
        <v>0</v>
      </c>
      <c r="F43" s="33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33">
        <v>0</v>
      </c>
      <c r="N43" s="33">
        <v>0</v>
      </c>
      <c r="O43" s="33">
        <v>0</v>
      </c>
      <c r="P43" s="33">
        <v>0</v>
      </c>
      <c r="Q43" s="33">
        <v>0</v>
      </c>
      <c r="R43" s="33">
        <v>0</v>
      </c>
      <c r="S43" s="33">
        <v>0</v>
      </c>
      <c r="T43" s="33">
        <v>0</v>
      </c>
      <c r="U43" s="33">
        <v>0</v>
      </c>
      <c r="V43" s="33">
        <v>0</v>
      </c>
      <c r="W43" s="33">
        <v>0</v>
      </c>
      <c r="X43" s="33">
        <v>0</v>
      </c>
      <c r="Y43" s="33">
        <v>0</v>
      </c>
      <c r="Z43" s="47">
        <v>0</v>
      </c>
      <c r="AA43" s="33">
        <v>0</v>
      </c>
      <c r="AB43" s="33">
        <v>0</v>
      </c>
      <c r="AC43" s="33">
        <v>0</v>
      </c>
      <c r="AD43" s="33">
        <v>0</v>
      </c>
      <c r="AE43" s="33">
        <v>0</v>
      </c>
      <c r="AF43" s="33">
        <v>0</v>
      </c>
      <c r="AG43" s="33">
        <v>0</v>
      </c>
      <c r="AH43" s="33">
        <v>0</v>
      </c>
      <c r="AI43" s="33">
        <v>0</v>
      </c>
      <c r="AJ43" s="33">
        <v>0</v>
      </c>
      <c r="AK43" s="33">
        <v>0</v>
      </c>
      <c r="AL43" s="33">
        <v>0</v>
      </c>
      <c r="AM43" s="33">
        <v>0</v>
      </c>
      <c r="AN43" s="33">
        <v>0</v>
      </c>
      <c r="AO43" s="33">
        <v>0</v>
      </c>
      <c r="AP43" s="33">
        <v>0</v>
      </c>
      <c r="AQ43" s="33">
        <v>0</v>
      </c>
      <c r="AR43" s="33">
        <v>0</v>
      </c>
      <c r="AS43" s="33">
        <v>0</v>
      </c>
      <c r="AT43" s="3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43.5" customHeight="1" x14ac:dyDescent="0.35">
      <c r="B44" s="59" t="s">
        <v>105</v>
      </c>
      <c r="C44" s="60" t="s">
        <v>106</v>
      </c>
      <c r="D44" s="55">
        <f t="shared" si="0"/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33">
        <v>0</v>
      </c>
      <c r="M44" s="33">
        <v>0</v>
      </c>
      <c r="N44" s="33">
        <v>0</v>
      </c>
      <c r="O44" s="33">
        <v>0</v>
      </c>
      <c r="P44" s="33">
        <v>0</v>
      </c>
      <c r="Q44" s="33">
        <v>0</v>
      </c>
      <c r="R44" s="33">
        <v>0</v>
      </c>
      <c r="S44" s="33">
        <v>0</v>
      </c>
      <c r="T44" s="33">
        <v>0</v>
      </c>
      <c r="U44" s="33">
        <v>0</v>
      </c>
      <c r="V44" s="33">
        <v>0</v>
      </c>
      <c r="W44" s="33">
        <v>0</v>
      </c>
      <c r="X44" s="33">
        <v>0</v>
      </c>
      <c r="Y44" s="33">
        <v>0</v>
      </c>
      <c r="Z44" s="47">
        <v>0</v>
      </c>
      <c r="AA44" s="33">
        <v>0</v>
      </c>
      <c r="AB44" s="33">
        <v>0</v>
      </c>
      <c r="AC44" s="33">
        <v>0</v>
      </c>
      <c r="AD44" s="33">
        <v>0</v>
      </c>
      <c r="AE44" s="33">
        <v>0</v>
      </c>
      <c r="AF44" s="33">
        <v>0</v>
      </c>
      <c r="AG44" s="33">
        <v>0</v>
      </c>
      <c r="AH44" s="33">
        <v>0</v>
      </c>
      <c r="AI44" s="33">
        <v>0</v>
      </c>
      <c r="AJ44" s="33">
        <v>0</v>
      </c>
      <c r="AK44" s="33">
        <v>0</v>
      </c>
      <c r="AL44" s="33">
        <v>0</v>
      </c>
      <c r="AM44" s="33">
        <v>0</v>
      </c>
      <c r="AN44" s="33">
        <v>0</v>
      </c>
      <c r="AO44" s="33">
        <v>0</v>
      </c>
      <c r="AP44" s="33">
        <v>0</v>
      </c>
      <c r="AQ44" s="33">
        <v>0</v>
      </c>
      <c r="AR44" s="33">
        <v>0</v>
      </c>
      <c r="AS44" s="33">
        <v>0</v>
      </c>
      <c r="AT44" s="3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0.75" customHeight="1" x14ac:dyDescent="0.35">
      <c r="B45" s="30">
        <v>6</v>
      </c>
      <c r="C45" s="61" t="s">
        <v>175</v>
      </c>
      <c r="D45" s="57">
        <f t="shared" si="0"/>
        <v>0</v>
      </c>
      <c r="E45" s="33">
        <v>0</v>
      </c>
      <c r="F45" s="33">
        <v>0</v>
      </c>
      <c r="G45" s="58">
        <v>0</v>
      </c>
      <c r="H45" s="58">
        <v>0</v>
      </c>
      <c r="I45" s="58">
        <v>0</v>
      </c>
      <c r="J45" s="58">
        <v>0</v>
      </c>
      <c r="K45" s="47">
        <v>0</v>
      </c>
      <c r="L45" s="47">
        <v>0</v>
      </c>
      <c r="M45" s="47">
        <v>0</v>
      </c>
      <c r="N45" s="47">
        <v>0</v>
      </c>
      <c r="O45" s="33">
        <v>0</v>
      </c>
      <c r="P45" s="33">
        <v>0</v>
      </c>
      <c r="Q45" s="33">
        <v>0</v>
      </c>
      <c r="R45" s="33">
        <v>0</v>
      </c>
      <c r="S45" s="33">
        <v>0</v>
      </c>
      <c r="T45" s="33">
        <v>0</v>
      </c>
      <c r="U45" s="33">
        <v>0</v>
      </c>
      <c r="V45" s="33">
        <v>0</v>
      </c>
      <c r="W45" s="33">
        <v>0</v>
      </c>
      <c r="X45" s="33">
        <v>0</v>
      </c>
      <c r="Y45" s="33">
        <v>0</v>
      </c>
      <c r="Z45" s="47">
        <v>0</v>
      </c>
      <c r="AA45" s="33">
        <v>0</v>
      </c>
      <c r="AB45" s="33">
        <v>0</v>
      </c>
      <c r="AC45" s="33">
        <v>0</v>
      </c>
      <c r="AD45" s="33">
        <v>0</v>
      </c>
      <c r="AE45" s="33">
        <v>0</v>
      </c>
      <c r="AF45" s="33">
        <v>0</v>
      </c>
      <c r="AG45" s="33">
        <v>0</v>
      </c>
      <c r="AH45" s="33">
        <v>0</v>
      </c>
      <c r="AI45" s="33">
        <v>0</v>
      </c>
      <c r="AJ45" s="33">
        <v>0</v>
      </c>
      <c r="AK45" s="33">
        <v>0</v>
      </c>
      <c r="AL45" s="33">
        <v>0</v>
      </c>
      <c r="AM45" s="33">
        <v>0</v>
      </c>
      <c r="AN45" s="33">
        <v>0</v>
      </c>
      <c r="AO45" s="33">
        <v>0</v>
      </c>
      <c r="AP45" s="33">
        <v>0</v>
      </c>
      <c r="AQ45" s="33">
        <v>0</v>
      </c>
      <c r="AR45" s="33">
        <v>0</v>
      </c>
      <c r="AS45" s="33">
        <v>0</v>
      </c>
      <c r="AT45" s="37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70.5" customHeight="1" x14ac:dyDescent="0.35">
      <c r="B46" s="30">
        <v>7</v>
      </c>
      <c r="C46" s="61" t="s">
        <v>176</v>
      </c>
      <c r="D46" s="62">
        <f t="shared" si="0"/>
        <v>0</v>
      </c>
      <c r="E46" s="33">
        <v>0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3">
        <v>0</v>
      </c>
      <c r="M46" s="33">
        <v>0</v>
      </c>
      <c r="N46" s="33">
        <v>0</v>
      </c>
      <c r="O46" s="33">
        <v>0</v>
      </c>
      <c r="P46" s="33">
        <v>0</v>
      </c>
      <c r="Q46" s="33">
        <v>0</v>
      </c>
      <c r="R46" s="33">
        <v>0</v>
      </c>
      <c r="S46" s="33">
        <v>0</v>
      </c>
      <c r="T46" s="33">
        <v>0</v>
      </c>
      <c r="U46" s="33">
        <v>0</v>
      </c>
      <c r="V46" s="33">
        <v>0</v>
      </c>
      <c r="W46" s="33">
        <v>0</v>
      </c>
      <c r="X46" s="58">
        <v>0</v>
      </c>
      <c r="Y46" s="47">
        <v>0</v>
      </c>
      <c r="Z46" s="47">
        <v>0</v>
      </c>
      <c r="AA46" s="33">
        <v>0</v>
      </c>
      <c r="AB46" s="33">
        <v>0</v>
      </c>
      <c r="AC46" s="33">
        <v>0</v>
      </c>
      <c r="AD46" s="33">
        <v>0</v>
      </c>
      <c r="AE46" s="33">
        <v>0</v>
      </c>
      <c r="AF46" s="33">
        <v>0</v>
      </c>
      <c r="AG46" s="33">
        <v>0</v>
      </c>
      <c r="AH46" s="33">
        <v>0</v>
      </c>
      <c r="AI46" s="33">
        <v>0</v>
      </c>
      <c r="AJ46" s="33">
        <v>0</v>
      </c>
      <c r="AK46" s="33">
        <v>0</v>
      </c>
      <c r="AL46" s="33">
        <v>0</v>
      </c>
      <c r="AM46" s="33">
        <v>0</v>
      </c>
      <c r="AN46" s="33">
        <v>0</v>
      </c>
      <c r="AO46" s="33">
        <v>0</v>
      </c>
      <c r="AP46" s="33">
        <v>0</v>
      </c>
      <c r="AQ46" s="33">
        <v>0</v>
      </c>
      <c r="AR46" s="33">
        <v>0</v>
      </c>
      <c r="AS46" s="33">
        <v>0</v>
      </c>
      <c r="AT46" s="3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61.5" customHeight="1" x14ac:dyDescent="0.35">
      <c r="B47" s="30">
        <v>8</v>
      </c>
      <c r="C47" s="45" t="s">
        <v>107</v>
      </c>
      <c r="D47" s="55">
        <f t="shared" si="0"/>
        <v>0</v>
      </c>
      <c r="E47" s="33">
        <v>0</v>
      </c>
      <c r="F47" s="33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33">
        <v>0</v>
      </c>
      <c r="N47" s="33">
        <v>0</v>
      </c>
      <c r="O47" s="33">
        <v>0</v>
      </c>
      <c r="P47" s="33">
        <v>0</v>
      </c>
      <c r="Q47" s="33">
        <v>0</v>
      </c>
      <c r="R47" s="33">
        <v>0</v>
      </c>
      <c r="S47" s="33">
        <v>0</v>
      </c>
      <c r="T47" s="33">
        <v>0</v>
      </c>
      <c r="U47" s="33">
        <v>0</v>
      </c>
      <c r="V47" s="33">
        <v>0</v>
      </c>
      <c r="W47" s="33">
        <v>0</v>
      </c>
      <c r="X47" s="33">
        <v>0</v>
      </c>
      <c r="Y47" s="33">
        <v>0</v>
      </c>
      <c r="Z47" s="47">
        <v>0</v>
      </c>
      <c r="AA47" s="33">
        <v>0</v>
      </c>
      <c r="AB47" s="33">
        <v>0</v>
      </c>
      <c r="AC47" s="33">
        <v>0</v>
      </c>
      <c r="AD47" s="33">
        <v>0</v>
      </c>
      <c r="AE47" s="33">
        <v>0</v>
      </c>
      <c r="AF47" s="33">
        <v>0</v>
      </c>
      <c r="AG47" s="33">
        <v>0</v>
      </c>
      <c r="AH47" s="33">
        <v>0</v>
      </c>
      <c r="AI47" s="33">
        <v>0</v>
      </c>
      <c r="AJ47" s="33">
        <v>0</v>
      </c>
      <c r="AK47" s="33">
        <v>0</v>
      </c>
      <c r="AL47" s="33">
        <v>0</v>
      </c>
      <c r="AM47" s="33">
        <v>0</v>
      </c>
      <c r="AN47" s="33">
        <v>0</v>
      </c>
      <c r="AO47" s="33">
        <v>0</v>
      </c>
      <c r="AP47" s="33">
        <v>0</v>
      </c>
      <c r="AQ47" s="33">
        <v>0</v>
      </c>
      <c r="AR47" s="33">
        <v>0</v>
      </c>
      <c r="AS47" s="33">
        <v>0</v>
      </c>
      <c r="AT47" s="3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21" t="s">
        <v>108</v>
      </c>
      <c r="D48" s="21">
        <f t="shared" si="0"/>
        <v>9</v>
      </c>
      <c r="E48" s="48">
        <v>5</v>
      </c>
      <c r="F48" s="48">
        <v>4</v>
      </c>
      <c r="G48" s="48">
        <v>3</v>
      </c>
      <c r="H48" s="48">
        <v>0</v>
      </c>
      <c r="I48" s="48">
        <v>2</v>
      </c>
      <c r="J48" s="48">
        <v>0</v>
      </c>
      <c r="K48" s="48">
        <v>1</v>
      </c>
      <c r="L48" s="48">
        <v>0</v>
      </c>
      <c r="M48" s="48">
        <v>3</v>
      </c>
      <c r="N48" s="48">
        <v>1</v>
      </c>
      <c r="O48" s="48">
        <v>5</v>
      </c>
      <c r="P48" s="48">
        <v>4</v>
      </c>
      <c r="Q48" s="48">
        <v>0</v>
      </c>
      <c r="R48" s="48">
        <v>0</v>
      </c>
      <c r="S48" s="48">
        <v>1</v>
      </c>
      <c r="T48" s="48">
        <v>0</v>
      </c>
      <c r="U48" s="48">
        <v>3</v>
      </c>
      <c r="V48" s="48">
        <v>0</v>
      </c>
      <c r="W48" s="48">
        <v>5</v>
      </c>
      <c r="X48" s="48">
        <v>4</v>
      </c>
      <c r="Y48" s="48">
        <v>5</v>
      </c>
      <c r="Z48" s="49">
        <v>0</v>
      </c>
      <c r="AA48" s="48">
        <v>0</v>
      </c>
      <c r="AB48" s="48">
        <v>0</v>
      </c>
      <c r="AC48" s="48">
        <v>0</v>
      </c>
      <c r="AD48" s="48">
        <v>0</v>
      </c>
      <c r="AE48" s="48">
        <v>0</v>
      </c>
      <c r="AF48" s="48">
        <v>0</v>
      </c>
      <c r="AG48" s="48">
        <v>0</v>
      </c>
      <c r="AH48" s="48">
        <v>0</v>
      </c>
      <c r="AI48" s="48">
        <v>0</v>
      </c>
      <c r="AJ48" s="48">
        <v>0</v>
      </c>
      <c r="AK48" s="48">
        <v>0</v>
      </c>
      <c r="AL48" s="48">
        <v>0</v>
      </c>
      <c r="AM48" s="48">
        <v>0</v>
      </c>
      <c r="AN48" s="48">
        <v>0</v>
      </c>
      <c r="AO48" s="48">
        <v>0</v>
      </c>
      <c r="AP48" s="48">
        <v>0</v>
      </c>
      <c r="AQ48" s="48">
        <v>0</v>
      </c>
      <c r="AR48" s="48">
        <v>0</v>
      </c>
      <c r="AS48" s="48">
        <v>9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50.25" customHeight="1" x14ac:dyDescent="0.35">
      <c r="B49" s="30" t="s">
        <v>109</v>
      </c>
      <c r="C49" s="63" t="s">
        <v>110</v>
      </c>
      <c r="D49" s="42">
        <f t="shared" si="0"/>
        <v>0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33">
        <v>0</v>
      </c>
      <c r="Q49" s="33">
        <v>0</v>
      </c>
      <c r="R49" s="33">
        <v>0</v>
      </c>
      <c r="S49" s="33">
        <v>0</v>
      </c>
      <c r="T49" s="33">
        <v>0</v>
      </c>
      <c r="U49" s="33">
        <v>0</v>
      </c>
      <c r="V49" s="33">
        <v>0</v>
      </c>
      <c r="W49" s="33">
        <v>0</v>
      </c>
      <c r="X49" s="33">
        <v>0</v>
      </c>
      <c r="Y49" s="33">
        <v>0</v>
      </c>
      <c r="Z49" s="47">
        <v>0</v>
      </c>
      <c r="AA49" s="33">
        <v>0</v>
      </c>
      <c r="AB49" s="33">
        <v>0</v>
      </c>
      <c r="AC49" s="33">
        <v>0</v>
      </c>
      <c r="AD49" s="33">
        <v>0</v>
      </c>
      <c r="AE49" s="33">
        <v>0</v>
      </c>
      <c r="AF49" s="33">
        <v>0</v>
      </c>
      <c r="AG49" s="33">
        <v>0</v>
      </c>
      <c r="AH49" s="33">
        <v>0</v>
      </c>
      <c r="AI49" s="33">
        <v>0</v>
      </c>
      <c r="AJ49" s="33">
        <v>0</v>
      </c>
      <c r="AK49" s="33">
        <v>0</v>
      </c>
      <c r="AL49" s="33">
        <v>0</v>
      </c>
      <c r="AM49" s="33">
        <v>0</v>
      </c>
      <c r="AN49" s="33">
        <v>0</v>
      </c>
      <c r="AO49" s="33">
        <v>0</v>
      </c>
      <c r="AP49" s="33">
        <v>0</v>
      </c>
      <c r="AQ49" s="33">
        <v>0</v>
      </c>
      <c r="AR49" s="33">
        <v>0</v>
      </c>
      <c r="AS49" s="33">
        <v>0</v>
      </c>
      <c r="AT49" s="3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63" t="s">
        <v>112</v>
      </c>
      <c r="D50" s="55">
        <f t="shared" si="0"/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33">
        <v>0</v>
      </c>
      <c r="Q50" s="33">
        <v>0</v>
      </c>
      <c r="R50" s="33">
        <v>0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33">
        <v>0</v>
      </c>
      <c r="Y50" s="33">
        <v>0</v>
      </c>
      <c r="Z50" s="47">
        <v>0</v>
      </c>
      <c r="AA50" s="33">
        <v>0</v>
      </c>
      <c r="AB50" s="33">
        <v>0</v>
      </c>
      <c r="AC50" s="33">
        <v>0</v>
      </c>
      <c r="AD50" s="33">
        <v>0</v>
      </c>
      <c r="AE50" s="33">
        <v>0</v>
      </c>
      <c r="AF50" s="33">
        <v>0</v>
      </c>
      <c r="AG50" s="33">
        <v>0</v>
      </c>
      <c r="AH50" s="33">
        <v>0</v>
      </c>
      <c r="AI50" s="33">
        <v>0</v>
      </c>
      <c r="AJ50" s="33">
        <v>0</v>
      </c>
      <c r="AK50" s="33">
        <v>0</v>
      </c>
      <c r="AL50" s="33">
        <v>0</v>
      </c>
      <c r="AM50" s="33">
        <v>0</v>
      </c>
      <c r="AN50" s="33">
        <v>0</v>
      </c>
      <c r="AO50" s="33">
        <v>0</v>
      </c>
      <c r="AP50" s="33">
        <v>0</v>
      </c>
      <c r="AQ50" s="33">
        <v>0</v>
      </c>
      <c r="AR50" s="33">
        <v>0</v>
      </c>
      <c r="AS50" s="33">
        <v>0</v>
      </c>
      <c r="AT50" s="3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35">
      <c r="B51" s="30" t="s">
        <v>113</v>
      </c>
      <c r="C51" s="63" t="s">
        <v>114</v>
      </c>
      <c r="D51" s="55">
        <f t="shared" si="0"/>
        <v>9</v>
      </c>
      <c r="E51" s="33">
        <v>5</v>
      </c>
      <c r="F51" s="33">
        <v>4</v>
      </c>
      <c r="G51" s="33">
        <v>3</v>
      </c>
      <c r="H51" s="33">
        <v>0</v>
      </c>
      <c r="I51" s="33">
        <v>2</v>
      </c>
      <c r="J51" s="33">
        <v>0</v>
      </c>
      <c r="K51" s="33">
        <v>1</v>
      </c>
      <c r="L51" s="33">
        <v>0</v>
      </c>
      <c r="M51" s="33">
        <v>3</v>
      </c>
      <c r="N51" s="33">
        <v>1</v>
      </c>
      <c r="O51" s="33">
        <v>5</v>
      </c>
      <c r="P51" s="33">
        <v>4</v>
      </c>
      <c r="Q51" s="33">
        <v>0</v>
      </c>
      <c r="R51" s="33">
        <v>0</v>
      </c>
      <c r="S51" s="33">
        <v>1</v>
      </c>
      <c r="T51" s="33">
        <v>0</v>
      </c>
      <c r="U51" s="33">
        <v>3</v>
      </c>
      <c r="V51" s="33">
        <v>0</v>
      </c>
      <c r="W51" s="33">
        <v>5</v>
      </c>
      <c r="X51" s="33">
        <v>4</v>
      </c>
      <c r="Y51" s="33">
        <v>5</v>
      </c>
      <c r="Z51" s="47">
        <v>0</v>
      </c>
      <c r="AA51" s="33">
        <v>0</v>
      </c>
      <c r="AB51" s="33">
        <v>0</v>
      </c>
      <c r="AC51" s="33">
        <v>0</v>
      </c>
      <c r="AD51" s="33">
        <v>0</v>
      </c>
      <c r="AE51" s="33">
        <v>0</v>
      </c>
      <c r="AF51" s="33">
        <v>0</v>
      </c>
      <c r="AG51" s="33">
        <v>0</v>
      </c>
      <c r="AH51" s="33">
        <v>0</v>
      </c>
      <c r="AI51" s="33">
        <v>0</v>
      </c>
      <c r="AJ51" s="33">
        <v>0</v>
      </c>
      <c r="AK51" s="33">
        <v>0</v>
      </c>
      <c r="AL51" s="33">
        <v>0</v>
      </c>
      <c r="AM51" s="33">
        <v>0</v>
      </c>
      <c r="AN51" s="33">
        <v>0</v>
      </c>
      <c r="AO51" s="33">
        <v>0</v>
      </c>
      <c r="AP51" s="33">
        <v>0</v>
      </c>
      <c r="AQ51" s="33">
        <v>0</v>
      </c>
      <c r="AR51" s="33">
        <v>0</v>
      </c>
      <c r="AS51" s="33">
        <v>9</v>
      </c>
      <c r="AT51" s="37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35">
      <c r="B52" s="30">
        <v>10</v>
      </c>
      <c r="C52" s="45" t="s">
        <v>115</v>
      </c>
      <c r="D52" s="55">
        <f t="shared" si="0"/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3">
        <v>0</v>
      </c>
      <c r="N52" s="33">
        <v>0</v>
      </c>
      <c r="O52" s="33">
        <v>0</v>
      </c>
      <c r="P52" s="33">
        <v>0</v>
      </c>
      <c r="Q52" s="47">
        <v>0</v>
      </c>
      <c r="R52" s="47">
        <v>0</v>
      </c>
      <c r="S52" s="33">
        <v>0</v>
      </c>
      <c r="T52" s="33">
        <v>0</v>
      </c>
      <c r="U52" s="33">
        <v>0</v>
      </c>
      <c r="V52" s="33">
        <v>0</v>
      </c>
      <c r="W52" s="33">
        <v>0</v>
      </c>
      <c r="X52" s="33">
        <v>0</v>
      </c>
      <c r="Y52" s="33">
        <v>0</v>
      </c>
      <c r="Z52" s="47">
        <v>0</v>
      </c>
      <c r="AA52" s="33">
        <v>0</v>
      </c>
      <c r="AB52" s="33">
        <v>0</v>
      </c>
      <c r="AC52" s="33">
        <v>0</v>
      </c>
      <c r="AD52" s="33">
        <v>0</v>
      </c>
      <c r="AE52" s="33">
        <v>0</v>
      </c>
      <c r="AF52" s="33">
        <v>0</v>
      </c>
      <c r="AG52" s="33">
        <v>0</v>
      </c>
      <c r="AH52" s="33">
        <v>0</v>
      </c>
      <c r="AI52" s="33">
        <v>0</v>
      </c>
      <c r="AJ52" s="33">
        <v>0</v>
      </c>
      <c r="AK52" s="33">
        <v>0</v>
      </c>
      <c r="AL52" s="33">
        <v>0</v>
      </c>
      <c r="AM52" s="33">
        <v>0</v>
      </c>
      <c r="AN52" s="33">
        <v>0</v>
      </c>
      <c r="AO52" s="33">
        <v>0</v>
      </c>
      <c r="AP52" s="33">
        <v>0</v>
      </c>
      <c r="AQ52" s="33">
        <v>0</v>
      </c>
      <c r="AR52" s="33">
        <v>0</v>
      </c>
      <c r="AS52" s="33">
        <v>0</v>
      </c>
      <c r="AT52" s="3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9.5" customHeight="1" x14ac:dyDescent="0.35">
      <c r="B53" s="30">
        <v>11</v>
      </c>
      <c r="C53" s="61" t="s">
        <v>116</v>
      </c>
      <c r="D53" s="55">
        <f t="shared" si="0"/>
        <v>1</v>
      </c>
      <c r="E53" s="33">
        <v>0</v>
      </c>
      <c r="F53" s="33">
        <v>1</v>
      </c>
      <c r="G53" s="33">
        <v>1</v>
      </c>
      <c r="H53" s="33">
        <v>1</v>
      </c>
      <c r="I53" s="33">
        <v>0</v>
      </c>
      <c r="J53" s="33">
        <v>0</v>
      </c>
      <c r="K53" s="33">
        <v>0</v>
      </c>
      <c r="L53" s="33">
        <v>0</v>
      </c>
      <c r="M53" s="33">
        <v>0</v>
      </c>
      <c r="N53" s="33">
        <v>0</v>
      </c>
      <c r="O53" s="33">
        <v>0</v>
      </c>
      <c r="P53" s="33">
        <v>1</v>
      </c>
      <c r="Q53" s="47">
        <v>0</v>
      </c>
      <c r="R53" s="47">
        <v>0</v>
      </c>
      <c r="S53" s="33">
        <v>0</v>
      </c>
      <c r="T53" s="33">
        <v>0</v>
      </c>
      <c r="U53" s="33">
        <v>0</v>
      </c>
      <c r="V53" s="33">
        <v>0</v>
      </c>
      <c r="W53" s="33">
        <v>1</v>
      </c>
      <c r="X53" s="33">
        <v>0</v>
      </c>
      <c r="Y53" s="33">
        <v>1</v>
      </c>
      <c r="Z53" s="47">
        <v>0</v>
      </c>
      <c r="AA53" s="33">
        <v>0</v>
      </c>
      <c r="AB53" s="33">
        <v>0</v>
      </c>
      <c r="AC53" s="33">
        <v>0</v>
      </c>
      <c r="AD53" s="33">
        <v>0</v>
      </c>
      <c r="AE53" s="33">
        <v>0</v>
      </c>
      <c r="AF53" s="33">
        <v>0</v>
      </c>
      <c r="AG53" s="33">
        <v>0</v>
      </c>
      <c r="AH53" s="33">
        <v>0</v>
      </c>
      <c r="AI53" s="33">
        <v>0</v>
      </c>
      <c r="AJ53" s="33">
        <v>0</v>
      </c>
      <c r="AK53" s="33">
        <v>0</v>
      </c>
      <c r="AL53" s="33">
        <v>0</v>
      </c>
      <c r="AM53" s="33">
        <v>0</v>
      </c>
      <c r="AN53" s="33">
        <v>0</v>
      </c>
      <c r="AO53" s="33">
        <v>0</v>
      </c>
      <c r="AP53" s="33">
        <v>0</v>
      </c>
      <c r="AQ53" s="33">
        <v>0</v>
      </c>
      <c r="AR53" s="33">
        <v>0</v>
      </c>
      <c r="AS53" s="33">
        <v>1</v>
      </c>
      <c r="AT53" s="37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35">
      <c r="B54" s="30">
        <v>12</v>
      </c>
      <c r="C54" s="45" t="s">
        <v>117</v>
      </c>
      <c r="D54" s="57">
        <f t="shared" si="0"/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33">
        <v>0</v>
      </c>
      <c r="Q54" s="33">
        <v>0</v>
      </c>
      <c r="R54" s="33">
        <v>0</v>
      </c>
      <c r="S54" s="33">
        <v>0</v>
      </c>
      <c r="T54" s="33">
        <v>0</v>
      </c>
      <c r="U54" s="33">
        <v>0</v>
      </c>
      <c r="V54" s="33">
        <v>0</v>
      </c>
      <c r="W54" s="33">
        <v>0</v>
      </c>
      <c r="X54" s="33">
        <v>0</v>
      </c>
      <c r="Y54" s="33">
        <v>0</v>
      </c>
      <c r="Z54" s="47">
        <v>0</v>
      </c>
      <c r="AA54" s="33">
        <v>0</v>
      </c>
      <c r="AB54" s="33">
        <v>0</v>
      </c>
      <c r="AC54" s="33">
        <v>0</v>
      </c>
      <c r="AD54" s="33">
        <v>0</v>
      </c>
      <c r="AE54" s="58">
        <v>0</v>
      </c>
      <c r="AF54" s="33">
        <v>0</v>
      </c>
      <c r="AG54" s="33">
        <v>0</v>
      </c>
      <c r="AH54" s="33">
        <v>0</v>
      </c>
      <c r="AI54" s="33">
        <v>0</v>
      </c>
      <c r="AJ54" s="33">
        <v>0</v>
      </c>
      <c r="AK54" s="33">
        <v>0</v>
      </c>
      <c r="AL54" s="33">
        <v>0</v>
      </c>
      <c r="AM54" s="33">
        <v>0</v>
      </c>
      <c r="AN54" s="33">
        <v>0</v>
      </c>
      <c r="AO54" s="33">
        <v>0</v>
      </c>
      <c r="AP54" s="33">
        <v>0</v>
      </c>
      <c r="AQ54" s="33">
        <v>0</v>
      </c>
      <c r="AR54" s="33">
        <v>0</v>
      </c>
      <c r="AS54" s="33">
        <v>0</v>
      </c>
      <c r="AT54" s="3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35">
      <c r="B55" s="20"/>
      <c r="C55" s="21" t="s">
        <v>118</v>
      </c>
      <c r="D55" s="29">
        <f t="shared" si="0"/>
        <v>0</v>
      </c>
      <c r="E55" s="48">
        <v>0</v>
      </c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9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66" t="s">
        <v>119</v>
      </c>
      <c r="D56" s="67">
        <f t="shared" si="0"/>
        <v>0</v>
      </c>
      <c r="E56" s="47">
        <v>0</v>
      </c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3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66" t="s">
        <v>120</v>
      </c>
      <c r="D57" s="68">
        <f t="shared" si="0"/>
        <v>0</v>
      </c>
      <c r="E57" s="47">
        <v>0</v>
      </c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3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66" t="s">
        <v>121</v>
      </c>
      <c r="D58" s="67">
        <f t="shared" si="0"/>
        <v>0</v>
      </c>
      <c r="E58" s="47">
        <v>0</v>
      </c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3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88.5" customHeight="1" x14ac:dyDescent="0.35">
      <c r="B59" s="69">
        <v>13.1</v>
      </c>
      <c r="C59" s="26" t="s">
        <v>122</v>
      </c>
      <c r="D59" s="26">
        <f t="shared" si="0"/>
        <v>0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70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0</v>
      </c>
      <c r="AO59" s="15">
        <v>0</v>
      </c>
      <c r="AP59" s="15">
        <v>0</v>
      </c>
      <c r="AQ59" s="15">
        <v>0</v>
      </c>
      <c r="AR59" s="15">
        <v>0</v>
      </c>
      <c r="AS59" s="15">
        <v>0</v>
      </c>
      <c r="AT59" s="117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89.25" customHeight="1" x14ac:dyDescent="0.35">
      <c r="B60" s="30">
        <v>13</v>
      </c>
      <c r="C60" s="45" t="s">
        <v>123</v>
      </c>
      <c r="D60" s="67">
        <f t="shared" si="0"/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3">
        <v>0</v>
      </c>
      <c r="M60" s="33">
        <v>0</v>
      </c>
      <c r="N60" s="33">
        <v>0</v>
      </c>
      <c r="O60" s="33">
        <v>0</v>
      </c>
      <c r="P60" s="33">
        <v>0</v>
      </c>
      <c r="Q60" s="33">
        <v>0</v>
      </c>
      <c r="R60" s="33">
        <v>0</v>
      </c>
      <c r="S60" s="33">
        <v>0</v>
      </c>
      <c r="T60" s="33">
        <v>0</v>
      </c>
      <c r="U60" s="33">
        <v>0</v>
      </c>
      <c r="V60" s="33">
        <v>0</v>
      </c>
      <c r="W60" s="33">
        <v>0</v>
      </c>
      <c r="X60" s="33">
        <v>0</v>
      </c>
      <c r="Y60" s="33">
        <v>0</v>
      </c>
      <c r="Z60" s="47">
        <v>0</v>
      </c>
      <c r="AA60" s="33">
        <v>0</v>
      </c>
      <c r="AB60" s="33">
        <v>0</v>
      </c>
      <c r="AC60" s="33">
        <v>0</v>
      </c>
      <c r="AD60" s="33">
        <v>0</v>
      </c>
      <c r="AE60" s="33">
        <v>0</v>
      </c>
      <c r="AF60" s="33">
        <v>0</v>
      </c>
      <c r="AG60" s="33">
        <v>0</v>
      </c>
      <c r="AH60" s="33">
        <v>0</v>
      </c>
      <c r="AI60" s="33">
        <v>0</v>
      </c>
      <c r="AJ60" s="33">
        <v>0</v>
      </c>
      <c r="AK60" s="33">
        <v>0</v>
      </c>
      <c r="AL60" s="33">
        <v>0</v>
      </c>
      <c r="AM60" s="33">
        <v>0</v>
      </c>
      <c r="AN60" s="33">
        <v>0</v>
      </c>
      <c r="AO60" s="33">
        <v>0</v>
      </c>
      <c r="AP60" s="33">
        <v>0</v>
      </c>
      <c r="AQ60" s="33">
        <v>0</v>
      </c>
      <c r="AR60" s="33">
        <v>0</v>
      </c>
      <c r="AS60" s="33">
        <v>0</v>
      </c>
      <c r="AT60" s="3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45" t="s">
        <v>124</v>
      </c>
      <c r="D61" s="55">
        <f t="shared" si="0"/>
        <v>0</v>
      </c>
      <c r="E61" s="33">
        <v>0</v>
      </c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47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52.5" customHeight="1" x14ac:dyDescent="0.35">
      <c r="B62" s="69">
        <v>15.1</v>
      </c>
      <c r="C62" s="26" t="s">
        <v>125</v>
      </c>
      <c r="D62" s="26">
        <f t="shared" si="0"/>
        <v>0</v>
      </c>
      <c r="E62" s="15">
        <v>0</v>
      </c>
      <c r="F62" s="15">
        <v>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71">
        <v>0</v>
      </c>
      <c r="N62" s="71">
        <v>0</v>
      </c>
      <c r="O62" s="15">
        <v>0</v>
      </c>
      <c r="P62" s="15">
        <v>0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70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0</v>
      </c>
      <c r="AR62" s="15">
        <v>0</v>
      </c>
      <c r="AS62" s="15"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69" customHeight="1" x14ac:dyDescent="0.35">
      <c r="B63" s="30">
        <v>15</v>
      </c>
      <c r="C63" s="45" t="s">
        <v>126</v>
      </c>
      <c r="D63" s="55">
        <f t="shared" si="0"/>
        <v>0</v>
      </c>
      <c r="E63" s="33">
        <v>0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  <c r="L63" s="33">
        <v>0</v>
      </c>
      <c r="M63" s="47">
        <v>0</v>
      </c>
      <c r="N63" s="47">
        <v>0</v>
      </c>
      <c r="O63" s="33">
        <v>0</v>
      </c>
      <c r="P63" s="33">
        <v>0</v>
      </c>
      <c r="Q63" s="33">
        <v>0</v>
      </c>
      <c r="R63" s="33">
        <v>0</v>
      </c>
      <c r="S63" s="33">
        <v>0</v>
      </c>
      <c r="T63" s="33">
        <v>0</v>
      </c>
      <c r="U63" s="33">
        <v>0</v>
      </c>
      <c r="V63" s="33">
        <v>0</v>
      </c>
      <c r="W63" s="33">
        <v>0</v>
      </c>
      <c r="X63" s="33">
        <v>0</v>
      </c>
      <c r="Y63" s="33">
        <v>0</v>
      </c>
      <c r="Z63" s="47">
        <v>0</v>
      </c>
      <c r="AA63" s="33">
        <v>0</v>
      </c>
      <c r="AB63" s="33">
        <v>0</v>
      </c>
      <c r="AC63" s="33">
        <v>0</v>
      </c>
      <c r="AD63" s="33">
        <v>0</v>
      </c>
      <c r="AE63" s="33">
        <v>0</v>
      </c>
      <c r="AF63" s="33">
        <v>0</v>
      </c>
      <c r="AG63" s="33">
        <v>0</v>
      </c>
      <c r="AH63" s="33">
        <v>0</v>
      </c>
      <c r="AI63" s="33">
        <v>0</v>
      </c>
      <c r="AJ63" s="33">
        <v>0</v>
      </c>
      <c r="AK63" s="33">
        <v>0</v>
      </c>
      <c r="AL63" s="33">
        <v>0</v>
      </c>
      <c r="AM63" s="33">
        <v>0</v>
      </c>
      <c r="AN63" s="33">
        <v>0</v>
      </c>
      <c r="AO63" s="33">
        <v>0</v>
      </c>
      <c r="AP63" s="33">
        <v>0</v>
      </c>
      <c r="AQ63" s="33">
        <v>0</v>
      </c>
      <c r="AR63" s="33">
        <v>0</v>
      </c>
      <c r="AS63" s="33">
        <v>0</v>
      </c>
      <c r="AT63" s="3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">
        <v>16</v>
      </c>
      <c r="C64" s="72" t="s">
        <v>127</v>
      </c>
      <c r="D64" s="73">
        <f t="shared" si="0"/>
        <v>0</v>
      </c>
      <c r="E64" s="22">
        <v>0</v>
      </c>
      <c r="F64" s="22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0</v>
      </c>
      <c r="M64" s="22">
        <v>0</v>
      </c>
      <c r="N64" s="22">
        <v>0</v>
      </c>
      <c r="O64" s="22">
        <v>0</v>
      </c>
      <c r="P64" s="22">
        <v>0</v>
      </c>
      <c r="Q64" s="22">
        <v>0</v>
      </c>
      <c r="R64" s="22">
        <v>0</v>
      </c>
      <c r="S64" s="22">
        <v>0</v>
      </c>
      <c r="T64" s="22">
        <v>0</v>
      </c>
      <c r="U64" s="22">
        <v>0</v>
      </c>
      <c r="V64" s="22">
        <v>0</v>
      </c>
      <c r="W64" s="22">
        <v>0</v>
      </c>
      <c r="X64" s="22">
        <v>0</v>
      </c>
      <c r="Y64" s="22">
        <v>0</v>
      </c>
      <c r="Z64" s="70">
        <v>0</v>
      </c>
      <c r="AA64" s="22">
        <v>0</v>
      </c>
      <c r="AB64" s="22">
        <v>0</v>
      </c>
      <c r="AC64" s="22">
        <v>0</v>
      </c>
      <c r="AD64" s="22">
        <v>0</v>
      </c>
      <c r="AE64" s="22">
        <v>0</v>
      </c>
      <c r="AF64" s="22">
        <v>0</v>
      </c>
      <c r="AG64" s="22">
        <v>0</v>
      </c>
      <c r="AH64" s="22">
        <v>0</v>
      </c>
      <c r="AI64" s="22">
        <v>0</v>
      </c>
      <c r="AJ64" s="22">
        <v>0</v>
      </c>
      <c r="AK64" s="22">
        <v>0</v>
      </c>
      <c r="AL64" s="22">
        <v>0</v>
      </c>
      <c r="AM64" s="22">
        <v>0</v>
      </c>
      <c r="AN64" s="22">
        <v>0</v>
      </c>
      <c r="AO64" s="22">
        <v>0</v>
      </c>
      <c r="AP64" s="22">
        <v>0</v>
      </c>
      <c r="AQ64" s="22">
        <v>0</v>
      </c>
      <c r="AR64" s="22">
        <v>0</v>
      </c>
      <c r="AS64" s="22">
        <v>0</v>
      </c>
      <c r="AT64" s="117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39.75" customHeight="1" x14ac:dyDescent="0.35">
      <c r="B65" s="35" t="s">
        <v>128</v>
      </c>
      <c r="C65" s="75"/>
      <c r="D65" s="55">
        <f t="shared" si="0"/>
        <v>0</v>
      </c>
      <c r="E65" s="33">
        <v>0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3">
        <v>0</v>
      </c>
      <c r="N65" s="33">
        <v>0</v>
      </c>
      <c r="O65" s="33">
        <v>0</v>
      </c>
      <c r="P65" s="33">
        <v>0</v>
      </c>
      <c r="Q65" s="33">
        <v>0</v>
      </c>
      <c r="R65" s="33">
        <v>0</v>
      </c>
      <c r="S65" s="33">
        <v>0</v>
      </c>
      <c r="T65" s="33">
        <v>0</v>
      </c>
      <c r="U65" s="33">
        <v>0</v>
      </c>
      <c r="V65" s="33">
        <v>0</v>
      </c>
      <c r="W65" s="33">
        <v>0</v>
      </c>
      <c r="X65" s="33">
        <v>0</v>
      </c>
      <c r="Y65" s="33">
        <v>0</v>
      </c>
      <c r="Z65" s="47">
        <v>0</v>
      </c>
      <c r="AA65" s="33">
        <v>0</v>
      </c>
      <c r="AB65" s="33">
        <v>0</v>
      </c>
      <c r="AC65" s="33">
        <v>0</v>
      </c>
      <c r="AD65" s="33">
        <v>0</v>
      </c>
      <c r="AE65" s="33">
        <v>0</v>
      </c>
      <c r="AF65" s="33">
        <v>0</v>
      </c>
      <c r="AG65" s="33">
        <v>0</v>
      </c>
      <c r="AH65" s="33">
        <v>0</v>
      </c>
      <c r="AI65" s="33">
        <v>0</v>
      </c>
      <c r="AJ65" s="33">
        <v>0</v>
      </c>
      <c r="AK65" s="33">
        <v>0</v>
      </c>
      <c r="AL65" s="33">
        <v>0</v>
      </c>
      <c r="AM65" s="33">
        <v>0</v>
      </c>
      <c r="AN65" s="33">
        <v>0</v>
      </c>
      <c r="AO65" s="33">
        <v>0</v>
      </c>
      <c r="AP65" s="33">
        <v>0</v>
      </c>
      <c r="AQ65" s="33">
        <v>0</v>
      </c>
      <c r="AR65" s="33">
        <v>0</v>
      </c>
      <c r="AS65" s="33">
        <v>0</v>
      </c>
      <c r="AT65" s="3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39.75" customHeight="1" x14ac:dyDescent="0.35">
      <c r="B66" s="35" t="s">
        <v>129</v>
      </c>
      <c r="C66" s="75"/>
      <c r="D66" s="55">
        <f t="shared" si="0"/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3">
        <v>0</v>
      </c>
      <c r="M66" s="33">
        <v>0</v>
      </c>
      <c r="N66" s="33">
        <v>0</v>
      </c>
      <c r="O66" s="33">
        <v>0</v>
      </c>
      <c r="P66" s="33">
        <v>0</v>
      </c>
      <c r="Q66" s="33">
        <v>0</v>
      </c>
      <c r="R66" s="33">
        <v>0</v>
      </c>
      <c r="S66" s="33">
        <v>0</v>
      </c>
      <c r="T66" s="33">
        <v>0</v>
      </c>
      <c r="U66" s="33">
        <v>0</v>
      </c>
      <c r="V66" s="33">
        <v>0</v>
      </c>
      <c r="W66" s="33">
        <v>0</v>
      </c>
      <c r="X66" s="33">
        <v>0</v>
      </c>
      <c r="Y66" s="33">
        <v>0</v>
      </c>
      <c r="Z66" s="47">
        <v>0</v>
      </c>
      <c r="AA66" s="33">
        <v>0</v>
      </c>
      <c r="AB66" s="33">
        <v>0</v>
      </c>
      <c r="AC66" s="33">
        <v>0</v>
      </c>
      <c r="AD66" s="33">
        <v>0</v>
      </c>
      <c r="AE66" s="33">
        <v>0</v>
      </c>
      <c r="AF66" s="33">
        <v>0</v>
      </c>
      <c r="AG66" s="33">
        <v>0</v>
      </c>
      <c r="AH66" s="33">
        <v>0</v>
      </c>
      <c r="AI66" s="33">
        <v>0</v>
      </c>
      <c r="AJ66" s="33">
        <v>0</v>
      </c>
      <c r="AK66" s="33">
        <v>0</v>
      </c>
      <c r="AL66" s="33">
        <v>0</v>
      </c>
      <c r="AM66" s="33">
        <v>0</v>
      </c>
      <c r="AN66" s="33">
        <v>0</v>
      </c>
      <c r="AO66" s="33">
        <v>0</v>
      </c>
      <c r="AP66" s="33">
        <v>0</v>
      </c>
      <c r="AQ66" s="33">
        <v>0</v>
      </c>
      <c r="AR66" s="33">
        <v>0</v>
      </c>
      <c r="AS66" s="33">
        <v>0</v>
      </c>
      <c r="AT66" s="3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39.75" customHeight="1" x14ac:dyDescent="0.35">
      <c r="B67" s="35" t="s">
        <v>130</v>
      </c>
      <c r="C67" s="75"/>
      <c r="D67" s="55">
        <f t="shared" si="0"/>
        <v>0</v>
      </c>
      <c r="E67" s="33">
        <v>0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33">
        <v>0</v>
      </c>
      <c r="N67" s="33">
        <v>0</v>
      </c>
      <c r="O67" s="33">
        <v>0</v>
      </c>
      <c r="P67" s="33">
        <v>0</v>
      </c>
      <c r="Q67" s="33">
        <v>0</v>
      </c>
      <c r="R67" s="33">
        <v>0</v>
      </c>
      <c r="S67" s="33">
        <v>0</v>
      </c>
      <c r="T67" s="33">
        <v>0</v>
      </c>
      <c r="U67" s="33">
        <v>0</v>
      </c>
      <c r="V67" s="33">
        <v>0</v>
      </c>
      <c r="W67" s="33">
        <v>0</v>
      </c>
      <c r="X67" s="33">
        <v>0</v>
      </c>
      <c r="Y67" s="33">
        <v>0</v>
      </c>
      <c r="Z67" s="47">
        <v>0</v>
      </c>
      <c r="AA67" s="33">
        <v>0</v>
      </c>
      <c r="AB67" s="33">
        <v>0</v>
      </c>
      <c r="AC67" s="33">
        <v>0</v>
      </c>
      <c r="AD67" s="33">
        <v>0</v>
      </c>
      <c r="AE67" s="33">
        <v>0</v>
      </c>
      <c r="AF67" s="33">
        <v>0</v>
      </c>
      <c r="AG67" s="33">
        <v>0</v>
      </c>
      <c r="AH67" s="33">
        <v>0</v>
      </c>
      <c r="AI67" s="33">
        <v>0</v>
      </c>
      <c r="AJ67" s="33">
        <v>0</v>
      </c>
      <c r="AK67" s="33">
        <v>0</v>
      </c>
      <c r="AL67" s="33">
        <v>0</v>
      </c>
      <c r="AM67" s="33">
        <v>0</v>
      </c>
      <c r="AN67" s="33">
        <v>0</v>
      </c>
      <c r="AO67" s="33">
        <v>0</v>
      </c>
      <c r="AP67" s="33">
        <v>0</v>
      </c>
      <c r="AQ67" s="33">
        <v>0</v>
      </c>
      <c r="AR67" s="33">
        <v>0</v>
      </c>
      <c r="AS67" s="33">
        <v>0</v>
      </c>
      <c r="AT67" s="3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40.5" customHeight="1" x14ac:dyDescent="0.35">
      <c r="B68" s="20" t="s">
        <v>131</v>
      </c>
      <c r="C68" s="21" t="s">
        <v>132</v>
      </c>
      <c r="D68" s="29">
        <f>O68+P68</f>
        <v>800</v>
      </c>
      <c r="E68" s="29">
        <v>313</v>
      </c>
      <c r="F68" s="29">
        <v>487</v>
      </c>
      <c r="G68" s="29">
        <v>191</v>
      </c>
      <c r="H68" s="29">
        <v>90</v>
      </c>
      <c r="I68" s="29">
        <v>69</v>
      </c>
      <c r="J68" s="29">
        <v>17</v>
      </c>
      <c r="K68" s="29">
        <v>51</v>
      </c>
      <c r="L68" s="29">
        <v>115</v>
      </c>
      <c r="M68" s="29">
        <v>374</v>
      </c>
      <c r="N68" s="29">
        <v>98</v>
      </c>
      <c r="O68" s="29">
        <v>363</v>
      </c>
      <c r="P68" s="29">
        <v>437</v>
      </c>
      <c r="Q68" s="29">
        <v>42</v>
      </c>
      <c r="R68" s="29">
        <v>6</v>
      </c>
      <c r="S68" s="29">
        <v>206</v>
      </c>
      <c r="T68" s="29">
        <v>180</v>
      </c>
      <c r="U68" s="29">
        <v>284</v>
      </c>
      <c r="V68" s="29">
        <v>19</v>
      </c>
      <c r="W68" s="29">
        <v>69</v>
      </c>
      <c r="X68" s="29">
        <v>515</v>
      </c>
      <c r="Y68" s="29">
        <v>212</v>
      </c>
      <c r="Z68" s="29">
        <v>73</v>
      </c>
      <c r="AA68" s="29">
        <v>4</v>
      </c>
      <c r="AB68" s="29">
        <v>1</v>
      </c>
      <c r="AC68" s="29">
        <v>15</v>
      </c>
      <c r="AD68" s="29">
        <v>4</v>
      </c>
      <c r="AE68" s="29">
        <v>1</v>
      </c>
      <c r="AF68" s="29">
        <v>1</v>
      </c>
      <c r="AG68" s="29">
        <v>0</v>
      </c>
      <c r="AH68" s="29">
        <v>0</v>
      </c>
      <c r="AI68" s="29">
        <v>0</v>
      </c>
      <c r="AJ68" s="29">
        <v>0</v>
      </c>
      <c r="AK68" s="29">
        <v>0</v>
      </c>
      <c r="AL68" s="29">
        <v>0</v>
      </c>
      <c r="AM68" s="29">
        <v>0</v>
      </c>
      <c r="AN68" s="29">
        <v>0</v>
      </c>
      <c r="AO68" s="29">
        <v>0</v>
      </c>
      <c r="AP68" s="29">
        <v>0</v>
      </c>
      <c r="AQ68" s="29">
        <v>0</v>
      </c>
      <c r="AR68" s="29">
        <v>0</v>
      </c>
      <c r="AS68" s="29">
        <v>779</v>
      </c>
      <c r="AT68" s="67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80"/>
      <c r="C69" s="81" t="s">
        <v>133</v>
      </c>
      <c r="D69" s="82" t="str">
        <f t="shared" ref="D69:AS69" si="46">IF(D68=D16, "  ", "GRESEALA")</f>
        <v xml:space="preserve">  </v>
      </c>
      <c r="E69" s="83" t="str">
        <f t="shared" si="46"/>
        <v xml:space="preserve">  </v>
      </c>
      <c r="F69" s="83" t="str">
        <f t="shared" si="46"/>
        <v xml:space="preserve">  </v>
      </c>
      <c r="G69" s="83" t="str">
        <f t="shared" si="46"/>
        <v xml:space="preserve">  </v>
      </c>
      <c r="H69" s="83" t="str">
        <f t="shared" si="46"/>
        <v xml:space="preserve">  </v>
      </c>
      <c r="I69" s="83" t="str">
        <f t="shared" si="46"/>
        <v xml:space="preserve">  </v>
      </c>
      <c r="J69" s="83" t="str">
        <f t="shared" si="46"/>
        <v xml:space="preserve">  </v>
      </c>
      <c r="K69" s="83" t="str">
        <f t="shared" si="46"/>
        <v xml:space="preserve">  </v>
      </c>
      <c r="L69" s="83" t="str">
        <f t="shared" si="46"/>
        <v xml:space="preserve">  </v>
      </c>
      <c r="M69" s="83" t="str">
        <f t="shared" si="46"/>
        <v xml:space="preserve">  </v>
      </c>
      <c r="N69" s="83" t="str">
        <f t="shared" si="46"/>
        <v xml:space="preserve">  </v>
      </c>
      <c r="O69" s="83" t="str">
        <f t="shared" si="46"/>
        <v xml:space="preserve">  </v>
      </c>
      <c r="P69" s="83" t="str">
        <f t="shared" si="46"/>
        <v xml:space="preserve">  </v>
      </c>
      <c r="Q69" s="83" t="str">
        <f t="shared" si="46"/>
        <v xml:space="preserve">  </v>
      </c>
      <c r="R69" s="83" t="str">
        <f t="shared" si="46"/>
        <v xml:space="preserve">  </v>
      </c>
      <c r="S69" s="83" t="str">
        <f t="shared" si="46"/>
        <v xml:space="preserve">  </v>
      </c>
      <c r="T69" s="83" t="str">
        <f t="shared" si="46"/>
        <v xml:space="preserve">  </v>
      </c>
      <c r="U69" s="83" t="str">
        <f t="shared" si="46"/>
        <v xml:space="preserve">  </v>
      </c>
      <c r="V69" s="83" t="str">
        <f t="shared" si="46"/>
        <v xml:space="preserve">  </v>
      </c>
      <c r="W69" s="83" t="str">
        <f t="shared" si="46"/>
        <v xml:space="preserve">  </v>
      </c>
      <c r="X69" s="83" t="str">
        <f t="shared" si="46"/>
        <v xml:space="preserve">  </v>
      </c>
      <c r="Y69" s="83" t="str">
        <f t="shared" si="46"/>
        <v xml:space="preserve">  </v>
      </c>
      <c r="Z69" s="83" t="str">
        <f t="shared" si="46"/>
        <v xml:space="preserve">  </v>
      </c>
      <c r="AA69" s="83" t="str">
        <f t="shared" si="46"/>
        <v xml:space="preserve">  </v>
      </c>
      <c r="AB69" s="83" t="str">
        <f t="shared" si="46"/>
        <v xml:space="preserve">  </v>
      </c>
      <c r="AC69" s="83" t="str">
        <f t="shared" si="46"/>
        <v xml:space="preserve">  </v>
      </c>
      <c r="AD69" s="83" t="str">
        <f t="shared" si="46"/>
        <v xml:space="preserve">  </v>
      </c>
      <c r="AE69" s="83" t="str">
        <f t="shared" si="46"/>
        <v xml:space="preserve">  </v>
      </c>
      <c r="AF69" s="83" t="str">
        <f t="shared" si="46"/>
        <v xml:space="preserve">  </v>
      </c>
      <c r="AG69" s="83" t="str">
        <f t="shared" si="46"/>
        <v xml:space="preserve">  </v>
      </c>
      <c r="AH69" s="83" t="str">
        <f t="shared" si="46"/>
        <v xml:space="preserve">  </v>
      </c>
      <c r="AI69" s="83" t="str">
        <f t="shared" si="46"/>
        <v xml:space="preserve">  </v>
      </c>
      <c r="AJ69" s="83" t="str">
        <f t="shared" si="46"/>
        <v xml:space="preserve">  </v>
      </c>
      <c r="AK69" s="83" t="str">
        <f t="shared" si="46"/>
        <v xml:space="preserve">  </v>
      </c>
      <c r="AL69" s="83" t="str">
        <f t="shared" si="46"/>
        <v xml:space="preserve">  </v>
      </c>
      <c r="AM69" s="83" t="str">
        <f t="shared" si="46"/>
        <v xml:space="preserve">  </v>
      </c>
      <c r="AN69" s="83" t="str">
        <f t="shared" si="46"/>
        <v xml:space="preserve">  </v>
      </c>
      <c r="AO69" s="83" t="str">
        <f t="shared" si="46"/>
        <v xml:space="preserve">  </v>
      </c>
      <c r="AP69" s="83" t="str">
        <f t="shared" si="46"/>
        <v xml:space="preserve">  </v>
      </c>
      <c r="AQ69" s="83" t="str">
        <f t="shared" si="46"/>
        <v xml:space="preserve">  </v>
      </c>
      <c r="AR69" s="83" t="str">
        <f t="shared" si="46"/>
        <v xml:space="preserve">  </v>
      </c>
      <c r="AS69" s="83" t="str">
        <f t="shared" si="46"/>
        <v xml:space="preserve">  </v>
      </c>
      <c r="AT69" s="119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162" t="s">
        <v>148</v>
      </c>
      <c r="D85" s="163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93" customFormat="1" ht="19.899999999999999" customHeight="1" x14ac:dyDescent="0.35">
      <c r="C88" s="98" t="s">
        <v>149</v>
      </c>
      <c r="D88" s="94"/>
      <c r="E88" s="94"/>
      <c r="F88" s="95"/>
      <c r="G88" s="96"/>
      <c r="H88" s="96"/>
      <c r="I88" s="96"/>
      <c r="J88" s="96"/>
      <c r="K88" s="96"/>
      <c r="L88" s="96"/>
      <c r="M88" s="97"/>
      <c r="N88" s="96"/>
      <c r="O88" s="97"/>
      <c r="P88" s="97"/>
      <c r="Q88" s="95" t="s">
        <v>150</v>
      </c>
      <c r="R88" s="95"/>
      <c r="S88" s="97"/>
      <c r="T88" s="97"/>
      <c r="U88" s="97"/>
      <c r="V88" s="97"/>
      <c r="W88" s="97"/>
      <c r="X88" s="97"/>
      <c r="Y88" s="95" t="s">
        <v>151</v>
      </c>
      <c r="Z88" s="97"/>
      <c r="AA88" s="97"/>
      <c r="AB88" s="97"/>
      <c r="AC88" s="97"/>
      <c r="AD88" s="97"/>
      <c r="AE88" s="97"/>
      <c r="AH88" s="95"/>
      <c r="AV88" s="97"/>
      <c r="AW88" s="97"/>
      <c r="AX88" s="97"/>
      <c r="AY88" s="97"/>
      <c r="AZ88" s="97"/>
      <c r="BA88" s="97"/>
    </row>
    <row r="89" spans="2:60" ht="32.25" customHeight="1" x14ac:dyDescent="0.35">
      <c r="BB89" s="12"/>
      <c r="BC89" s="12"/>
      <c r="BD89" s="12"/>
      <c r="BE89" s="12"/>
      <c r="BF89" s="12"/>
      <c r="BG89" s="12"/>
      <c r="BH89" s="12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164" t="s">
        <v>156</v>
      </c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35">
      <c r="C103" s="103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4" t="s">
        <v>161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65">
      <c r="C105" s="109" t="s">
        <v>170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162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09" t="s">
        <v>163</v>
      </c>
      <c r="D107" s="105"/>
      <c r="E107" s="105"/>
      <c r="F107" s="105"/>
      <c r="G107" s="106"/>
      <c r="H107" s="106"/>
      <c r="I107" s="106"/>
      <c r="J107" s="106"/>
      <c r="K107" s="107"/>
      <c r="L107" s="107"/>
      <c r="M107" s="107"/>
      <c r="N107" s="107"/>
      <c r="O107" s="107"/>
      <c r="P107" s="108"/>
      <c r="Q107" s="108"/>
      <c r="R107" s="108"/>
      <c r="S107" s="108"/>
      <c r="T107" s="108"/>
      <c r="U107" s="108"/>
      <c r="V107" s="108"/>
      <c r="W107" s="108"/>
      <c r="X107" s="108"/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0" t="s">
        <v>164</v>
      </c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C109" s="111"/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  <row r="146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15748031496062992" right="0.19685039370078741" top="0.19685039370078741" bottom="0.15748031496062992" header="0.23622047244094491" footer="0.15748031496062992"/>
  <pageSetup paperSize="9" scale="28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6"/>
  <sheetViews>
    <sheetView view="pageBreakPreview" topLeftCell="B4" zoomScale="60" zoomScaleNormal="60" workbookViewId="0">
      <pane xSplit="3" ySplit="9" topLeftCell="E13" activePane="bottomRight" state="frozen"/>
      <selection activeCell="B4" sqref="B4"/>
      <selection pane="topRight" activeCell="E4" sqref="E4"/>
      <selection pane="bottomLeft" activeCell="B13" sqref="B13"/>
      <selection pane="bottomRight" activeCell="M19" sqref="M19"/>
    </sheetView>
  </sheetViews>
  <sheetFormatPr defaultRowHeight="12.75" customHeight="1" x14ac:dyDescent="0.35"/>
  <cols>
    <col min="1" max="1" width="3.42578125" style="12" hidden="1" customWidth="1"/>
    <col min="2" max="2" width="15.5703125" style="12" customWidth="1"/>
    <col min="3" max="3" width="55.140625" style="8" customWidth="1"/>
    <col min="4" max="4" width="15.5703125" style="9" customWidth="1"/>
    <col min="5" max="6" width="13" style="9" customWidth="1"/>
    <col min="7" max="8" width="13.140625" style="7" customWidth="1"/>
    <col min="9" max="9" width="20" style="7" customWidth="1"/>
    <col min="10" max="10" width="19.140625" style="7" customWidth="1"/>
    <col min="11" max="11" width="16.5703125" style="10" customWidth="1"/>
    <col min="12" max="12" width="17.7109375" style="10" customWidth="1"/>
    <col min="13" max="13" width="13.28515625" style="10" customWidth="1"/>
    <col min="14" max="14" width="12.28515625" style="10" customWidth="1"/>
    <col min="15" max="15" width="12.7109375" style="10" customWidth="1"/>
    <col min="16" max="16" width="12.5703125" style="11" customWidth="1"/>
    <col min="17" max="18" width="13.140625" style="11" customWidth="1"/>
    <col min="19" max="19" width="13.42578125" style="11" customWidth="1"/>
    <col min="20" max="20" width="10.28515625" style="11" customWidth="1"/>
    <col min="21" max="21" width="14.28515625" style="11" customWidth="1"/>
    <col min="22" max="22" width="12.85546875" style="11" customWidth="1"/>
    <col min="23" max="23" width="13.140625" style="11" customWidth="1"/>
    <col min="24" max="24" width="16.28515625" style="11" customWidth="1"/>
    <col min="25" max="25" width="14.5703125" style="11" customWidth="1"/>
    <col min="26" max="26" width="16.85546875" style="11" customWidth="1"/>
    <col min="27" max="27" width="11.140625" style="11" customWidth="1"/>
    <col min="28" max="28" width="10.42578125" style="11" customWidth="1"/>
    <col min="29" max="29" width="10.85546875" style="11" customWidth="1"/>
    <col min="30" max="30" width="10.140625" style="11" customWidth="1"/>
    <col min="31" max="31" width="12.85546875" style="11" customWidth="1"/>
    <col min="32" max="33" width="11" style="11" customWidth="1"/>
    <col min="34" max="34" width="11.5703125" style="11" customWidth="1"/>
    <col min="35" max="35" width="11.28515625" style="12" customWidth="1"/>
    <col min="36" max="36" width="12" style="12" customWidth="1"/>
    <col min="37" max="37" width="12.85546875" style="12" customWidth="1"/>
    <col min="38" max="43" width="11.85546875" style="12" customWidth="1"/>
    <col min="44" max="44" width="14.85546875" style="12" customWidth="1"/>
    <col min="45" max="45" width="12.710937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7" t="s">
        <v>0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124" t="s">
        <v>171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179</v>
      </c>
    </row>
    <row r="5" spans="2:223" ht="21" customHeight="1" x14ac:dyDescent="0.35">
      <c r="B5" s="113" t="s">
        <v>177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 t="s">
        <v>178</v>
      </c>
      <c r="R5" s="113"/>
      <c r="S5" s="113"/>
      <c r="T5" s="114" t="s">
        <v>181</v>
      </c>
      <c r="U5" s="113">
        <v>2023</v>
      </c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180</v>
      </c>
    </row>
    <row r="6" spans="2:223" ht="21" customHeight="1" x14ac:dyDescent="0.35"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12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181</v>
      </c>
    </row>
    <row r="7" spans="2:223" ht="18.75" customHeight="1" x14ac:dyDescent="0.35">
      <c r="B7" s="125" t="s">
        <v>1</v>
      </c>
      <c r="C7" s="125" t="s">
        <v>2</v>
      </c>
      <c r="D7" s="128" t="s">
        <v>172</v>
      </c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29"/>
      <c r="AO7" s="129"/>
      <c r="AP7" s="129"/>
      <c r="AQ7" s="129"/>
      <c r="AR7" s="129"/>
      <c r="AS7" s="129"/>
      <c r="AT7" s="130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182</v>
      </c>
    </row>
    <row r="8" spans="2:223" ht="34.5" customHeight="1" x14ac:dyDescent="0.35">
      <c r="B8" s="126"/>
      <c r="C8" s="126"/>
      <c r="D8" s="131" t="s">
        <v>173</v>
      </c>
      <c r="E8" s="134" t="s">
        <v>3</v>
      </c>
      <c r="F8" s="135"/>
      <c r="G8" s="134" t="s">
        <v>4</v>
      </c>
      <c r="H8" s="136"/>
      <c r="I8" s="136"/>
      <c r="J8" s="136"/>
      <c r="K8" s="136"/>
      <c r="L8" s="136"/>
      <c r="M8" s="136"/>
      <c r="N8" s="135"/>
      <c r="O8" s="134" t="s">
        <v>5</v>
      </c>
      <c r="P8" s="135"/>
      <c r="Q8" s="134" t="s">
        <v>6</v>
      </c>
      <c r="R8" s="136"/>
      <c r="S8" s="136"/>
      <c r="T8" s="136"/>
      <c r="U8" s="136"/>
      <c r="V8" s="136"/>
      <c r="W8" s="135"/>
      <c r="X8" s="134" t="s">
        <v>7</v>
      </c>
      <c r="Y8" s="136"/>
      <c r="Z8" s="135"/>
      <c r="AA8" s="134" t="s">
        <v>8</v>
      </c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136"/>
      <c r="AQ8" s="136"/>
      <c r="AR8" s="136"/>
      <c r="AS8" s="135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183</v>
      </c>
    </row>
    <row r="9" spans="2:223" ht="27.75" customHeight="1" x14ac:dyDescent="0.35">
      <c r="B9" s="126"/>
      <c r="C9" s="126"/>
      <c r="D9" s="132"/>
      <c r="E9" s="137" t="s">
        <v>9</v>
      </c>
      <c r="F9" s="137" t="s">
        <v>10</v>
      </c>
      <c r="G9" s="137" t="s">
        <v>11</v>
      </c>
      <c r="H9" s="140" t="s">
        <v>174</v>
      </c>
      <c r="I9" s="143" t="s">
        <v>12</v>
      </c>
      <c r="J9" s="143" t="s">
        <v>166</v>
      </c>
      <c r="K9" s="143" t="s">
        <v>13</v>
      </c>
      <c r="L9" s="146" t="s">
        <v>14</v>
      </c>
      <c r="M9" s="137" t="s">
        <v>168</v>
      </c>
      <c r="N9" s="140" t="s">
        <v>15</v>
      </c>
      <c r="O9" s="137" t="s">
        <v>16</v>
      </c>
      <c r="P9" s="137" t="s">
        <v>17</v>
      </c>
      <c r="Q9" s="140" t="s">
        <v>167</v>
      </c>
      <c r="R9" s="140" t="s">
        <v>41</v>
      </c>
      <c r="S9" s="137" t="s">
        <v>18</v>
      </c>
      <c r="T9" s="137" t="s">
        <v>19</v>
      </c>
      <c r="U9" s="137" t="s">
        <v>20</v>
      </c>
      <c r="V9" s="137" t="s">
        <v>21</v>
      </c>
      <c r="W9" s="137" t="s">
        <v>22</v>
      </c>
      <c r="X9" s="137" t="s">
        <v>23</v>
      </c>
      <c r="Y9" s="137" t="s">
        <v>24</v>
      </c>
      <c r="Z9" s="137" t="s">
        <v>25</v>
      </c>
      <c r="AA9" s="149" t="s">
        <v>26</v>
      </c>
      <c r="AB9" s="150"/>
      <c r="AC9" s="150"/>
      <c r="AD9" s="151"/>
      <c r="AE9" s="137" t="s">
        <v>27</v>
      </c>
      <c r="AF9" s="137" t="s">
        <v>28</v>
      </c>
      <c r="AG9" s="152" t="s">
        <v>29</v>
      </c>
      <c r="AH9" s="146" t="s">
        <v>30</v>
      </c>
      <c r="AI9" s="137" t="s">
        <v>31</v>
      </c>
      <c r="AJ9" s="137" t="s">
        <v>32</v>
      </c>
      <c r="AK9" s="146" t="s">
        <v>33</v>
      </c>
      <c r="AL9" s="146" t="s">
        <v>34</v>
      </c>
      <c r="AM9" s="152" t="s">
        <v>35</v>
      </c>
      <c r="AN9" s="152" t="s">
        <v>36</v>
      </c>
      <c r="AO9" s="152" t="s">
        <v>37</v>
      </c>
      <c r="AP9" s="152" t="s">
        <v>38</v>
      </c>
      <c r="AQ9" s="152" t="s">
        <v>165</v>
      </c>
      <c r="AR9" s="137" t="s">
        <v>39</v>
      </c>
      <c r="AS9" s="137" t="s">
        <v>40</v>
      </c>
      <c r="AT9" s="155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184</v>
      </c>
    </row>
    <row r="10" spans="2:223" s="7" customFormat="1" ht="117" customHeight="1" x14ac:dyDescent="0.35">
      <c r="B10" s="126"/>
      <c r="C10" s="126"/>
      <c r="D10" s="132"/>
      <c r="E10" s="138"/>
      <c r="F10" s="138"/>
      <c r="G10" s="138"/>
      <c r="H10" s="141"/>
      <c r="I10" s="144"/>
      <c r="J10" s="144"/>
      <c r="K10" s="144"/>
      <c r="L10" s="147"/>
      <c r="M10" s="138"/>
      <c r="N10" s="141"/>
      <c r="O10" s="138"/>
      <c r="P10" s="138"/>
      <c r="Q10" s="141"/>
      <c r="R10" s="141"/>
      <c r="S10" s="138"/>
      <c r="T10" s="138"/>
      <c r="U10" s="138"/>
      <c r="V10" s="138"/>
      <c r="W10" s="138"/>
      <c r="X10" s="138"/>
      <c r="Y10" s="138"/>
      <c r="Z10" s="138"/>
      <c r="AA10" s="1" t="s">
        <v>42</v>
      </c>
      <c r="AB10" s="2" t="s">
        <v>16</v>
      </c>
      <c r="AC10" s="1" t="s">
        <v>43</v>
      </c>
      <c r="AD10" s="2" t="s">
        <v>16</v>
      </c>
      <c r="AE10" s="138"/>
      <c r="AF10" s="138"/>
      <c r="AG10" s="153"/>
      <c r="AH10" s="147"/>
      <c r="AI10" s="138"/>
      <c r="AJ10" s="138"/>
      <c r="AK10" s="147"/>
      <c r="AL10" s="147"/>
      <c r="AM10" s="153"/>
      <c r="AN10" s="153"/>
      <c r="AO10" s="153"/>
      <c r="AP10" s="153"/>
      <c r="AQ10" s="153"/>
      <c r="AR10" s="138"/>
      <c r="AS10" s="138"/>
      <c r="AT10" s="156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185</v>
      </c>
    </row>
    <row r="11" spans="2:223" s="7" customFormat="1" ht="31.5" customHeight="1" x14ac:dyDescent="0.35">
      <c r="B11" s="127"/>
      <c r="C11" s="127"/>
      <c r="D11" s="133"/>
      <c r="E11" s="139"/>
      <c r="F11" s="139"/>
      <c r="G11" s="139"/>
      <c r="H11" s="142"/>
      <c r="I11" s="145"/>
      <c r="J11" s="145"/>
      <c r="K11" s="145"/>
      <c r="L11" s="148"/>
      <c r="M11" s="139"/>
      <c r="N11" s="142"/>
      <c r="O11" s="139"/>
      <c r="P11" s="139"/>
      <c r="Q11" s="142"/>
      <c r="R11" s="142"/>
      <c r="S11" s="139"/>
      <c r="T11" s="139"/>
      <c r="U11" s="139"/>
      <c r="V11" s="139"/>
      <c r="W11" s="139"/>
      <c r="X11" s="139"/>
      <c r="Y11" s="139"/>
      <c r="Z11" s="139"/>
      <c r="AA11" s="1" t="s">
        <v>44</v>
      </c>
      <c r="AB11" s="1" t="s">
        <v>16</v>
      </c>
      <c r="AC11" s="1" t="s">
        <v>44</v>
      </c>
      <c r="AD11" s="1" t="s">
        <v>16</v>
      </c>
      <c r="AE11" s="139"/>
      <c r="AF11" s="139"/>
      <c r="AG11" s="154"/>
      <c r="AH11" s="148"/>
      <c r="AI11" s="139"/>
      <c r="AJ11" s="139"/>
      <c r="AK11" s="148"/>
      <c r="AL11" s="148"/>
      <c r="AM11" s="154"/>
      <c r="AN11" s="154"/>
      <c r="AO11" s="154"/>
      <c r="AP11" s="154"/>
      <c r="AQ11" s="154"/>
      <c r="AR11" s="139"/>
      <c r="AS11" s="139"/>
      <c r="AT11" s="157"/>
      <c r="AU11" s="158" t="s">
        <v>45</v>
      </c>
      <c r="AV11" s="158" t="s">
        <v>45</v>
      </c>
      <c r="AW11" s="158" t="s">
        <v>45</v>
      </c>
      <c r="AX11" s="158" t="s">
        <v>45</v>
      </c>
      <c r="AY11" s="158" t="s">
        <v>45</v>
      </c>
      <c r="AZ11" s="158" t="s">
        <v>45</v>
      </c>
      <c r="BA11" s="158" t="s">
        <v>45</v>
      </c>
      <c r="BB11" s="158" t="s">
        <v>45</v>
      </c>
      <c r="BC11" s="158" t="s">
        <v>45</v>
      </c>
      <c r="BD11" s="158" t="s">
        <v>45</v>
      </c>
      <c r="BE11" s="158" t="s">
        <v>45</v>
      </c>
      <c r="BF11" s="158" t="s">
        <v>45</v>
      </c>
      <c r="BG11" s="158" t="s">
        <v>45</v>
      </c>
      <c r="BH11" s="158" t="s">
        <v>45</v>
      </c>
      <c r="BI11" s="158" t="s">
        <v>45</v>
      </c>
      <c r="BJ11" s="158" t="s">
        <v>45</v>
      </c>
      <c r="BK11" s="158" t="s">
        <v>45</v>
      </c>
      <c r="BL11" s="160" t="s">
        <v>46</v>
      </c>
      <c r="HO11" s="12" t="s">
        <v>186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159"/>
      <c r="AV12" s="159"/>
      <c r="AW12" s="159"/>
      <c r="AX12" s="159"/>
      <c r="AY12" s="159"/>
      <c r="AZ12" s="159"/>
      <c r="BA12" s="159"/>
      <c r="BB12" s="159"/>
      <c r="BC12" s="159"/>
      <c r="BD12" s="159"/>
      <c r="BE12" s="159"/>
      <c r="BF12" s="159"/>
      <c r="BG12" s="159"/>
      <c r="BH12" s="159"/>
      <c r="BI12" s="159"/>
      <c r="BJ12" s="159"/>
      <c r="BK12" s="159"/>
      <c r="BL12" s="161"/>
      <c r="BM12" s="12" t="s">
        <v>191</v>
      </c>
      <c r="HO12" s="12" t="s">
        <v>187</v>
      </c>
    </row>
    <row r="13" spans="2:223" s="11" customFormat="1" ht="45.75" customHeight="1" x14ac:dyDescent="0.35">
      <c r="B13" s="14" t="s">
        <v>47</v>
      </c>
      <c r="C13" s="15" t="s">
        <v>48</v>
      </c>
      <c r="D13" s="15">
        <f>O13+P13</f>
        <v>1654</v>
      </c>
      <c r="E13" s="15">
        <v>613</v>
      </c>
      <c r="F13" s="15">
        <v>1041</v>
      </c>
      <c r="G13" s="15">
        <v>283</v>
      </c>
      <c r="H13" s="15">
        <v>235</v>
      </c>
      <c r="I13" s="15">
        <v>162</v>
      </c>
      <c r="J13" s="15">
        <v>115</v>
      </c>
      <c r="K13" s="15">
        <v>150</v>
      </c>
      <c r="L13" s="15">
        <v>331</v>
      </c>
      <c r="M13" s="15">
        <v>728</v>
      </c>
      <c r="N13" s="15">
        <v>198</v>
      </c>
      <c r="O13" s="15">
        <v>736</v>
      </c>
      <c r="P13" s="15">
        <v>918</v>
      </c>
      <c r="Q13" s="15">
        <v>174</v>
      </c>
      <c r="R13" s="15">
        <v>8</v>
      </c>
      <c r="S13" s="15">
        <v>511</v>
      </c>
      <c r="T13" s="15">
        <v>358</v>
      </c>
      <c r="U13" s="15">
        <v>441</v>
      </c>
      <c r="V13" s="15">
        <v>49</v>
      </c>
      <c r="W13" s="15">
        <v>121</v>
      </c>
      <c r="X13" s="15">
        <v>1020</v>
      </c>
      <c r="Y13" s="15">
        <v>592</v>
      </c>
      <c r="Z13" s="15">
        <v>42</v>
      </c>
      <c r="AA13" s="15">
        <v>0</v>
      </c>
      <c r="AB13" s="15">
        <v>0</v>
      </c>
      <c r="AC13" s="15">
        <v>0</v>
      </c>
      <c r="AD13" s="15">
        <v>0</v>
      </c>
      <c r="AE13" s="15">
        <v>8</v>
      </c>
      <c r="AF13" s="15">
        <v>2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0</v>
      </c>
      <c r="AO13" s="15">
        <v>0</v>
      </c>
      <c r="AP13" s="15">
        <v>0</v>
      </c>
      <c r="AQ13" s="15">
        <v>0</v>
      </c>
      <c r="AR13" s="15">
        <v>0</v>
      </c>
      <c r="AS13" s="15">
        <v>1644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188</v>
      </c>
    </row>
    <row r="14" spans="2:223" s="24" customFormat="1" ht="43.5" customHeight="1" x14ac:dyDescent="0.35">
      <c r="B14" s="20" t="s">
        <v>49</v>
      </c>
      <c r="C14" s="21" t="s">
        <v>50</v>
      </c>
      <c r="D14" s="22">
        <f>O14+P14</f>
        <v>541</v>
      </c>
      <c r="E14" s="22">
        <v>223</v>
      </c>
      <c r="F14" s="22">
        <v>318</v>
      </c>
      <c r="G14" s="22">
        <v>94</v>
      </c>
      <c r="H14" s="22">
        <v>47</v>
      </c>
      <c r="I14" s="22">
        <v>61</v>
      </c>
      <c r="J14" s="22">
        <v>15</v>
      </c>
      <c r="K14" s="22">
        <v>34</v>
      </c>
      <c r="L14" s="22">
        <v>101</v>
      </c>
      <c r="M14" s="22">
        <v>251</v>
      </c>
      <c r="N14" s="22">
        <v>72</v>
      </c>
      <c r="O14" s="22">
        <v>190</v>
      </c>
      <c r="P14" s="22">
        <v>351</v>
      </c>
      <c r="Q14" s="22">
        <v>34</v>
      </c>
      <c r="R14" s="22">
        <v>8</v>
      </c>
      <c r="S14" s="22">
        <v>158</v>
      </c>
      <c r="T14" s="22">
        <v>127</v>
      </c>
      <c r="U14" s="22">
        <v>165</v>
      </c>
      <c r="V14" s="22">
        <v>13</v>
      </c>
      <c r="W14" s="22">
        <v>44</v>
      </c>
      <c r="X14" s="22">
        <v>307</v>
      </c>
      <c r="Y14" s="22">
        <v>193</v>
      </c>
      <c r="Z14" s="22">
        <v>41</v>
      </c>
      <c r="AA14" s="22">
        <v>0</v>
      </c>
      <c r="AB14" s="22">
        <v>0</v>
      </c>
      <c r="AC14" s="22">
        <v>9</v>
      </c>
      <c r="AD14" s="22">
        <v>3</v>
      </c>
      <c r="AE14" s="22">
        <v>1</v>
      </c>
      <c r="AF14" s="22">
        <v>0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2">
        <v>0</v>
      </c>
      <c r="AS14" s="22">
        <v>531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189</v>
      </c>
    </row>
    <row r="15" spans="2:223" s="27" customFormat="1" ht="42" customHeight="1" x14ac:dyDescent="0.35">
      <c r="B15" s="25" t="s">
        <v>51</v>
      </c>
      <c r="C15" s="26" t="s">
        <v>52</v>
      </c>
      <c r="D15" s="15">
        <f t="shared" ref="D15:D67" si="0">O15+P15</f>
        <v>560</v>
      </c>
      <c r="E15" s="15">
        <v>231</v>
      </c>
      <c r="F15" s="15">
        <v>329</v>
      </c>
      <c r="G15" s="15">
        <v>97</v>
      </c>
      <c r="H15" s="15">
        <v>49</v>
      </c>
      <c r="I15" s="15">
        <v>63</v>
      </c>
      <c r="J15" s="15">
        <v>16</v>
      </c>
      <c r="K15" s="15">
        <v>35</v>
      </c>
      <c r="L15" s="15">
        <v>105</v>
      </c>
      <c r="M15" s="15">
        <v>260</v>
      </c>
      <c r="N15" s="15">
        <v>75</v>
      </c>
      <c r="O15" s="15">
        <v>197</v>
      </c>
      <c r="P15" s="15">
        <v>363</v>
      </c>
      <c r="Q15" s="15">
        <v>35</v>
      </c>
      <c r="R15" s="15">
        <v>8</v>
      </c>
      <c r="S15" s="15">
        <v>164</v>
      </c>
      <c r="T15" s="15">
        <v>131</v>
      </c>
      <c r="U15" s="15">
        <v>171</v>
      </c>
      <c r="V15" s="15">
        <v>13</v>
      </c>
      <c r="W15" s="15">
        <v>46</v>
      </c>
      <c r="X15" s="15">
        <v>318</v>
      </c>
      <c r="Y15" s="15">
        <v>200</v>
      </c>
      <c r="Z15" s="15">
        <v>42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0</v>
      </c>
      <c r="AO15" s="15">
        <v>0</v>
      </c>
      <c r="AP15" s="15">
        <v>0</v>
      </c>
      <c r="AQ15" s="15">
        <v>0</v>
      </c>
      <c r="AR15" s="15">
        <v>0</v>
      </c>
      <c r="AS15" s="15">
        <v>560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190</v>
      </c>
    </row>
    <row r="16" spans="2:223" ht="42" customHeight="1" x14ac:dyDescent="0.35">
      <c r="B16" s="20" t="s">
        <v>53</v>
      </c>
      <c r="C16" s="28" t="s">
        <v>54</v>
      </c>
      <c r="D16" s="29">
        <f t="shared" si="0"/>
        <v>541</v>
      </c>
      <c r="E16" s="22">
        <v>223</v>
      </c>
      <c r="F16" s="22">
        <v>318</v>
      </c>
      <c r="G16" s="22">
        <v>94</v>
      </c>
      <c r="H16" s="22">
        <v>47</v>
      </c>
      <c r="I16" s="22">
        <v>61</v>
      </c>
      <c r="J16" s="22">
        <v>15</v>
      </c>
      <c r="K16" s="22">
        <v>34</v>
      </c>
      <c r="L16" s="22">
        <v>101</v>
      </c>
      <c r="M16" s="22">
        <v>251</v>
      </c>
      <c r="N16" s="22">
        <v>72</v>
      </c>
      <c r="O16" s="22">
        <v>190</v>
      </c>
      <c r="P16" s="22">
        <v>351</v>
      </c>
      <c r="Q16" s="22">
        <v>34</v>
      </c>
      <c r="R16" s="22">
        <v>8</v>
      </c>
      <c r="S16" s="22">
        <v>158</v>
      </c>
      <c r="T16" s="22">
        <v>127</v>
      </c>
      <c r="U16" s="22">
        <v>165</v>
      </c>
      <c r="V16" s="22">
        <v>13</v>
      </c>
      <c r="W16" s="22">
        <v>44</v>
      </c>
      <c r="X16" s="22">
        <v>307</v>
      </c>
      <c r="Y16" s="22">
        <v>193</v>
      </c>
      <c r="Z16" s="22">
        <v>41</v>
      </c>
      <c r="AA16" s="22">
        <v>0</v>
      </c>
      <c r="AB16" s="22">
        <v>0</v>
      </c>
      <c r="AC16" s="22">
        <v>9</v>
      </c>
      <c r="AD16" s="22">
        <v>3</v>
      </c>
      <c r="AE16" s="22">
        <v>1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531</v>
      </c>
      <c r="AT16" s="117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31" t="s">
        <v>56</v>
      </c>
      <c r="D17" s="32">
        <f t="shared" si="0"/>
        <v>448</v>
      </c>
      <c r="E17" s="33">
        <v>188</v>
      </c>
      <c r="F17" s="33">
        <v>260</v>
      </c>
      <c r="G17" s="33">
        <v>93</v>
      </c>
      <c r="H17" s="33">
        <v>46</v>
      </c>
      <c r="I17" s="33">
        <v>59</v>
      </c>
      <c r="J17" s="33">
        <v>14</v>
      </c>
      <c r="K17" s="33">
        <v>29</v>
      </c>
      <c r="L17" s="33">
        <v>82</v>
      </c>
      <c r="M17" s="33">
        <v>185</v>
      </c>
      <c r="N17" s="33">
        <v>51</v>
      </c>
      <c r="O17" s="33">
        <v>182</v>
      </c>
      <c r="P17" s="33">
        <v>266</v>
      </c>
      <c r="Q17" s="33">
        <v>27</v>
      </c>
      <c r="R17" s="33">
        <v>8</v>
      </c>
      <c r="S17" s="33">
        <v>124</v>
      </c>
      <c r="T17" s="33">
        <v>100</v>
      </c>
      <c r="U17" s="33">
        <v>145</v>
      </c>
      <c r="V17" s="33">
        <v>12</v>
      </c>
      <c r="W17" s="33">
        <v>40</v>
      </c>
      <c r="X17" s="33">
        <v>305</v>
      </c>
      <c r="Y17" s="33">
        <v>103</v>
      </c>
      <c r="Z17" s="33">
        <v>40</v>
      </c>
      <c r="AA17" s="33">
        <v>0</v>
      </c>
      <c r="AB17" s="33">
        <v>0</v>
      </c>
      <c r="AC17" s="33">
        <v>9</v>
      </c>
      <c r="AD17" s="33">
        <v>3</v>
      </c>
      <c r="AE17" s="33">
        <v>1</v>
      </c>
      <c r="AF17" s="33">
        <v>0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438</v>
      </c>
      <c r="AT17" s="3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35">
      <c r="B18" s="30" t="s">
        <v>57</v>
      </c>
      <c r="C18" s="31" t="s">
        <v>58</v>
      </c>
      <c r="D18" s="32">
        <f t="shared" si="0"/>
        <v>93</v>
      </c>
      <c r="E18" s="33">
        <v>35</v>
      </c>
      <c r="F18" s="33">
        <v>58</v>
      </c>
      <c r="G18" s="33">
        <v>1</v>
      </c>
      <c r="H18" s="33">
        <v>1</v>
      </c>
      <c r="I18" s="33">
        <v>2</v>
      </c>
      <c r="J18" s="33">
        <v>1</v>
      </c>
      <c r="K18" s="33">
        <v>5</v>
      </c>
      <c r="L18" s="33">
        <v>19</v>
      </c>
      <c r="M18" s="33">
        <v>66</v>
      </c>
      <c r="N18" s="33">
        <v>21</v>
      </c>
      <c r="O18" s="33">
        <v>8</v>
      </c>
      <c r="P18" s="33">
        <v>85</v>
      </c>
      <c r="Q18" s="33">
        <v>7</v>
      </c>
      <c r="R18" s="33">
        <v>0</v>
      </c>
      <c r="S18" s="33">
        <v>34</v>
      </c>
      <c r="T18" s="33">
        <v>27</v>
      </c>
      <c r="U18" s="33">
        <v>20</v>
      </c>
      <c r="V18" s="33">
        <v>1</v>
      </c>
      <c r="W18" s="33">
        <v>4</v>
      </c>
      <c r="X18" s="33">
        <v>2</v>
      </c>
      <c r="Y18" s="33">
        <v>90</v>
      </c>
      <c r="Z18" s="33">
        <v>1</v>
      </c>
      <c r="AA18" s="33">
        <v>0</v>
      </c>
      <c r="AB18" s="33">
        <v>0</v>
      </c>
      <c r="AC18" s="33">
        <v>0</v>
      </c>
      <c r="AD18" s="33">
        <v>0</v>
      </c>
      <c r="AE18" s="33">
        <v>0</v>
      </c>
      <c r="AF18" s="33">
        <v>0</v>
      </c>
      <c r="AG18" s="33">
        <v>0</v>
      </c>
      <c r="AH18" s="33">
        <v>0</v>
      </c>
      <c r="AI18" s="33">
        <v>0</v>
      </c>
      <c r="AJ18" s="33">
        <v>0</v>
      </c>
      <c r="AK18" s="33">
        <v>0</v>
      </c>
      <c r="AL18" s="33">
        <v>0</v>
      </c>
      <c r="AM18" s="33">
        <v>0</v>
      </c>
      <c r="AN18" s="33">
        <v>0</v>
      </c>
      <c r="AO18" s="33">
        <v>0</v>
      </c>
      <c r="AP18" s="33">
        <v>0</v>
      </c>
      <c r="AQ18" s="33">
        <v>0</v>
      </c>
      <c r="AR18" s="33">
        <v>0</v>
      </c>
      <c r="AS18" s="33">
        <v>93</v>
      </c>
      <c r="AT18" s="37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31" t="s">
        <v>60</v>
      </c>
      <c r="D19" s="36">
        <f t="shared" si="0"/>
        <v>462</v>
      </c>
      <c r="E19" s="37">
        <v>191</v>
      </c>
      <c r="F19" s="37">
        <v>271</v>
      </c>
      <c r="G19" s="37">
        <v>80</v>
      </c>
      <c r="H19" s="37">
        <v>40</v>
      </c>
      <c r="I19" s="37">
        <v>52</v>
      </c>
      <c r="J19" s="37">
        <v>13</v>
      </c>
      <c r="K19" s="37">
        <v>29</v>
      </c>
      <c r="L19" s="37">
        <v>86</v>
      </c>
      <c r="M19" s="37">
        <v>215</v>
      </c>
      <c r="N19" s="37">
        <v>62</v>
      </c>
      <c r="O19" s="37">
        <v>162</v>
      </c>
      <c r="P19" s="37">
        <v>300</v>
      </c>
      <c r="Q19" s="37">
        <v>29</v>
      </c>
      <c r="R19" s="37">
        <v>7</v>
      </c>
      <c r="S19" s="37">
        <v>135</v>
      </c>
      <c r="T19" s="37">
        <v>108</v>
      </c>
      <c r="U19" s="37">
        <v>141</v>
      </c>
      <c r="V19" s="37">
        <v>11</v>
      </c>
      <c r="W19" s="37">
        <v>38</v>
      </c>
      <c r="X19" s="37">
        <v>262</v>
      </c>
      <c r="Y19" s="37">
        <v>165</v>
      </c>
      <c r="Z19" s="37">
        <v>35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462</v>
      </c>
      <c r="AT19" s="3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62.25" customHeight="1" x14ac:dyDescent="0.35">
      <c r="B20" s="20" t="s">
        <v>61</v>
      </c>
      <c r="C20" s="39" t="s">
        <v>62</v>
      </c>
      <c r="D20" s="29">
        <f t="shared" si="0"/>
        <v>251</v>
      </c>
      <c r="E20" s="22">
        <v>101</v>
      </c>
      <c r="F20" s="22">
        <v>150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251</v>
      </c>
      <c r="N20" s="22">
        <v>72</v>
      </c>
      <c r="O20" s="22">
        <v>72</v>
      </c>
      <c r="P20" s="22">
        <v>179</v>
      </c>
      <c r="Q20" s="22">
        <v>13</v>
      </c>
      <c r="R20" s="22">
        <v>4</v>
      </c>
      <c r="S20" s="22">
        <v>84</v>
      </c>
      <c r="T20" s="22">
        <v>83</v>
      </c>
      <c r="U20" s="22">
        <v>59</v>
      </c>
      <c r="V20" s="22">
        <v>3</v>
      </c>
      <c r="W20" s="22">
        <v>9</v>
      </c>
      <c r="X20" s="22">
        <v>122</v>
      </c>
      <c r="Y20" s="22">
        <v>119</v>
      </c>
      <c r="Z20" s="22">
        <v>10</v>
      </c>
      <c r="AA20" s="22">
        <v>0</v>
      </c>
      <c r="AB20" s="22">
        <v>0</v>
      </c>
      <c r="AC20" s="22">
        <v>4</v>
      </c>
      <c r="AD20" s="22">
        <v>2</v>
      </c>
      <c r="AE20" s="22">
        <v>1</v>
      </c>
      <c r="AF20" s="22">
        <v>0</v>
      </c>
      <c r="AG20" s="22">
        <v>0</v>
      </c>
      <c r="AH20" s="22">
        <v>0</v>
      </c>
      <c r="AI20" s="22">
        <v>0</v>
      </c>
      <c r="AJ20" s="22">
        <v>0</v>
      </c>
      <c r="AK20" s="22">
        <v>0</v>
      </c>
      <c r="AL20" s="22">
        <v>0</v>
      </c>
      <c r="AM20" s="22">
        <v>0</v>
      </c>
      <c r="AN20" s="22">
        <v>0</v>
      </c>
      <c r="AO20" s="22">
        <v>0</v>
      </c>
      <c r="AP20" s="22">
        <v>0</v>
      </c>
      <c r="AQ20" s="22">
        <v>0</v>
      </c>
      <c r="AR20" s="22">
        <v>0</v>
      </c>
      <c r="AS20" s="22">
        <v>251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41" t="s">
        <v>64</v>
      </c>
      <c r="D21" s="40">
        <f t="shared" si="0"/>
        <v>185</v>
      </c>
      <c r="E21" s="37">
        <v>74</v>
      </c>
      <c r="F21" s="37">
        <v>111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185</v>
      </c>
      <c r="N21" s="37">
        <v>51</v>
      </c>
      <c r="O21" s="37">
        <v>67</v>
      </c>
      <c r="P21" s="37">
        <v>118</v>
      </c>
      <c r="Q21" s="37">
        <v>10</v>
      </c>
      <c r="R21" s="37">
        <v>4</v>
      </c>
      <c r="S21" s="37">
        <v>57</v>
      </c>
      <c r="T21" s="37">
        <v>63</v>
      </c>
      <c r="U21" s="37">
        <v>46</v>
      </c>
      <c r="V21" s="37">
        <v>2</v>
      </c>
      <c r="W21" s="37">
        <v>7</v>
      </c>
      <c r="X21" s="37">
        <v>121</v>
      </c>
      <c r="Y21" s="37">
        <v>54</v>
      </c>
      <c r="Z21" s="37">
        <v>10</v>
      </c>
      <c r="AA21" s="37">
        <v>0</v>
      </c>
      <c r="AB21" s="37">
        <v>0</v>
      </c>
      <c r="AC21" s="37">
        <v>4</v>
      </c>
      <c r="AD21" s="37">
        <v>2</v>
      </c>
      <c r="AE21" s="37">
        <v>1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185</v>
      </c>
      <c r="AT21" s="3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35">
      <c r="B22" s="35" t="s">
        <v>65</v>
      </c>
      <c r="C22" s="41" t="s">
        <v>66</v>
      </c>
      <c r="D22" s="40">
        <f t="shared" si="0"/>
        <v>66</v>
      </c>
      <c r="E22" s="37">
        <v>27</v>
      </c>
      <c r="F22" s="37">
        <v>39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66</v>
      </c>
      <c r="N22" s="37">
        <v>21</v>
      </c>
      <c r="O22" s="37">
        <v>5</v>
      </c>
      <c r="P22" s="37">
        <v>61</v>
      </c>
      <c r="Q22" s="37">
        <v>3</v>
      </c>
      <c r="R22" s="37">
        <v>0</v>
      </c>
      <c r="S22" s="37">
        <v>27</v>
      </c>
      <c r="T22" s="37">
        <v>20</v>
      </c>
      <c r="U22" s="37">
        <v>13</v>
      </c>
      <c r="V22" s="37">
        <v>1</v>
      </c>
      <c r="W22" s="37">
        <v>2</v>
      </c>
      <c r="X22" s="37">
        <v>1</v>
      </c>
      <c r="Y22" s="37">
        <v>65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66</v>
      </c>
      <c r="AT22" s="37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39" t="s">
        <v>68</v>
      </c>
      <c r="D23" s="29">
        <f t="shared" si="0"/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41" t="s">
        <v>70</v>
      </c>
      <c r="D24" s="36">
        <f t="shared" si="0"/>
        <v>0</v>
      </c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35">
      <c r="B25" s="35" t="s">
        <v>71</v>
      </c>
      <c r="C25" s="41" t="s">
        <v>72</v>
      </c>
      <c r="D25" s="36">
        <f t="shared" si="0"/>
        <v>0</v>
      </c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39" t="s">
        <v>74</v>
      </c>
      <c r="D26" s="29">
        <f t="shared" si="0"/>
        <v>9</v>
      </c>
      <c r="E26" s="22">
        <v>4</v>
      </c>
      <c r="F26" s="22">
        <v>5</v>
      </c>
      <c r="G26" s="22">
        <v>7</v>
      </c>
      <c r="H26" s="22">
        <v>7</v>
      </c>
      <c r="I26" s="22">
        <v>1</v>
      </c>
      <c r="J26" s="22">
        <v>0</v>
      </c>
      <c r="K26" s="22">
        <v>0</v>
      </c>
      <c r="L26" s="22">
        <v>1</v>
      </c>
      <c r="M26" s="22">
        <v>0</v>
      </c>
      <c r="N26" s="22">
        <v>0</v>
      </c>
      <c r="O26" s="22">
        <v>5</v>
      </c>
      <c r="P26" s="22">
        <v>4</v>
      </c>
      <c r="Q26" s="22">
        <v>0</v>
      </c>
      <c r="R26" s="22">
        <v>0</v>
      </c>
      <c r="S26" s="22">
        <v>1</v>
      </c>
      <c r="T26" s="22">
        <v>1</v>
      </c>
      <c r="U26" s="22">
        <v>3</v>
      </c>
      <c r="V26" s="22">
        <v>1</v>
      </c>
      <c r="W26" s="22">
        <v>3</v>
      </c>
      <c r="X26" s="22">
        <v>9</v>
      </c>
      <c r="Y26" s="22">
        <v>0</v>
      </c>
      <c r="Z26" s="22">
        <v>0</v>
      </c>
      <c r="AA26" s="22">
        <v>0</v>
      </c>
      <c r="AB26" s="22">
        <v>0</v>
      </c>
      <c r="AC26" s="22">
        <v>0</v>
      </c>
      <c r="AD26" s="22">
        <v>0</v>
      </c>
      <c r="AE26" s="22">
        <v>0</v>
      </c>
      <c r="AF26" s="22">
        <v>0</v>
      </c>
      <c r="AG26" s="22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2">
        <v>0</v>
      </c>
      <c r="AS26" s="22">
        <v>9</v>
      </c>
      <c r="AT26" s="117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35">
      <c r="B27" s="35" t="s">
        <v>75</v>
      </c>
      <c r="C27" s="41" t="s">
        <v>76</v>
      </c>
      <c r="D27" s="42">
        <f t="shared" si="0"/>
        <v>9</v>
      </c>
      <c r="E27" s="37">
        <v>4</v>
      </c>
      <c r="F27" s="37">
        <v>5</v>
      </c>
      <c r="G27" s="37">
        <v>7</v>
      </c>
      <c r="H27" s="37">
        <v>7</v>
      </c>
      <c r="I27" s="37">
        <v>1</v>
      </c>
      <c r="J27" s="37">
        <v>0</v>
      </c>
      <c r="K27" s="37">
        <v>0</v>
      </c>
      <c r="L27" s="37">
        <v>1</v>
      </c>
      <c r="M27" s="37">
        <v>0</v>
      </c>
      <c r="N27" s="37">
        <v>0</v>
      </c>
      <c r="O27" s="37">
        <v>5</v>
      </c>
      <c r="P27" s="37">
        <v>4</v>
      </c>
      <c r="Q27" s="37">
        <v>0</v>
      </c>
      <c r="R27" s="37">
        <v>0</v>
      </c>
      <c r="S27" s="37">
        <v>1</v>
      </c>
      <c r="T27" s="37">
        <v>1</v>
      </c>
      <c r="U27" s="37">
        <v>3</v>
      </c>
      <c r="V27" s="37">
        <v>1</v>
      </c>
      <c r="W27" s="37">
        <v>3</v>
      </c>
      <c r="X27" s="37">
        <v>9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9</v>
      </c>
      <c r="AT27" s="37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41" t="s">
        <v>78</v>
      </c>
      <c r="D28" s="42">
        <f t="shared" si="0"/>
        <v>0</v>
      </c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35">
      <c r="B29" s="20" t="s">
        <v>79</v>
      </c>
      <c r="C29" s="39" t="s">
        <v>80</v>
      </c>
      <c r="D29" s="29">
        <f t="shared" si="0"/>
        <v>1</v>
      </c>
      <c r="E29" s="22">
        <v>1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2">
        <v>0</v>
      </c>
      <c r="M29" s="22">
        <v>1</v>
      </c>
      <c r="N29" s="22">
        <v>1</v>
      </c>
      <c r="O29" s="22">
        <v>1</v>
      </c>
      <c r="P29" s="22">
        <v>0</v>
      </c>
      <c r="Q29" s="22">
        <v>0</v>
      </c>
      <c r="R29" s="22">
        <v>0</v>
      </c>
      <c r="S29" s="22">
        <v>1</v>
      </c>
      <c r="T29" s="22">
        <v>0</v>
      </c>
      <c r="U29" s="22">
        <v>0</v>
      </c>
      <c r="V29" s="22">
        <v>0</v>
      </c>
      <c r="W29" s="22">
        <v>0</v>
      </c>
      <c r="X29" s="22">
        <v>0</v>
      </c>
      <c r="Y29" s="22">
        <v>0</v>
      </c>
      <c r="Z29" s="22">
        <v>1</v>
      </c>
      <c r="AA29" s="22">
        <v>0</v>
      </c>
      <c r="AB29" s="22">
        <v>0</v>
      </c>
      <c r="AC29" s="22">
        <v>0</v>
      </c>
      <c r="AD29" s="22">
        <v>0</v>
      </c>
      <c r="AE29" s="22">
        <v>1</v>
      </c>
      <c r="AF29" s="22">
        <v>0</v>
      </c>
      <c r="AG29" s="22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117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35">
      <c r="B30" s="35" t="s">
        <v>81</v>
      </c>
      <c r="C30" s="41" t="s">
        <v>82</v>
      </c>
      <c r="D30" s="36">
        <f t="shared" si="0"/>
        <v>1</v>
      </c>
      <c r="E30" s="37">
        <v>1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1</v>
      </c>
      <c r="N30" s="37">
        <v>1</v>
      </c>
      <c r="O30" s="37">
        <v>1</v>
      </c>
      <c r="P30" s="37">
        <v>0</v>
      </c>
      <c r="Q30" s="37">
        <v>0</v>
      </c>
      <c r="R30" s="37">
        <v>0</v>
      </c>
      <c r="S30" s="37">
        <v>1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1</v>
      </c>
      <c r="AA30" s="37">
        <v>0</v>
      </c>
      <c r="AB30" s="37">
        <v>0</v>
      </c>
      <c r="AC30" s="37">
        <v>0</v>
      </c>
      <c r="AD30" s="37">
        <v>0</v>
      </c>
      <c r="AE30" s="37">
        <v>1</v>
      </c>
      <c r="AF30" s="37">
        <v>0</v>
      </c>
      <c r="AG30" s="37">
        <v>0</v>
      </c>
      <c r="AH30" s="37">
        <v>0</v>
      </c>
      <c r="AI30" s="37">
        <v>0</v>
      </c>
      <c r="AJ30" s="37">
        <v>0</v>
      </c>
      <c r="AK30" s="37">
        <v>0</v>
      </c>
      <c r="AL30" s="37">
        <v>0</v>
      </c>
      <c r="AM30" s="37">
        <v>0</v>
      </c>
      <c r="AN30" s="37">
        <v>0</v>
      </c>
      <c r="AO30" s="37">
        <v>0</v>
      </c>
      <c r="AP30" s="37">
        <v>0</v>
      </c>
      <c r="AQ30" s="37">
        <v>0</v>
      </c>
      <c r="AR30" s="37">
        <v>0</v>
      </c>
      <c r="AS30" s="37">
        <v>0</v>
      </c>
      <c r="AT30" s="3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41" t="s">
        <v>84</v>
      </c>
      <c r="D31" s="36">
        <f t="shared" si="0"/>
        <v>0</v>
      </c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35">
      <c r="B32" s="20" t="s">
        <v>85</v>
      </c>
      <c r="C32" s="39" t="s">
        <v>86</v>
      </c>
      <c r="D32" s="29">
        <f t="shared" si="0"/>
        <v>0</v>
      </c>
      <c r="E32" s="22">
        <v>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22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2">
        <v>0</v>
      </c>
      <c r="Y32" s="22">
        <v>0</v>
      </c>
      <c r="Z32" s="22">
        <v>0</v>
      </c>
      <c r="AA32" s="22">
        <v>0</v>
      </c>
      <c r="AB32" s="22">
        <v>0</v>
      </c>
      <c r="AC32" s="22">
        <v>0</v>
      </c>
      <c r="AD32" s="22">
        <v>0</v>
      </c>
      <c r="AE32" s="22">
        <v>0</v>
      </c>
      <c r="AF32" s="22">
        <v>0</v>
      </c>
      <c r="AG32" s="22">
        <v>0</v>
      </c>
      <c r="AH32" s="22">
        <v>0</v>
      </c>
      <c r="AI32" s="22">
        <v>0</v>
      </c>
      <c r="AJ32" s="22">
        <v>0</v>
      </c>
      <c r="AK32" s="22">
        <v>0</v>
      </c>
      <c r="AL32" s="22">
        <v>0</v>
      </c>
      <c r="AM32" s="22">
        <v>0</v>
      </c>
      <c r="AN32" s="22">
        <v>0</v>
      </c>
      <c r="AO32" s="22">
        <v>0</v>
      </c>
      <c r="AP32" s="22">
        <v>0</v>
      </c>
      <c r="AQ32" s="22">
        <v>0</v>
      </c>
      <c r="AR32" s="22">
        <v>0</v>
      </c>
      <c r="AS32" s="22"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41" t="s">
        <v>88</v>
      </c>
      <c r="D33" s="36">
        <f t="shared" si="0"/>
        <v>0</v>
      </c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35">
      <c r="B34" s="35" t="s">
        <v>89</v>
      </c>
      <c r="C34" s="41" t="s">
        <v>90</v>
      </c>
      <c r="D34" s="36">
        <f t="shared" si="0"/>
        <v>0</v>
      </c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35">
      <c r="B35" s="20" t="s">
        <v>91</v>
      </c>
      <c r="C35" s="39" t="s">
        <v>92</v>
      </c>
      <c r="D35" s="29">
        <f t="shared" si="0"/>
        <v>280</v>
      </c>
      <c r="E35" s="22">
        <v>117</v>
      </c>
      <c r="F35" s="22">
        <v>163</v>
      </c>
      <c r="G35" s="22">
        <v>87</v>
      </c>
      <c r="H35" s="22">
        <v>40</v>
      </c>
      <c r="I35" s="22">
        <v>60</v>
      </c>
      <c r="J35" s="22">
        <v>15</v>
      </c>
      <c r="K35" s="22">
        <v>34</v>
      </c>
      <c r="L35" s="22">
        <v>100</v>
      </c>
      <c r="M35" s="22">
        <v>-1</v>
      </c>
      <c r="N35" s="22">
        <v>-1</v>
      </c>
      <c r="O35" s="22">
        <v>112</v>
      </c>
      <c r="P35" s="22">
        <v>168</v>
      </c>
      <c r="Q35" s="22">
        <v>21</v>
      </c>
      <c r="R35" s="22">
        <v>4</v>
      </c>
      <c r="S35" s="22">
        <v>72</v>
      </c>
      <c r="T35" s="22">
        <v>43</v>
      </c>
      <c r="U35" s="22">
        <v>103</v>
      </c>
      <c r="V35" s="22">
        <v>9</v>
      </c>
      <c r="W35" s="22">
        <v>32</v>
      </c>
      <c r="X35" s="22">
        <v>176</v>
      </c>
      <c r="Y35" s="22">
        <v>74</v>
      </c>
      <c r="Z35" s="22">
        <v>30</v>
      </c>
      <c r="AA35" s="22">
        <v>0</v>
      </c>
      <c r="AB35" s="22">
        <v>0</v>
      </c>
      <c r="AC35" s="22">
        <v>5</v>
      </c>
      <c r="AD35" s="22">
        <v>1</v>
      </c>
      <c r="AE35" s="22">
        <v>-1</v>
      </c>
      <c r="AF35" s="22">
        <v>0</v>
      </c>
      <c r="AG35" s="22">
        <v>0</v>
      </c>
      <c r="AH35" s="22">
        <v>0</v>
      </c>
      <c r="AI35" s="22">
        <v>0</v>
      </c>
      <c r="AJ35" s="22">
        <v>0</v>
      </c>
      <c r="AK35" s="22">
        <v>0</v>
      </c>
      <c r="AL35" s="22">
        <v>0</v>
      </c>
      <c r="AM35" s="22">
        <v>0</v>
      </c>
      <c r="AN35" s="22">
        <v>0</v>
      </c>
      <c r="AO35" s="22">
        <v>0</v>
      </c>
      <c r="AP35" s="22">
        <v>0</v>
      </c>
      <c r="AQ35" s="22">
        <v>0</v>
      </c>
      <c r="AR35" s="22">
        <v>0</v>
      </c>
      <c r="AS35" s="22">
        <v>271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43.5" customHeight="1" x14ac:dyDescent="0.35">
      <c r="B36" s="25" t="s">
        <v>93</v>
      </c>
      <c r="C36" s="26" t="s">
        <v>94</v>
      </c>
      <c r="D36" s="26">
        <f t="shared" si="0"/>
        <v>1094</v>
      </c>
      <c r="E36" s="15">
        <v>382</v>
      </c>
      <c r="F36" s="15">
        <v>712</v>
      </c>
      <c r="G36" s="15">
        <v>186</v>
      </c>
      <c r="H36" s="15">
        <v>186</v>
      </c>
      <c r="I36" s="15">
        <v>99</v>
      </c>
      <c r="J36" s="15">
        <v>99</v>
      </c>
      <c r="K36" s="15">
        <v>115</v>
      </c>
      <c r="L36" s="15">
        <v>226</v>
      </c>
      <c r="M36" s="15">
        <v>468</v>
      </c>
      <c r="N36" s="15">
        <v>123</v>
      </c>
      <c r="O36" s="15">
        <v>539</v>
      </c>
      <c r="P36" s="15">
        <v>555</v>
      </c>
      <c r="Q36" s="15">
        <v>139</v>
      </c>
      <c r="R36" s="15">
        <v>0</v>
      </c>
      <c r="S36" s="15">
        <v>347</v>
      </c>
      <c r="T36" s="15">
        <v>227</v>
      </c>
      <c r="U36" s="15">
        <v>270</v>
      </c>
      <c r="V36" s="15">
        <v>36</v>
      </c>
      <c r="W36" s="15">
        <v>75</v>
      </c>
      <c r="X36" s="15">
        <v>702</v>
      </c>
      <c r="Y36" s="15">
        <v>392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8</v>
      </c>
      <c r="AF36" s="15">
        <v>2</v>
      </c>
      <c r="AG36" s="15">
        <v>0</v>
      </c>
      <c r="AH36" s="15">
        <v>0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1084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45" t="s">
        <v>95</v>
      </c>
      <c r="D37" s="46">
        <f t="shared" si="0"/>
        <v>20</v>
      </c>
      <c r="E37" s="33">
        <v>9</v>
      </c>
      <c r="F37" s="33">
        <v>11</v>
      </c>
      <c r="G37" s="33">
        <v>1</v>
      </c>
      <c r="H37" s="33">
        <v>1</v>
      </c>
      <c r="I37" s="33">
        <v>0</v>
      </c>
      <c r="J37" s="33">
        <v>0</v>
      </c>
      <c r="K37" s="33">
        <v>8</v>
      </c>
      <c r="L37" s="33">
        <v>9</v>
      </c>
      <c r="M37" s="33">
        <v>2</v>
      </c>
      <c r="N37" s="33">
        <v>0</v>
      </c>
      <c r="O37" s="33">
        <v>5</v>
      </c>
      <c r="P37" s="33">
        <v>15</v>
      </c>
      <c r="Q37" s="33">
        <v>0</v>
      </c>
      <c r="R37" s="33">
        <v>0</v>
      </c>
      <c r="S37" s="33">
        <v>6</v>
      </c>
      <c r="T37" s="33">
        <v>5</v>
      </c>
      <c r="U37" s="33">
        <v>9</v>
      </c>
      <c r="V37" s="33">
        <v>0</v>
      </c>
      <c r="W37" s="33">
        <v>0</v>
      </c>
      <c r="X37" s="33">
        <v>7</v>
      </c>
      <c r="Y37" s="33">
        <v>13</v>
      </c>
      <c r="Z37" s="47"/>
      <c r="AA37" s="33">
        <v>0</v>
      </c>
      <c r="AB37" s="33">
        <v>0</v>
      </c>
      <c r="AC37" s="33">
        <v>0</v>
      </c>
      <c r="AD37" s="33">
        <v>0</v>
      </c>
      <c r="AE37" s="33">
        <v>0</v>
      </c>
      <c r="AF37" s="33">
        <v>0</v>
      </c>
      <c r="AG37" s="33">
        <v>0</v>
      </c>
      <c r="AH37" s="33">
        <v>0</v>
      </c>
      <c r="AI37" s="33">
        <v>0</v>
      </c>
      <c r="AJ37" s="33">
        <v>0</v>
      </c>
      <c r="AK37" s="33">
        <v>0</v>
      </c>
      <c r="AL37" s="33">
        <v>0</v>
      </c>
      <c r="AM37" s="33">
        <v>0</v>
      </c>
      <c r="AN37" s="33">
        <v>0</v>
      </c>
      <c r="AO37" s="33">
        <v>0</v>
      </c>
      <c r="AP37" s="33">
        <v>0</v>
      </c>
      <c r="AQ37" s="33">
        <v>0</v>
      </c>
      <c r="AR37" s="33">
        <v>0</v>
      </c>
      <c r="AS37" s="33">
        <v>20</v>
      </c>
      <c r="AT37" s="3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62.25" customHeight="1" x14ac:dyDescent="0.35">
      <c r="B38" s="20">
        <v>3</v>
      </c>
      <c r="C38" s="21" t="s">
        <v>96</v>
      </c>
      <c r="D38" s="21">
        <f t="shared" si="0"/>
        <v>13</v>
      </c>
      <c r="E38" s="48">
        <v>9</v>
      </c>
      <c r="F38" s="48">
        <v>4</v>
      </c>
      <c r="G38" s="48">
        <v>0</v>
      </c>
      <c r="H38" s="48">
        <v>0</v>
      </c>
      <c r="I38" s="48">
        <v>2</v>
      </c>
      <c r="J38" s="48">
        <v>0</v>
      </c>
      <c r="K38" s="48">
        <v>0</v>
      </c>
      <c r="L38" s="48">
        <v>3</v>
      </c>
      <c r="M38" s="48">
        <v>8</v>
      </c>
      <c r="N38" s="48">
        <v>4</v>
      </c>
      <c r="O38" s="48">
        <v>9</v>
      </c>
      <c r="P38" s="48">
        <v>4</v>
      </c>
      <c r="Q38" s="48">
        <v>0</v>
      </c>
      <c r="R38" s="48">
        <v>0</v>
      </c>
      <c r="S38" s="48">
        <v>1</v>
      </c>
      <c r="T38" s="48">
        <v>5</v>
      </c>
      <c r="U38" s="48">
        <v>4</v>
      </c>
      <c r="V38" s="48">
        <v>1</v>
      </c>
      <c r="W38" s="48">
        <v>2</v>
      </c>
      <c r="X38" s="48">
        <v>0</v>
      </c>
      <c r="Y38" s="48">
        <v>13</v>
      </c>
      <c r="Z38" s="49">
        <v>0</v>
      </c>
      <c r="AA38" s="48">
        <v>0</v>
      </c>
      <c r="AB38" s="48">
        <v>0</v>
      </c>
      <c r="AC38" s="48">
        <v>0</v>
      </c>
      <c r="AD38" s="48">
        <v>0</v>
      </c>
      <c r="AE38" s="48">
        <v>0</v>
      </c>
      <c r="AF38" s="48">
        <v>0</v>
      </c>
      <c r="AG38" s="48">
        <v>0</v>
      </c>
      <c r="AH38" s="48">
        <v>0</v>
      </c>
      <c r="AI38" s="48">
        <v>0</v>
      </c>
      <c r="AJ38" s="48">
        <v>0</v>
      </c>
      <c r="AK38" s="48">
        <v>0</v>
      </c>
      <c r="AL38" s="48">
        <v>0</v>
      </c>
      <c r="AM38" s="48">
        <v>0</v>
      </c>
      <c r="AN38" s="48">
        <v>0</v>
      </c>
      <c r="AO38" s="48">
        <v>0</v>
      </c>
      <c r="AP38" s="48">
        <v>0</v>
      </c>
      <c r="AQ38" s="48">
        <v>0</v>
      </c>
      <c r="AR38" s="48">
        <v>0</v>
      </c>
      <c r="AS38" s="48">
        <v>13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35">
      <c r="B39" s="50" t="s">
        <v>97</v>
      </c>
      <c r="C39" s="51" t="s">
        <v>98</v>
      </c>
      <c r="D39" s="52">
        <f t="shared" si="0"/>
        <v>0</v>
      </c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118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45.75" customHeight="1" x14ac:dyDescent="0.35">
      <c r="B40" s="30" t="s">
        <v>99</v>
      </c>
      <c r="C40" s="54" t="s">
        <v>100</v>
      </c>
      <c r="D40" s="55">
        <f t="shared" si="0"/>
        <v>13</v>
      </c>
      <c r="E40" s="33">
        <v>9</v>
      </c>
      <c r="F40" s="33">
        <v>4</v>
      </c>
      <c r="G40" s="33">
        <v>0</v>
      </c>
      <c r="H40" s="33">
        <v>0</v>
      </c>
      <c r="I40" s="33">
        <v>2</v>
      </c>
      <c r="J40" s="33">
        <v>0</v>
      </c>
      <c r="K40" s="33">
        <v>0</v>
      </c>
      <c r="L40" s="33">
        <v>3</v>
      </c>
      <c r="M40" s="33">
        <v>8</v>
      </c>
      <c r="N40" s="33">
        <v>4</v>
      </c>
      <c r="O40" s="33">
        <v>9</v>
      </c>
      <c r="P40" s="33">
        <v>4</v>
      </c>
      <c r="Q40" s="33">
        <v>0</v>
      </c>
      <c r="R40" s="33">
        <v>0</v>
      </c>
      <c r="S40" s="33">
        <v>1</v>
      </c>
      <c r="T40" s="33">
        <v>5</v>
      </c>
      <c r="U40" s="33">
        <v>4</v>
      </c>
      <c r="V40" s="33">
        <v>1</v>
      </c>
      <c r="W40" s="33">
        <v>2</v>
      </c>
      <c r="X40" s="47"/>
      <c r="Y40" s="33">
        <v>13</v>
      </c>
      <c r="Z40" s="47"/>
      <c r="AA40" s="47"/>
      <c r="AB40" s="47"/>
      <c r="AC40" s="47"/>
      <c r="AD40" s="47"/>
      <c r="AE40" s="33">
        <v>0</v>
      </c>
      <c r="AF40" s="33">
        <v>0</v>
      </c>
      <c r="AG40" s="33">
        <v>0</v>
      </c>
      <c r="AH40" s="33">
        <v>0</v>
      </c>
      <c r="AI40" s="33">
        <v>0</v>
      </c>
      <c r="AJ40" s="33">
        <v>0</v>
      </c>
      <c r="AK40" s="33">
        <v>0</v>
      </c>
      <c r="AL40" s="33">
        <v>0</v>
      </c>
      <c r="AM40" s="33">
        <v>0</v>
      </c>
      <c r="AN40" s="33">
        <v>0</v>
      </c>
      <c r="AO40" s="33">
        <v>0</v>
      </c>
      <c r="AP40" s="33">
        <v>0</v>
      </c>
      <c r="AQ40" s="33">
        <v>0</v>
      </c>
      <c r="AR40" s="33">
        <v>0</v>
      </c>
      <c r="AS40" s="33">
        <v>13</v>
      </c>
      <c r="AT40" s="3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54" customHeight="1" x14ac:dyDescent="0.35">
      <c r="B41" s="30">
        <v>4</v>
      </c>
      <c r="C41" s="56" t="s">
        <v>101</v>
      </c>
      <c r="D41" s="57">
        <f t="shared" si="0"/>
        <v>20</v>
      </c>
      <c r="E41" s="33">
        <v>7</v>
      </c>
      <c r="F41" s="33">
        <v>13</v>
      </c>
      <c r="G41" s="33">
        <v>5</v>
      </c>
      <c r="H41" s="33">
        <v>0</v>
      </c>
      <c r="I41" s="33">
        <v>2</v>
      </c>
      <c r="J41" s="33">
        <v>0</v>
      </c>
      <c r="K41" s="33">
        <v>0</v>
      </c>
      <c r="L41" s="33">
        <v>3</v>
      </c>
      <c r="M41" s="33">
        <v>10</v>
      </c>
      <c r="N41" s="33">
        <v>4</v>
      </c>
      <c r="O41" s="33">
        <v>9</v>
      </c>
      <c r="P41" s="33">
        <v>11</v>
      </c>
      <c r="Q41" s="33">
        <v>0</v>
      </c>
      <c r="R41" s="33">
        <v>0</v>
      </c>
      <c r="S41" s="33">
        <v>4</v>
      </c>
      <c r="T41" s="33">
        <v>5</v>
      </c>
      <c r="U41" s="33">
        <v>10</v>
      </c>
      <c r="V41" s="33">
        <v>0</v>
      </c>
      <c r="W41" s="33">
        <v>1</v>
      </c>
      <c r="X41" s="58">
        <v>20</v>
      </c>
      <c r="Y41" s="47"/>
      <c r="Z41" s="47"/>
      <c r="AA41" s="33">
        <v>0</v>
      </c>
      <c r="AB41" s="33">
        <v>0</v>
      </c>
      <c r="AC41" s="33">
        <v>0</v>
      </c>
      <c r="AD41" s="33">
        <v>0</v>
      </c>
      <c r="AE41" s="33">
        <v>0</v>
      </c>
      <c r="AF41" s="33">
        <v>0</v>
      </c>
      <c r="AG41" s="33">
        <v>0</v>
      </c>
      <c r="AH41" s="33">
        <v>0</v>
      </c>
      <c r="AI41" s="33">
        <v>0</v>
      </c>
      <c r="AJ41" s="33">
        <v>0</v>
      </c>
      <c r="AK41" s="33">
        <v>0</v>
      </c>
      <c r="AL41" s="33">
        <v>0</v>
      </c>
      <c r="AM41" s="33">
        <v>0</v>
      </c>
      <c r="AN41" s="33">
        <v>0</v>
      </c>
      <c r="AO41" s="33">
        <v>0</v>
      </c>
      <c r="AP41" s="33">
        <v>0</v>
      </c>
      <c r="AQ41" s="33">
        <v>0</v>
      </c>
      <c r="AR41" s="33">
        <v>0</v>
      </c>
      <c r="AS41" s="33">
        <v>20</v>
      </c>
      <c r="AT41" s="3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88.5" customHeight="1" x14ac:dyDescent="0.35">
      <c r="B42" s="20">
        <v>5</v>
      </c>
      <c r="C42" s="21" t="s">
        <v>102</v>
      </c>
      <c r="D42" s="21">
        <f t="shared" si="0"/>
        <v>0</v>
      </c>
      <c r="E42" s="48">
        <v>0</v>
      </c>
      <c r="F42" s="48">
        <v>0</v>
      </c>
      <c r="G42" s="48">
        <v>0</v>
      </c>
      <c r="H42" s="48">
        <v>0</v>
      </c>
      <c r="I42" s="48">
        <v>0</v>
      </c>
      <c r="J42" s="48">
        <v>0</v>
      </c>
      <c r="K42" s="48">
        <v>0</v>
      </c>
      <c r="L42" s="48">
        <v>0</v>
      </c>
      <c r="M42" s="48">
        <v>0</v>
      </c>
      <c r="N42" s="48">
        <v>0</v>
      </c>
      <c r="O42" s="48">
        <v>0</v>
      </c>
      <c r="P42" s="48">
        <v>0</v>
      </c>
      <c r="Q42" s="48">
        <v>0</v>
      </c>
      <c r="R42" s="48">
        <v>0</v>
      </c>
      <c r="S42" s="48">
        <v>0</v>
      </c>
      <c r="T42" s="48">
        <v>0</v>
      </c>
      <c r="U42" s="48">
        <v>0</v>
      </c>
      <c r="V42" s="48">
        <v>0</v>
      </c>
      <c r="W42" s="48">
        <v>0</v>
      </c>
      <c r="X42" s="48">
        <v>0</v>
      </c>
      <c r="Y42" s="48">
        <v>0</v>
      </c>
      <c r="Z42" s="49">
        <v>0</v>
      </c>
      <c r="AA42" s="48">
        <v>0</v>
      </c>
      <c r="AB42" s="48">
        <v>0</v>
      </c>
      <c r="AC42" s="48">
        <v>0</v>
      </c>
      <c r="AD42" s="48">
        <v>0</v>
      </c>
      <c r="AE42" s="48">
        <v>0</v>
      </c>
      <c r="AF42" s="48">
        <v>0</v>
      </c>
      <c r="AG42" s="48">
        <v>0</v>
      </c>
      <c r="AH42" s="48">
        <v>0</v>
      </c>
      <c r="AI42" s="48">
        <v>0</v>
      </c>
      <c r="AJ42" s="48">
        <v>0</v>
      </c>
      <c r="AK42" s="48">
        <v>0</v>
      </c>
      <c r="AL42" s="48">
        <v>0</v>
      </c>
      <c r="AM42" s="48">
        <v>0</v>
      </c>
      <c r="AN42" s="48">
        <v>0</v>
      </c>
      <c r="AO42" s="48">
        <v>0</v>
      </c>
      <c r="AP42" s="48">
        <v>0</v>
      </c>
      <c r="AQ42" s="48">
        <v>0</v>
      </c>
      <c r="AR42" s="48">
        <v>0</v>
      </c>
      <c r="AS42" s="48"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32.25" customHeight="1" x14ac:dyDescent="0.35">
      <c r="B43" s="59" t="s">
        <v>103</v>
      </c>
      <c r="C43" s="60" t="s">
        <v>104</v>
      </c>
      <c r="D43" s="55">
        <f t="shared" si="0"/>
        <v>0</v>
      </c>
      <c r="E43" s="33"/>
      <c r="F43" s="33"/>
      <c r="G43" s="47"/>
      <c r="H43" s="47"/>
      <c r="I43" s="47"/>
      <c r="J43" s="47"/>
      <c r="K43" s="47"/>
      <c r="L43" s="47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47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43.5" customHeight="1" x14ac:dyDescent="0.35">
      <c r="B44" s="59" t="s">
        <v>105</v>
      </c>
      <c r="C44" s="60" t="s">
        <v>106</v>
      </c>
      <c r="D44" s="55">
        <f t="shared" si="0"/>
        <v>0</v>
      </c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47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0.75" customHeight="1" x14ac:dyDescent="0.35">
      <c r="B45" s="30">
        <v>6</v>
      </c>
      <c r="C45" s="61" t="s">
        <v>175</v>
      </c>
      <c r="D45" s="57">
        <f t="shared" si="0"/>
        <v>0</v>
      </c>
      <c r="E45" s="33"/>
      <c r="F45" s="33"/>
      <c r="G45" s="58"/>
      <c r="H45" s="58"/>
      <c r="I45" s="58"/>
      <c r="J45" s="58"/>
      <c r="K45" s="47"/>
      <c r="L45" s="47"/>
      <c r="M45" s="47"/>
      <c r="N45" s="47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47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7"/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70.5" customHeight="1" x14ac:dyDescent="0.35">
      <c r="B46" s="30">
        <v>7</v>
      </c>
      <c r="C46" s="61" t="s">
        <v>176</v>
      </c>
      <c r="D46" s="62">
        <f t="shared" si="0"/>
        <v>0</v>
      </c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58"/>
      <c r="Y46" s="47"/>
      <c r="Z46" s="47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7"/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61.5" customHeight="1" x14ac:dyDescent="0.35">
      <c r="B47" s="30">
        <v>8</v>
      </c>
      <c r="C47" s="45" t="s">
        <v>107</v>
      </c>
      <c r="D47" s="55">
        <f t="shared" si="0"/>
        <v>0</v>
      </c>
      <c r="E47" s="33"/>
      <c r="F47" s="33"/>
      <c r="G47" s="47"/>
      <c r="H47" s="47"/>
      <c r="I47" s="47"/>
      <c r="J47" s="47"/>
      <c r="K47" s="47"/>
      <c r="L47" s="47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47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21" t="s">
        <v>108</v>
      </c>
      <c r="D48" s="21">
        <f t="shared" si="0"/>
        <v>1</v>
      </c>
      <c r="E48" s="48">
        <v>1</v>
      </c>
      <c r="F48" s="48">
        <v>0</v>
      </c>
      <c r="G48" s="48">
        <v>0</v>
      </c>
      <c r="H48" s="48">
        <v>0</v>
      </c>
      <c r="I48" s="48">
        <v>1</v>
      </c>
      <c r="J48" s="48">
        <v>1</v>
      </c>
      <c r="K48" s="48">
        <v>0</v>
      </c>
      <c r="L48" s="48">
        <v>0</v>
      </c>
      <c r="M48" s="48">
        <v>0</v>
      </c>
      <c r="N48" s="48">
        <v>0</v>
      </c>
      <c r="O48" s="48">
        <v>1</v>
      </c>
      <c r="P48" s="48">
        <v>0</v>
      </c>
      <c r="Q48" s="48">
        <v>0</v>
      </c>
      <c r="R48" s="48">
        <v>0</v>
      </c>
      <c r="S48" s="48">
        <v>0</v>
      </c>
      <c r="T48" s="48">
        <v>0</v>
      </c>
      <c r="U48" s="48">
        <v>1</v>
      </c>
      <c r="V48" s="48">
        <v>0</v>
      </c>
      <c r="W48" s="48">
        <v>0</v>
      </c>
      <c r="X48" s="48">
        <v>0</v>
      </c>
      <c r="Y48" s="48">
        <v>1</v>
      </c>
      <c r="Z48" s="49">
        <v>0</v>
      </c>
      <c r="AA48" s="48">
        <v>0</v>
      </c>
      <c r="AB48" s="48">
        <v>0</v>
      </c>
      <c r="AC48" s="48">
        <v>0</v>
      </c>
      <c r="AD48" s="48">
        <v>0</v>
      </c>
      <c r="AE48" s="48">
        <v>0</v>
      </c>
      <c r="AF48" s="48">
        <v>0</v>
      </c>
      <c r="AG48" s="48">
        <v>0</v>
      </c>
      <c r="AH48" s="48">
        <v>0</v>
      </c>
      <c r="AI48" s="48">
        <v>0</v>
      </c>
      <c r="AJ48" s="48">
        <v>0</v>
      </c>
      <c r="AK48" s="48">
        <v>0</v>
      </c>
      <c r="AL48" s="48">
        <v>0</v>
      </c>
      <c r="AM48" s="48">
        <v>0</v>
      </c>
      <c r="AN48" s="48">
        <v>0</v>
      </c>
      <c r="AO48" s="48">
        <v>0</v>
      </c>
      <c r="AP48" s="48">
        <v>0</v>
      </c>
      <c r="AQ48" s="48">
        <v>0</v>
      </c>
      <c r="AR48" s="48">
        <v>0</v>
      </c>
      <c r="AS48" s="48">
        <v>1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50.25" customHeight="1" x14ac:dyDescent="0.35">
      <c r="B49" s="30" t="s">
        <v>109</v>
      </c>
      <c r="C49" s="63" t="s">
        <v>110</v>
      </c>
      <c r="D49" s="42">
        <f t="shared" si="0"/>
        <v>0</v>
      </c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47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63" t="s">
        <v>112</v>
      </c>
      <c r="D50" s="55">
        <f t="shared" si="0"/>
        <v>0</v>
      </c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47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35">
      <c r="B51" s="30" t="s">
        <v>113</v>
      </c>
      <c r="C51" s="63" t="s">
        <v>114</v>
      </c>
      <c r="D51" s="55">
        <f t="shared" si="0"/>
        <v>1</v>
      </c>
      <c r="E51" s="33">
        <v>1</v>
      </c>
      <c r="F51" s="33">
        <v>0</v>
      </c>
      <c r="G51" s="33">
        <v>0</v>
      </c>
      <c r="H51" s="33">
        <v>0</v>
      </c>
      <c r="I51" s="33">
        <v>1</v>
      </c>
      <c r="J51" s="33">
        <v>1</v>
      </c>
      <c r="K51" s="33">
        <v>0</v>
      </c>
      <c r="L51" s="33">
        <v>0</v>
      </c>
      <c r="M51" s="33">
        <v>0</v>
      </c>
      <c r="N51" s="33">
        <v>0</v>
      </c>
      <c r="O51" s="33">
        <v>1</v>
      </c>
      <c r="P51" s="33">
        <v>0</v>
      </c>
      <c r="Q51" s="33">
        <v>0</v>
      </c>
      <c r="R51" s="33">
        <v>0</v>
      </c>
      <c r="S51" s="33">
        <v>0</v>
      </c>
      <c r="T51" s="33">
        <v>0</v>
      </c>
      <c r="U51" s="33">
        <v>1</v>
      </c>
      <c r="V51" s="33">
        <v>0</v>
      </c>
      <c r="W51" s="33">
        <v>0</v>
      </c>
      <c r="X51" s="33">
        <v>0</v>
      </c>
      <c r="Y51" s="33">
        <v>1</v>
      </c>
      <c r="Z51" s="47"/>
      <c r="AA51" s="33">
        <v>0</v>
      </c>
      <c r="AB51" s="33">
        <v>0</v>
      </c>
      <c r="AC51" s="33">
        <v>0</v>
      </c>
      <c r="AD51" s="33">
        <v>0</v>
      </c>
      <c r="AE51" s="33">
        <v>0</v>
      </c>
      <c r="AF51" s="33">
        <v>0</v>
      </c>
      <c r="AG51" s="33">
        <v>0</v>
      </c>
      <c r="AH51" s="33">
        <v>0</v>
      </c>
      <c r="AI51" s="33">
        <v>0</v>
      </c>
      <c r="AJ51" s="33">
        <v>0</v>
      </c>
      <c r="AK51" s="33">
        <v>0</v>
      </c>
      <c r="AL51" s="33">
        <v>0</v>
      </c>
      <c r="AM51" s="33">
        <v>0</v>
      </c>
      <c r="AN51" s="33">
        <v>0</v>
      </c>
      <c r="AO51" s="33">
        <v>0</v>
      </c>
      <c r="AP51" s="33">
        <v>0</v>
      </c>
      <c r="AQ51" s="33">
        <v>0</v>
      </c>
      <c r="AR51" s="33">
        <v>0</v>
      </c>
      <c r="AS51" s="33">
        <v>1</v>
      </c>
      <c r="AT51" s="37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35">
      <c r="B52" s="30">
        <v>10</v>
      </c>
      <c r="C52" s="45" t="s">
        <v>115</v>
      </c>
      <c r="D52" s="55">
        <f t="shared" si="0"/>
        <v>0</v>
      </c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47"/>
      <c r="R52" s="47"/>
      <c r="S52" s="33"/>
      <c r="T52" s="33"/>
      <c r="U52" s="33"/>
      <c r="V52" s="33"/>
      <c r="W52" s="33"/>
      <c r="X52" s="33"/>
      <c r="Y52" s="33"/>
      <c r="Z52" s="47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7"/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9.5" customHeight="1" x14ac:dyDescent="0.35">
      <c r="B53" s="30">
        <v>11</v>
      </c>
      <c r="C53" s="61" t="s">
        <v>116</v>
      </c>
      <c r="D53" s="55">
        <f t="shared" si="0"/>
        <v>0</v>
      </c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47"/>
      <c r="R53" s="47"/>
      <c r="S53" s="33"/>
      <c r="T53" s="33"/>
      <c r="U53" s="33"/>
      <c r="V53" s="33"/>
      <c r="W53" s="33"/>
      <c r="X53" s="33"/>
      <c r="Y53" s="33"/>
      <c r="Z53" s="47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7"/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35">
      <c r="B54" s="30">
        <v>12</v>
      </c>
      <c r="C54" s="45" t="s">
        <v>117</v>
      </c>
      <c r="D54" s="57">
        <f t="shared" si="0"/>
        <v>0</v>
      </c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47"/>
      <c r="AA54" s="33"/>
      <c r="AB54" s="33"/>
      <c r="AC54" s="33"/>
      <c r="AD54" s="33"/>
      <c r="AE54" s="58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3"/>
      <c r="AQ54" s="33"/>
      <c r="AR54" s="33"/>
      <c r="AS54" s="33"/>
      <c r="AT54" s="3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35">
      <c r="B55" s="20"/>
      <c r="C55" s="21" t="s">
        <v>118</v>
      </c>
      <c r="D55" s="29">
        <f t="shared" si="0"/>
        <v>0</v>
      </c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9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66" t="s">
        <v>119</v>
      </c>
      <c r="D56" s="67">
        <f t="shared" si="0"/>
        <v>0</v>
      </c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3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66" t="s">
        <v>120</v>
      </c>
      <c r="D57" s="68">
        <f t="shared" si="0"/>
        <v>0</v>
      </c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3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66" t="s">
        <v>121</v>
      </c>
      <c r="D58" s="67">
        <f t="shared" si="0"/>
        <v>0</v>
      </c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3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88.5" customHeight="1" x14ac:dyDescent="0.35">
      <c r="B59" s="69">
        <v>13.1</v>
      </c>
      <c r="C59" s="26" t="s">
        <v>122</v>
      </c>
      <c r="D59" s="26">
        <f t="shared" si="0"/>
        <v>0</v>
      </c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70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17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89.25" customHeight="1" x14ac:dyDescent="0.35">
      <c r="B60" s="30">
        <v>13</v>
      </c>
      <c r="C60" s="45" t="s">
        <v>123</v>
      </c>
      <c r="D60" s="67">
        <f t="shared" si="0"/>
        <v>0</v>
      </c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47"/>
      <c r="AA60" s="33"/>
      <c r="AB60" s="33"/>
      <c r="AC60" s="33"/>
      <c r="AD60" s="33"/>
      <c r="AE60" s="33"/>
      <c r="AF60" s="33"/>
      <c r="AG60" s="33"/>
      <c r="AH60" s="33"/>
      <c r="AI60" s="33"/>
      <c r="AJ60" s="33"/>
      <c r="AK60" s="33"/>
      <c r="AL60" s="33"/>
      <c r="AM60" s="33"/>
      <c r="AN60" s="33"/>
      <c r="AO60" s="33"/>
      <c r="AP60" s="33"/>
      <c r="AQ60" s="33"/>
      <c r="AR60" s="33"/>
      <c r="AS60" s="33"/>
      <c r="AT60" s="3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45" t="s">
        <v>124</v>
      </c>
      <c r="D61" s="55">
        <f t="shared" si="0"/>
        <v>0</v>
      </c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47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52.5" customHeight="1" x14ac:dyDescent="0.35">
      <c r="B62" s="69">
        <v>15.1</v>
      </c>
      <c r="C62" s="26" t="s">
        <v>125</v>
      </c>
      <c r="D62" s="26">
        <f t="shared" si="0"/>
        <v>0</v>
      </c>
      <c r="E62" s="15"/>
      <c r="F62" s="15"/>
      <c r="G62" s="15"/>
      <c r="H62" s="15"/>
      <c r="I62" s="15"/>
      <c r="J62" s="15"/>
      <c r="K62" s="15"/>
      <c r="L62" s="15"/>
      <c r="M62" s="71"/>
      <c r="N62" s="71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70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69" customHeight="1" x14ac:dyDescent="0.35">
      <c r="B63" s="30">
        <v>15</v>
      </c>
      <c r="C63" s="45" t="s">
        <v>126</v>
      </c>
      <c r="D63" s="55">
        <f t="shared" si="0"/>
        <v>0</v>
      </c>
      <c r="E63" s="33"/>
      <c r="F63" s="33"/>
      <c r="G63" s="33"/>
      <c r="H63" s="33"/>
      <c r="I63" s="33"/>
      <c r="J63" s="33"/>
      <c r="K63" s="33"/>
      <c r="L63" s="33"/>
      <c r="M63" s="47"/>
      <c r="N63" s="47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47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M63" s="33"/>
      <c r="AN63" s="33"/>
      <c r="AO63" s="33"/>
      <c r="AP63" s="33"/>
      <c r="AQ63" s="33"/>
      <c r="AR63" s="33"/>
      <c r="AS63" s="33"/>
      <c r="AT63" s="3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">
        <v>16</v>
      </c>
      <c r="C64" s="72" t="s">
        <v>127</v>
      </c>
      <c r="D64" s="73">
        <f t="shared" si="0"/>
        <v>0</v>
      </c>
      <c r="E64" s="22">
        <v>0</v>
      </c>
      <c r="F64" s="22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0</v>
      </c>
      <c r="M64" s="22">
        <v>0</v>
      </c>
      <c r="N64" s="22">
        <v>0</v>
      </c>
      <c r="O64" s="22">
        <v>0</v>
      </c>
      <c r="P64" s="22">
        <v>0</v>
      </c>
      <c r="Q64" s="22">
        <v>0</v>
      </c>
      <c r="R64" s="22">
        <v>0</v>
      </c>
      <c r="S64" s="22">
        <v>0</v>
      </c>
      <c r="T64" s="22">
        <v>0</v>
      </c>
      <c r="U64" s="22">
        <v>0</v>
      </c>
      <c r="V64" s="22">
        <v>0</v>
      </c>
      <c r="W64" s="22">
        <v>0</v>
      </c>
      <c r="X64" s="22">
        <v>0</v>
      </c>
      <c r="Y64" s="22">
        <v>0</v>
      </c>
      <c r="Z64" s="70">
        <v>0</v>
      </c>
      <c r="AA64" s="22">
        <v>0</v>
      </c>
      <c r="AB64" s="22">
        <v>0</v>
      </c>
      <c r="AC64" s="22">
        <v>0</v>
      </c>
      <c r="AD64" s="22">
        <v>0</v>
      </c>
      <c r="AE64" s="22">
        <v>0</v>
      </c>
      <c r="AF64" s="22">
        <v>0</v>
      </c>
      <c r="AG64" s="22">
        <v>0</v>
      </c>
      <c r="AH64" s="22">
        <v>0</v>
      </c>
      <c r="AI64" s="22">
        <v>0</v>
      </c>
      <c r="AJ64" s="22">
        <v>0</v>
      </c>
      <c r="AK64" s="22">
        <v>0</v>
      </c>
      <c r="AL64" s="22">
        <v>0</v>
      </c>
      <c r="AM64" s="22">
        <v>0</v>
      </c>
      <c r="AN64" s="22">
        <v>0</v>
      </c>
      <c r="AO64" s="22">
        <v>0</v>
      </c>
      <c r="AP64" s="22">
        <v>0</v>
      </c>
      <c r="AQ64" s="22">
        <v>0</v>
      </c>
      <c r="AR64" s="22">
        <v>0</v>
      </c>
      <c r="AS64" s="22">
        <v>0</v>
      </c>
      <c r="AT64" s="117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39.75" customHeight="1" x14ac:dyDescent="0.35">
      <c r="B65" s="35" t="s">
        <v>128</v>
      </c>
      <c r="C65" s="75"/>
      <c r="D65" s="55">
        <f t="shared" si="0"/>
        <v>0</v>
      </c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47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M65" s="33"/>
      <c r="AN65" s="33"/>
      <c r="AO65" s="33"/>
      <c r="AP65" s="33"/>
      <c r="AQ65" s="33"/>
      <c r="AR65" s="33"/>
      <c r="AS65" s="33"/>
      <c r="AT65" s="3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39.75" customHeight="1" x14ac:dyDescent="0.35">
      <c r="B66" s="35" t="s">
        <v>129</v>
      </c>
      <c r="C66" s="75"/>
      <c r="D66" s="55">
        <f t="shared" si="0"/>
        <v>0</v>
      </c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47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3"/>
      <c r="AM66" s="33"/>
      <c r="AN66" s="33"/>
      <c r="AO66" s="33"/>
      <c r="AP66" s="33"/>
      <c r="AQ66" s="33"/>
      <c r="AR66" s="33"/>
      <c r="AS66" s="33"/>
      <c r="AT66" s="3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39.75" customHeight="1" x14ac:dyDescent="0.35">
      <c r="B67" s="35" t="s">
        <v>130</v>
      </c>
      <c r="C67" s="75"/>
      <c r="D67" s="55">
        <f t="shared" si="0"/>
        <v>0</v>
      </c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47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33"/>
      <c r="AO67" s="33"/>
      <c r="AP67" s="33"/>
      <c r="AQ67" s="33"/>
      <c r="AR67" s="33"/>
      <c r="AS67" s="33"/>
      <c r="AT67" s="3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40.5" customHeight="1" x14ac:dyDescent="0.35">
      <c r="B68" s="20" t="s">
        <v>131</v>
      </c>
      <c r="C68" s="21" t="s">
        <v>132</v>
      </c>
      <c r="D68" s="29">
        <f>O68+P68</f>
        <v>541</v>
      </c>
      <c r="E68" s="29">
        <v>223</v>
      </c>
      <c r="F68" s="29">
        <v>318</v>
      </c>
      <c r="G68" s="29">
        <v>94</v>
      </c>
      <c r="H68" s="29">
        <v>47</v>
      </c>
      <c r="I68" s="29">
        <v>61</v>
      </c>
      <c r="J68" s="29">
        <v>15</v>
      </c>
      <c r="K68" s="29">
        <v>34</v>
      </c>
      <c r="L68" s="29">
        <v>101</v>
      </c>
      <c r="M68" s="29">
        <v>251</v>
      </c>
      <c r="N68" s="29">
        <v>72</v>
      </c>
      <c r="O68" s="29">
        <v>190</v>
      </c>
      <c r="P68" s="29">
        <v>351</v>
      </c>
      <c r="Q68" s="29">
        <v>34</v>
      </c>
      <c r="R68" s="29">
        <v>8</v>
      </c>
      <c r="S68" s="29">
        <v>158</v>
      </c>
      <c r="T68" s="29">
        <v>127</v>
      </c>
      <c r="U68" s="29">
        <v>165</v>
      </c>
      <c r="V68" s="29">
        <v>13</v>
      </c>
      <c r="W68" s="29">
        <v>44</v>
      </c>
      <c r="X68" s="29">
        <v>307</v>
      </c>
      <c r="Y68" s="29">
        <v>193</v>
      </c>
      <c r="Z68" s="29">
        <v>41</v>
      </c>
      <c r="AA68" s="29">
        <v>0</v>
      </c>
      <c r="AB68" s="29">
        <v>0</v>
      </c>
      <c r="AC68" s="29">
        <v>9</v>
      </c>
      <c r="AD68" s="29">
        <v>3</v>
      </c>
      <c r="AE68" s="29">
        <v>1</v>
      </c>
      <c r="AF68" s="29">
        <v>0</v>
      </c>
      <c r="AG68" s="29">
        <v>0</v>
      </c>
      <c r="AH68" s="29">
        <v>0</v>
      </c>
      <c r="AI68" s="29">
        <v>0</v>
      </c>
      <c r="AJ68" s="29">
        <v>0</v>
      </c>
      <c r="AK68" s="29">
        <v>0</v>
      </c>
      <c r="AL68" s="29">
        <v>0</v>
      </c>
      <c r="AM68" s="29">
        <v>0</v>
      </c>
      <c r="AN68" s="29">
        <v>0</v>
      </c>
      <c r="AO68" s="29">
        <v>0</v>
      </c>
      <c r="AP68" s="29">
        <v>0</v>
      </c>
      <c r="AQ68" s="29">
        <v>0</v>
      </c>
      <c r="AR68" s="29">
        <v>0</v>
      </c>
      <c r="AS68" s="29">
        <v>531</v>
      </c>
      <c r="AT68" s="67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80"/>
      <c r="C69" s="81" t="s">
        <v>133</v>
      </c>
      <c r="D69" s="82" t="str">
        <f t="shared" ref="D69:AS69" si="46">IF(D68=D16, "  ", "GRESEALA")</f>
        <v xml:space="preserve">  </v>
      </c>
      <c r="E69" s="83" t="str">
        <f t="shared" si="46"/>
        <v xml:space="preserve">  </v>
      </c>
      <c r="F69" s="83" t="str">
        <f t="shared" si="46"/>
        <v xml:space="preserve">  </v>
      </c>
      <c r="G69" s="83" t="str">
        <f t="shared" si="46"/>
        <v xml:space="preserve">  </v>
      </c>
      <c r="H69" s="83" t="str">
        <f t="shared" si="46"/>
        <v xml:space="preserve">  </v>
      </c>
      <c r="I69" s="83" t="str">
        <f t="shared" ref="I69:J69" si="47">IF(I68=I16, "  ", "GRESEALA")</f>
        <v xml:space="preserve">  </v>
      </c>
      <c r="J69" s="83" t="str">
        <f t="shared" si="47"/>
        <v xml:space="preserve">  </v>
      </c>
      <c r="K69" s="83" t="str">
        <f t="shared" si="46"/>
        <v xml:space="preserve">  </v>
      </c>
      <c r="L69" s="83" t="str">
        <f t="shared" ref="L69" si="48">IF(L68=L16, "  ", "GRESEALA")</f>
        <v xml:space="preserve">  </v>
      </c>
      <c r="M69" s="83" t="str">
        <f t="shared" si="46"/>
        <v xml:space="preserve">  </v>
      </c>
      <c r="N69" s="83" t="str">
        <f t="shared" si="46"/>
        <v xml:space="preserve">  </v>
      </c>
      <c r="O69" s="83" t="str">
        <f t="shared" si="46"/>
        <v xml:space="preserve">  </v>
      </c>
      <c r="P69" s="83" t="str">
        <f t="shared" si="46"/>
        <v xml:space="preserve">  </v>
      </c>
      <c r="Q69" s="83" t="str">
        <f t="shared" si="46"/>
        <v xml:space="preserve">  </v>
      </c>
      <c r="R69" s="83" t="str">
        <f t="shared" ref="R69" si="49">IF(R68=R16, "  ", "GRESEALA")</f>
        <v xml:space="preserve">  </v>
      </c>
      <c r="S69" s="83" t="str">
        <f t="shared" si="46"/>
        <v xml:space="preserve">  </v>
      </c>
      <c r="T69" s="83" t="str">
        <f t="shared" si="46"/>
        <v xml:space="preserve">  </v>
      </c>
      <c r="U69" s="83" t="str">
        <f t="shared" si="46"/>
        <v xml:space="preserve">  </v>
      </c>
      <c r="V69" s="83" t="str">
        <f t="shared" si="46"/>
        <v xml:space="preserve">  </v>
      </c>
      <c r="W69" s="83" t="str">
        <f t="shared" si="46"/>
        <v xml:space="preserve">  </v>
      </c>
      <c r="X69" s="83" t="str">
        <f t="shared" si="46"/>
        <v xml:space="preserve">  </v>
      </c>
      <c r="Y69" s="83" t="str">
        <f t="shared" si="46"/>
        <v xml:space="preserve">  </v>
      </c>
      <c r="Z69" s="83" t="str">
        <f t="shared" si="46"/>
        <v xml:space="preserve">  </v>
      </c>
      <c r="AA69" s="83" t="str">
        <f t="shared" si="46"/>
        <v xml:space="preserve">  </v>
      </c>
      <c r="AB69" s="83" t="str">
        <f t="shared" si="46"/>
        <v xml:space="preserve">  </v>
      </c>
      <c r="AC69" s="83" t="str">
        <f t="shared" si="46"/>
        <v xml:space="preserve">  </v>
      </c>
      <c r="AD69" s="83" t="str">
        <f t="shared" si="46"/>
        <v xml:space="preserve">  </v>
      </c>
      <c r="AE69" s="83" t="str">
        <f t="shared" si="46"/>
        <v xml:space="preserve">  </v>
      </c>
      <c r="AF69" s="83" t="str">
        <f t="shared" si="46"/>
        <v xml:space="preserve">  </v>
      </c>
      <c r="AG69" s="83" t="str">
        <f t="shared" si="46"/>
        <v xml:space="preserve">  </v>
      </c>
      <c r="AH69" s="83" t="str">
        <f t="shared" si="46"/>
        <v xml:space="preserve">  </v>
      </c>
      <c r="AI69" s="83" t="str">
        <f t="shared" si="46"/>
        <v xml:space="preserve">  </v>
      </c>
      <c r="AJ69" s="83" t="str">
        <f t="shared" si="46"/>
        <v xml:space="preserve">  </v>
      </c>
      <c r="AK69" s="83" t="str">
        <f t="shared" si="46"/>
        <v xml:space="preserve">  </v>
      </c>
      <c r="AL69" s="83" t="str">
        <f t="shared" si="46"/>
        <v xml:space="preserve">  </v>
      </c>
      <c r="AM69" s="83" t="str">
        <f t="shared" ref="AM69:AQ69" si="50">IF(AM68=AM16, "  ", "GRESEALA")</f>
        <v xml:space="preserve">  </v>
      </c>
      <c r="AN69" s="83" t="str">
        <f t="shared" si="50"/>
        <v xml:space="preserve">  </v>
      </c>
      <c r="AO69" s="83" t="str">
        <f t="shared" si="50"/>
        <v xml:space="preserve">  </v>
      </c>
      <c r="AP69" s="83" t="str">
        <f t="shared" si="50"/>
        <v xml:space="preserve">  </v>
      </c>
      <c r="AQ69" s="83" t="str">
        <f t="shared" si="50"/>
        <v xml:space="preserve">  </v>
      </c>
      <c r="AR69" s="83" t="str">
        <f t="shared" si="46"/>
        <v xml:space="preserve">  </v>
      </c>
      <c r="AS69" s="83" t="str">
        <f t="shared" si="46"/>
        <v xml:space="preserve">  </v>
      </c>
      <c r="AT69" s="119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162" t="s">
        <v>148</v>
      </c>
      <c r="D85" s="163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93" customFormat="1" ht="19.899999999999999" customHeight="1" x14ac:dyDescent="0.35">
      <c r="C88" s="98" t="s">
        <v>149</v>
      </c>
      <c r="D88" s="94"/>
      <c r="E88" s="94"/>
      <c r="F88" s="95"/>
      <c r="G88" s="96"/>
      <c r="H88" s="96"/>
      <c r="I88" s="96"/>
      <c r="J88" s="96"/>
      <c r="K88" s="96"/>
      <c r="L88" s="96"/>
      <c r="M88" s="97"/>
      <c r="N88" s="96"/>
      <c r="O88" s="97"/>
      <c r="P88" s="97"/>
      <c r="Q88" s="95" t="s">
        <v>150</v>
      </c>
      <c r="R88" s="95"/>
      <c r="S88" s="97"/>
      <c r="T88" s="97"/>
      <c r="U88" s="97"/>
      <c r="V88" s="97"/>
      <c r="W88" s="97"/>
      <c r="X88" s="97"/>
      <c r="Y88" s="95" t="s">
        <v>151</v>
      </c>
      <c r="Z88" s="97"/>
      <c r="AA88" s="97"/>
      <c r="AB88" s="97"/>
      <c r="AC88" s="97"/>
      <c r="AD88" s="97"/>
      <c r="AE88" s="97"/>
      <c r="AH88" s="95"/>
      <c r="AV88" s="97"/>
      <c r="AW88" s="97"/>
      <c r="AX88" s="97"/>
      <c r="AY88" s="97"/>
      <c r="AZ88" s="97"/>
      <c r="BA88" s="97"/>
    </row>
    <row r="89" spans="2:60" ht="32.25" customHeight="1" x14ac:dyDescent="0.35">
      <c r="BB89" s="12"/>
      <c r="BC89" s="12"/>
      <c r="BD89" s="12"/>
      <c r="BE89" s="12"/>
      <c r="BF89" s="12"/>
      <c r="BG89" s="12"/>
      <c r="BH89" s="12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164" t="s">
        <v>156</v>
      </c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35">
      <c r="C103" s="103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4" t="s">
        <v>161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65">
      <c r="C105" s="109" t="s">
        <v>170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162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09" t="s">
        <v>163</v>
      </c>
      <c r="D107" s="105"/>
      <c r="E107" s="105"/>
      <c r="F107" s="105"/>
      <c r="G107" s="106"/>
      <c r="H107" s="106"/>
      <c r="I107" s="106"/>
      <c r="J107" s="106"/>
      <c r="K107" s="107"/>
      <c r="L107" s="107"/>
      <c r="M107" s="107"/>
      <c r="N107" s="107"/>
      <c r="O107" s="107"/>
      <c r="P107" s="108"/>
      <c r="Q107" s="108"/>
      <c r="R107" s="108"/>
      <c r="S107" s="108"/>
      <c r="T107" s="108"/>
      <c r="U107" s="108"/>
      <c r="V107" s="108"/>
      <c r="W107" s="108"/>
      <c r="X107" s="108"/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0" t="s">
        <v>164</v>
      </c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C109" s="111"/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  <row r="146" s="12" customFormat="1" ht="32.25" customHeight="1" x14ac:dyDescent="0.35"/>
  </sheetData>
  <mergeCells count="70">
    <mergeCell ref="AZ11:AZ12"/>
    <mergeCell ref="I9:I11"/>
    <mergeCell ref="J9:J11"/>
    <mergeCell ref="C85:D85"/>
    <mergeCell ref="C96:O96"/>
    <mergeCell ref="AT9:AT11"/>
    <mergeCell ref="AI9:AI11"/>
    <mergeCell ref="AJ9:AJ11"/>
    <mergeCell ref="AK9:AK11"/>
    <mergeCell ref="AL9:AL11"/>
    <mergeCell ref="AH9:AH11"/>
    <mergeCell ref="AR9:AR11"/>
    <mergeCell ref="AS9:AS11"/>
    <mergeCell ref="Z9:Z11"/>
    <mergeCell ref="AA9:AD9"/>
    <mergeCell ref="AE9:AE11"/>
    <mergeCell ref="AU11:AU12"/>
    <mergeCell ref="AV11:AV12"/>
    <mergeCell ref="AW11:AW12"/>
    <mergeCell ref="AX11:AX12"/>
    <mergeCell ref="AY11:AY12"/>
    <mergeCell ref="BL11:BL12"/>
    <mergeCell ref="BA11:BA12"/>
    <mergeCell ref="BB11:BB12"/>
    <mergeCell ref="BC11:BC12"/>
    <mergeCell ref="BD11:BD12"/>
    <mergeCell ref="BE11:BE12"/>
    <mergeCell ref="BF11:BF12"/>
    <mergeCell ref="BJ11:BJ12"/>
    <mergeCell ref="BK11:BK12"/>
    <mergeCell ref="BH11:BH12"/>
    <mergeCell ref="BI11:BI12"/>
    <mergeCell ref="BG11:BG12"/>
    <mergeCell ref="AF9:AF11"/>
    <mergeCell ref="AG9:AG11"/>
    <mergeCell ref="T9:T11"/>
    <mergeCell ref="U9:U11"/>
    <mergeCell ref="V9:V11"/>
    <mergeCell ref="W9:W11"/>
    <mergeCell ref="X9:X11"/>
    <mergeCell ref="L9:L11"/>
    <mergeCell ref="Y9:Y11"/>
    <mergeCell ref="M9:M11"/>
    <mergeCell ref="N9:N11"/>
    <mergeCell ref="O9:O11"/>
    <mergeCell ref="P9:P11"/>
    <mergeCell ref="Q9:Q11"/>
    <mergeCell ref="S9:S11"/>
    <mergeCell ref="R9:R11"/>
    <mergeCell ref="E9:E11"/>
    <mergeCell ref="F9:F11"/>
    <mergeCell ref="G9:G11"/>
    <mergeCell ref="H9:H11"/>
    <mergeCell ref="K9:K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AM9:AM11"/>
    <mergeCell ref="AN9:AN11"/>
    <mergeCell ref="AO9:AO11"/>
    <mergeCell ref="AP9:AP11"/>
    <mergeCell ref="AQ9:AQ11"/>
    <mergeCell ref="X8:Z8"/>
    <mergeCell ref="AA8:AS8"/>
  </mergeCells>
  <dataValidations count="1">
    <dataValidation type="list" allowBlank="1" showInputMessage="1" showErrorMessage="1" sqref="T5">
      <formula1>$HO$4:$HO$15</formula1>
    </dataValidation>
  </dataValidations>
  <pageMargins left="0.15748031496062992" right="0.19685039370078741" top="0.19685039370078741" bottom="0.15748031496062992" header="0.23622047244094491" footer="0.15748031496062992"/>
  <pageSetup paperSize="9" scale="28" orientation="landscape" r:id="rId1"/>
  <headerFooter alignWithMargins="0">
    <oddFooter>Page &amp;P</oddFooter>
  </headerFooter>
  <rowBreaks count="1" manualBreakCount="1">
    <brk id="47" min="1" max="3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O146"/>
  <sheetViews>
    <sheetView tabSelected="1" view="pageBreakPreview" topLeftCell="B4" zoomScale="60" zoomScaleNormal="60" workbookViewId="0">
      <pane xSplit="3" ySplit="9" topLeftCell="M13" activePane="bottomRight" state="frozen"/>
      <selection activeCell="B4" sqref="B4"/>
      <selection pane="topRight" activeCell="E4" sqref="E4"/>
      <selection pane="bottomLeft" activeCell="B13" sqref="B13"/>
      <selection pane="bottomRight" activeCell="X14" sqref="X14"/>
    </sheetView>
  </sheetViews>
  <sheetFormatPr defaultRowHeight="12.75" customHeight="1" x14ac:dyDescent="0.35"/>
  <cols>
    <col min="1" max="1" width="3.42578125" style="12" hidden="1" customWidth="1"/>
    <col min="2" max="2" width="15.5703125" style="12" customWidth="1"/>
    <col min="3" max="3" width="55.140625" style="8" customWidth="1"/>
    <col min="4" max="4" width="15.5703125" style="9" customWidth="1"/>
    <col min="5" max="6" width="13" style="9" customWidth="1"/>
    <col min="7" max="8" width="13.140625" style="7" customWidth="1"/>
    <col min="9" max="9" width="20" style="7" customWidth="1"/>
    <col min="10" max="10" width="19.140625" style="7" customWidth="1"/>
    <col min="11" max="11" width="16.5703125" style="10" customWidth="1"/>
    <col min="12" max="12" width="17.7109375" style="10" customWidth="1"/>
    <col min="13" max="13" width="13.28515625" style="10" customWidth="1"/>
    <col min="14" max="14" width="12.28515625" style="10" customWidth="1"/>
    <col min="15" max="15" width="12.7109375" style="10" customWidth="1"/>
    <col min="16" max="16" width="12.5703125" style="11" customWidth="1"/>
    <col min="17" max="18" width="13.140625" style="11" customWidth="1"/>
    <col min="19" max="19" width="13.42578125" style="11" customWidth="1"/>
    <col min="20" max="20" width="10.28515625" style="11" customWidth="1"/>
    <col min="21" max="21" width="14.28515625" style="11" customWidth="1"/>
    <col min="22" max="22" width="12.85546875" style="11" customWidth="1"/>
    <col min="23" max="23" width="13.140625" style="11" customWidth="1"/>
    <col min="24" max="24" width="16.28515625" style="11" customWidth="1"/>
    <col min="25" max="25" width="14.5703125" style="11" customWidth="1"/>
    <col min="26" max="26" width="16.85546875" style="11" customWidth="1"/>
    <col min="27" max="27" width="11.140625" style="11" customWidth="1"/>
    <col min="28" max="28" width="10.42578125" style="11" customWidth="1"/>
    <col min="29" max="29" width="10.85546875" style="11" customWidth="1"/>
    <col min="30" max="30" width="10.140625" style="11" customWidth="1"/>
    <col min="31" max="31" width="12.85546875" style="11" customWidth="1"/>
    <col min="32" max="33" width="11" style="11" customWidth="1"/>
    <col min="34" max="34" width="11.5703125" style="11" customWidth="1"/>
    <col min="35" max="35" width="11.28515625" style="12" customWidth="1"/>
    <col min="36" max="36" width="12" style="12" customWidth="1"/>
    <col min="37" max="37" width="12.85546875" style="12" customWidth="1"/>
    <col min="38" max="43" width="11.85546875" style="12" customWidth="1"/>
    <col min="44" max="44" width="14.85546875" style="12" customWidth="1"/>
    <col min="45" max="45" width="12.7109375" style="12" customWidth="1"/>
    <col min="46" max="46" width="15.140625" style="12" hidden="1" customWidth="1"/>
    <col min="47" max="60" width="12.140625" style="90" customWidth="1"/>
    <col min="61" max="65" width="12.140625" style="12" customWidth="1"/>
    <col min="66" max="82" width="26.140625" style="12" customWidth="1"/>
    <col min="83" max="222" width="9.140625" style="12"/>
    <col min="223" max="223" width="13.42578125" style="12" customWidth="1"/>
    <col min="224" max="264" width="9.140625" style="12"/>
    <col min="265" max="265" width="0" style="12" hidden="1" customWidth="1"/>
    <col min="266" max="266" width="15.5703125" style="12" customWidth="1"/>
    <col min="267" max="267" width="55.140625" style="12" customWidth="1"/>
    <col min="268" max="268" width="15.5703125" style="12" customWidth="1"/>
    <col min="269" max="270" width="13" style="12" customWidth="1"/>
    <col min="271" max="272" width="13.140625" style="12" customWidth="1"/>
    <col min="273" max="273" width="10.5703125" style="12" customWidth="1"/>
    <col min="274" max="274" width="12.42578125" style="12" customWidth="1"/>
    <col min="275" max="275" width="11.5703125" style="12" customWidth="1"/>
    <col min="276" max="276" width="12.28515625" style="12" customWidth="1"/>
    <col min="277" max="277" width="12.7109375" style="12" customWidth="1"/>
    <col min="278" max="278" width="12.5703125" style="12" customWidth="1"/>
    <col min="279" max="279" width="13.140625" style="12" customWidth="1"/>
    <col min="280" max="280" width="13.42578125" style="12" customWidth="1"/>
    <col min="281" max="281" width="10.28515625" style="12" customWidth="1"/>
    <col min="282" max="282" width="14.28515625" style="12" customWidth="1"/>
    <col min="283" max="283" width="12.85546875" style="12" customWidth="1"/>
    <col min="284" max="284" width="12" style="12" customWidth="1"/>
    <col min="285" max="285" width="16.28515625" style="12" customWidth="1"/>
    <col min="286" max="286" width="14.5703125" style="12" customWidth="1"/>
    <col min="287" max="287" width="16.85546875" style="12" customWidth="1"/>
    <col min="288" max="288" width="11.140625" style="12" customWidth="1"/>
    <col min="289" max="289" width="10.42578125" style="12" customWidth="1"/>
    <col min="290" max="290" width="10.85546875" style="12" customWidth="1"/>
    <col min="291" max="291" width="10.140625" style="12" customWidth="1"/>
    <col min="292" max="292" width="12.85546875" style="12" customWidth="1"/>
    <col min="293" max="294" width="11" style="12" customWidth="1"/>
    <col min="295" max="295" width="11.5703125" style="12" customWidth="1"/>
    <col min="296" max="296" width="11.28515625" style="12" customWidth="1"/>
    <col min="297" max="297" width="10.140625" style="12" customWidth="1"/>
    <col min="298" max="299" width="11.85546875" style="12" customWidth="1"/>
    <col min="300" max="300" width="12.28515625" style="12" customWidth="1"/>
    <col min="301" max="301" width="12.7109375" style="12" customWidth="1"/>
    <col min="302" max="302" width="15.140625" style="12" customWidth="1"/>
    <col min="303" max="303" width="10" style="12" customWidth="1"/>
    <col min="304" max="314" width="7.85546875" style="12" customWidth="1"/>
    <col min="315" max="315" width="9.140625" style="12" customWidth="1"/>
    <col min="316" max="316" width="8.28515625" style="12" customWidth="1"/>
    <col min="317" max="317" width="10.140625" style="12" customWidth="1"/>
    <col min="318" max="318" width="9.140625" style="12"/>
    <col min="319" max="319" width="11.85546875" style="12" customWidth="1"/>
    <col min="320" max="320" width="14.28515625" style="12" customWidth="1"/>
    <col min="321" max="520" width="9.140625" style="12"/>
    <col min="521" max="521" width="0" style="12" hidden="1" customWidth="1"/>
    <col min="522" max="522" width="15.5703125" style="12" customWidth="1"/>
    <col min="523" max="523" width="55.140625" style="12" customWidth="1"/>
    <col min="524" max="524" width="15.5703125" style="12" customWidth="1"/>
    <col min="525" max="526" width="13" style="12" customWidth="1"/>
    <col min="527" max="528" width="13.140625" style="12" customWidth="1"/>
    <col min="529" max="529" width="10.5703125" style="12" customWidth="1"/>
    <col min="530" max="530" width="12.42578125" style="12" customWidth="1"/>
    <col min="531" max="531" width="11.5703125" style="12" customWidth="1"/>
    <col min="532" max="532" width="12.28515625" style="12" customWidth="1"/>
    <col min="533" max="533" width="12.7109375" style="12" customWidth="1"/>
    <col min="534" max="534" width="12.5703125" style="12" customWidth="1"/>
    <col min="535" max="535" width="13.140625" style="12" customWidth="1"/>
    <col min="536" max="536" width="13.42578125" style="12" customWidth="1"/>
    <col min="537" max="537" width="10.28515625" style="12" customWidth="1"/>
    <col min="538" max="538" width="14.28515625" style="12" customWidth="1"/>
    <col min="539" max="539" width="12.85546875" style="12" customWidth="1"/>
    <col min="540" max="540" width="12" style="12" customWidth="1"/>
    <col min="541" max="541" width="16.28515625" style="12" customWidth="1"/>
    <col min="542" max="542" width="14.5703125" style="12" customWidth="1"/>
    <col min="543" max="543" width="16.85546875" style="12" customWidth="1"/>
    <col min="544" max="544" width="11.140625" style="12" customWidth="1"/>
    <col min="545" max="545" width="10.42578125" style="12" customWidth="1"/>
    <col min="546" max="546" width="10.85546875" style="12" customWidth="1"/>
    <col min="547" max="547" width="10.140625" style="12" customWidth="1"/>
    <col min="548" max="548" width="12.85546875" style="12" customWidth="1"/>
    <col min="549" max="550" width="11" style="12" customWidth="1"/>
    <col min="551" max="551" width="11.5703125" style="12" customWidth="1"/>
    <col min="552" max="552" width="11.28515625" style="12" customWidth="1"/>
    <col min="553" max="553" width="10.140625" style="12" customWidth="1"/>
    <col min="554" max="555" width="11.85546875" style="12" customWidth="1"/>
    <col min="556" max="556" width="12.28515625" style="12" customWidth="1"/>
    <col min="557" max="557" width="12.7109375" style="12" customWidth="1"/>
    <col min="558" max="558" width="15.140625" style="12" customWidth="1"/>
    <col min="559" max="559" width="10" style="12" customWidth="1"/>
    <col min="560" max="570" width="7.85546875" style="12" customWidth="1"/>
    <col min="571" max="571" width="9.140625" style="12" customWidth="1"/>
    <col min="572" max="572" width="8.28515625" style="12" customWidth="1"/>
    <col min="573" max="573" width="10.140625" style="12" customWidth="1"/>
    <col min="574" max="574" width="9.140625" style="12"/>
    <col min="575" max="575" width="11.85546875" style="12" customWidth="1"/>
    <col min="576" max="576" width="14.28515625" style="12" customWidth="1"/>
    <col min="577" max="776" width="9.140625" style="12"/>
    <col min="777" max="777" width="0" style="12" hidden="1" customWidth="1"/>
    <col min="778" max="778" width="15.5703125" style="12" customWidth="1"/>
    <col min="779" max="779" width="55.140625" style="12" customWidth="1"/>
    <col min="780" max="780" width="15.5703125" style="12" customWidth="1"/>
    <col min="781" max="782" width="13" style="12" customWidth="1"/>
    <col min="783" max="784" width="13.140625" style="12" customWidth="1"/>
    <col min="785" max="785" width="10.5703125" style="12" customWidth="1"/>
    <col min="786" max="786" width="12.42578125" style="12" customWidth="1"/>
    <col min="787" max="787" width="11.5703125" style="12" customWidth="1"/>
    <col min="788" max="788" width="12.28515625" style="12" customWidth="1"/>
    <col min="789" max="789" width="12.7109375" style="12" customWidth="1"/>
    <col min="790" max="790" width="12.5703125" style="12" customWidth="1"/>
    <col min="791" max="791" width="13.140625" style="12" customWidth="1"/>
    <col min="792" max="792" width="13.42578125" style="12" customWidth="1"/>
    <col min="793" max="793" width="10.28515625" style="12" customWidth="1"/>
    <col min="794" max="794" width="14.28515625" style="12" customWidth="1"/>
    <col min="795" max="795" width="12.85546875" style="12" customWidth="1"/>
    <col min="796" max="796" width="12" style="12" customWidth="1"/>
    <col min="797" max="797" width="16.28515625" style="12" customWidth="1"/>
    <col min="798" max="798" width="14.5703125" style="12" customWidth="1"/>
    <col min="799" max="799" width="16.85546875" style="12" customWidth="1"/>
    <col min="800" max="800" width="11.140625" style="12" customWidth="1"/>
    <col min="801" max="801" width="10.42578125" style="12" customWidth="1"/>
    <col min="802" max="802" width="10.85546875" style="12" customWidth="1"/>
    <col min="803" max="803" width="10.140625" style="12" customWidth="1"/>
    <col min="804" max="804" width="12.85546875" style="12" customWidth="1"/>
    <col min="805" max="806" width="11" style="12" customWidth="1"/>
    <col min="807" max="807" width="11.5703125" style="12" customWidth="1"/>
    <col min="808" max="808" width="11.28515625" style="12" customWidth="1"/>
    <col min="809" max="809" width="10.140625" style="12" customWidth="1"/>
    <col min="810" max="811" width="11.85546875" style="12" customWidth="1"/>
    <col min="812" max="812" width="12.28515625" style="12" customWidth="1"/>
    <col min="813" max="813" width="12.7109375" style="12" customWidth="1"/>
    <col min="814" max="814" width="15.140625" style="12" customWidth="1"/>
    <col min="815" max="815" width="10" style="12" customWidth="1"/>
    <col min="816" max="826" width="7.85546875" style="12" customWidth="1"/>
    <col min="827" max="827" width="9.140625" style="12" customWidth="1"/>
    <col min="828" max="828" width="8.28515625" style="12" customWidth="1"/>
    <col min="829" max="829" width="10.140625" style="12" customWidth="1"/>
    <col min="830" max="830" width="9.140625" style="12"/>
    <col min="831" max="831" width="11.85546875" style="12" customWidth="1"/>
    <col min="832" max="832" width="14.28515625" style="12" customWidth="1"/>
    <col min="833" max="1032" width="9.140625" style="12"/>
    <col min="1033" max="1033" width="0" style="12" hidden="1" customWidth="1"/>
    <col min="1034" max="1034" width="15.5703125" style="12" customWidth="1"/>
    <col min="1035" max="1035" width="55.140625" style="12" customWidth="1"/>
    <col min="1036" max="1036" width="15.5703125" style="12" customWidth="1"/>
    <col min="1037" max="1038" width="13" style="12" customWidth="1"/>
    <col min="1039" max="1040" width="13.140625" style="12" customWidth="1"/>
    <col min="1041" max="1041" width="10.5703125" style="12" customWidth="1"/>
    <col min="1042" max="1042" width="12.42578125" style="12" customWidth="1"/>
    <col min="1043" max="1043" width="11.5703125" style="12" customWidth="1"/>
    <col min="1044" max="1044" width="12.28515625" style="12" customWidth="1"/>
    <col min="1045" max="1045" width="12.7109375" style="12" customWidth="1"/>
    <col min="1046" max="1046" width="12.5703125" style="12" customWidth="1"/>
    <col min="1047" max="1047" width="13.140625" style="12" customWidth="1"/>
    <col min="1048" max="1048" width="13.42578125" style="12" customWidth="1"/>
    <col min="1049" max="1049" width="10.28515625" style="12" customWidth="1"/>
    <col min="1050" max="1050" width="14.28515625" style="12" customWidth="1"/>
    <col min="1051" max="1051" width="12.85546875" style="12" customWidth="1"/>
    <col min="1052" max="1052" width="12" style="12" customWidth="1"/>
    <col min="1053" max="1053" width="16.28515625" style="12" customWidth="1"/>
    <col min="1054" max="1054" width="14.5703125" style="12" customWidth="1"/>
    <col min="1055" max="1055" width="16.85546875" style="12" customWidth="1"/>
    <col min="1056" max="1056" width="11.140625" style="12" customWidth="1"/>
    <col min="1057" max="1057" width="10.42578125" style="12" customWidth="1"/>
    <col min="1058" max="1058" width="10.85546875" style="12" customWidth="1"/>
    <col min="1059" max="1059" width="10.140625" style="12" customWidth="1"/>
    <col min="1060" max="1060" width="12.85546875" style="12" customWidth="1"/>
    <col min="1061" max="1062" width="11" style="12" customWidth="1"/>
    <col min="1063" max="1063" width="11.5703125" style="12" customWidth="1"/>
    <col min="1064" max="1064" width="11.28515625" style="12" customWidth="1"/>
    <col min="1065" max="1065" width="10.140625" style="12" customWidth="1"/>
    <col min="1066" max="1067" width="11.85546875" style="12" customWidth="1"/>
    <col min="1068" max="1068" width="12.28515625" style="12" customWidth="1"/>
    <col min="1069" max="1069" width="12.7109375" style="12" customWidth="1"/>
    <col min="1070" max="1070" width="15.140625" style="12" customWidth="1"/>
    <col min="1071" max="1071" width="10" style="12" customWidth="1"/>
    <col min="1072" max="1082" width="7.85546875" style="12" customWidth="1"/>
    <col min="1083" max="1083" width="9.140625" style="12" customWidth="1"/>
    <col min="1084" max="1084" width="8.28515625" style="12" customWidth="1"/>
    <col min="1085" max="1085" width="10.140625" style="12" customWidth="1"/>
    <col min="1086" max="1086" width="9.140625" style="12"/>
    <col min="1087" max="1087" width="11.85546875" style="12" customWidth="1"/>
    <col min="1088" max="1088" width="14.28515625" style="12" customWidth="1"/>
    <col min="1089" max="1288" width="9.140625" style="12"/>
    <col min="1289" max="1289" width="0" style="12" hidden="1" customWidth="1"/>
    <col min="1290" max="1290" width="15.5703125" style="12" customWidth="1"/>
    <col min="1291" max="1291" width="55.140625" style="12" customWidth="1"/>
    <col min="1292" max="1292" width="15.5703125" style="12" customWidth="1"/>
    <col min="1293" max="1294" width="13" style="12" customWidth="1"/>
    <col min="1295" max="1296" width="13.140625" style="12" customWidth="1"/>
    <col min="1297" max="1297" width="10.5703125" style="12" customWidth="1"/>
    <col min="1298" max="1298" width="12.42578125" style="12" customWidth="1"/>
    <col min="1299" max="1299" width="11.5703125" style="12" customWidth="1"/>
    <col min="1300" max="1300" width="12.28515625" style="12" customWidth="1"/>
    <col min="1301" max="1301" width="12.7109375" style="12" customWidth="1"/>
    <col min="1302" max="1302" width="12.5703125" style="12" customWidth="1"/>
    <col min="1303" max="1303" width="13.140625" style="12" customWidth="1"/>
    <col min="1304" max="1304" width="13.42578125" style="12" customWidth="1"/>
    <col min="1305" max="1305" width="10.28515625" style="12" customWidth="1"/>
    <col min="1306" max="1306" width="14.28515625" style="12" customWidth="1"/>
    <col min="1307" max="1307" width="12.85546875" style="12" customWidth="1"/>
    <col min="1308" max="1308" width="12" style="12" customWidth="1"/>
    <col min="1309" max="1309" width="16.28515625" style="12" customWidth="1"/>
    <col min="1310" max="1310" width="14.5703125" style="12" customWidth="1"/>
    <col min="1311" max="1311" width="16.85546875" style="12" customWidth="1"/>
    <col min="1312" max="1312" width="11.140625" style="12" customWidth="1"/>
    <col min="1313" max="1313" width="10.42578125" style="12" customWidth="1"/>
    <col min="1314" max="1314" width="10.85546875" style="12" customWidth="1"/>
    <col min="1315" max="1315" width="10.140625" style="12" customWidth="1"/>
    <col min="1316" max="1316" width="12.85546875" style="12" customWidth="1"/>
    <col min="1317" max="1318" width="11" style="12" customWidth="1"/>
    <col min="1319" max="1319" width="11.5703125" style="12" customWidth="1"/>
    <col min="1320" max="1320" width="11.28515625" style="12" customWidth="1"/>
    <col min="1321" max="1321" width="10.140625" style="12" customWidth="1"/>
    <col min="1322" max="1323" width="11.85546875" style="12" customWidth="1"/>
    <col min="1324" max="1324" width="12.28515625" style="12" customWidth="1"/>
    <col min="1325" max="1325" width="12.7109375" style="12" customWidth="1"/>
    <col min="1326" max="1326" width="15.140625" style="12" customWidth="1"/>
    <col min="1327" max="1327" width="10" style="12" customWidth="1"/>
    <col min="1328" max="1338" width="7.85546875" style="12" customWidth="1"/>
    <col min="1339" max="1339" width="9.140625" style="12" customWidth="1"/>
    <col min="1340" max="1340" width="8.28515625" style="12" customWidth="1"/>
    <col min="1341" max="1341" width="10.140625" style="12" customWidth="1"/>
    <col min="1342" max="1342" width="9.140625" style="12"/>
    <col min="1343" max="1343" width="11.85546875" style="12" customWidth="1"/>
    <col min="1344" max="1344" width="14.28515625" style="12" customWidth="1"/>
    <col min="1345" max="1544" width="9.140625" style="12"/>
    <col min="1545" max="1545" width="0" style="12" hidden="1" customWidth="1"/>
    <col min="1546" max="1546" width="15.5703125" style="12" customWidth="1"/>
    <col min="1547" max="1547" width="55.140625" style="12" customWidth="1"/>
    <col min="1548" max="1548" width="15.5703125" style="12" customWidth="1"/>
    <col min="1549" max="1550" width="13" style="12" customWidth="1"/>
    <col min="1551" max="1552" width="13.140625" style="12" customWidth="1"/>
    <col min="1553" max="1553" width="10.5703125" style="12" customWidth="1"/>
    <col min="1554" max="1554" width="12.42578125" style="12" customWidth="1"/>
    <col min="1555" max="1555" width="11.5703125" style="12" customWidth="1"/>
    <col min="1556" max="1556" width="12.28515625" style="12" customWidth="1"/>
    <col min="1557" max="1557" width="12.7109375" style="12" customWidth="1"/>
    <col min="1558" max="1558" width="12.5703125" style="12" customWidth="1"/>
    <col min="1559" max="1559" width="13.140625" style="12" customWidth="1"/>
    <col min="1560" max="1560" width="13.42578125" style="12" customWidth="1"/>
    <col min="1561" max="1561" width="10.28515625" style="12" customWidth="1"/>
    <col min="1562" max="1562" width="14.28515625" style="12" customWidth="1"/>
    <col min="1563" max="1563" width="12.85546875" style="12" customWidth="1"/>
    <col min="1564" max="1564" width="12" style="12" customWidth="1"/>
    <col min="1565" max="1565" width="16.28515625" style="12" customWidth="1"/>
    <col min="1566" max="1566" width="14.5703125" style="12" customWidth="1"/>
    <col min="1567" max="1567" width="16.85546875" style="12" customWidth="1"/>
    <col min="1568" max="1568" width="11.140625" style="12" customWidth="1"/>
    <col min="1569" max="1569" width="10.42578125" style="12" customWidth="1"/>
    <col min="1570" max="1570" width="10.85546875" style="12" customWidth="1"/>
    <col min="1571" max="1571" width="10.140625" style="12" customWidth="1"/>
    <col min="1572" max="1572" width="12.85546875" style="12" customWidth="1"/>
    <col min="1573" max="1574" width="11" style="12" customWidth="1"/>
    <col min="1575" max="1575" width="11.5703125" style="12" customWidth="1"/>
    <col min="1576" max="1576" width="11.28515625" style="12" customWidth="1"/>
    <col min="1577" max="1577" width="10.140625" style="12" customWidth="1"/>
    <col min="1578" max="1579" width="11.85546875" style="12" customWidth="1"/>
    <col min="1580" max="1580" width="12.28515625" style="12" customWidth="1"/>
    <col min="1581" max="1581" width="12.7109375" style="12" customWidth="1"/>
    <col min="1582" max="1582" width="15.140625" style="12" customWidth="1"/>
    <col min="1583" max="1583" width="10" style="12" customWidth="1"/>
    <col min="1584" max="1594" width="7.85546875" style="12" customWidth="1"/>
    <col min="1595" max="1595" width="9.140625" style="12" customWidth="1"/>
    <col min="1596" max="1596" width="8.28515625" style="12" customWidth="1"/>
    <col min="1597" max="1597" width="10.140625" style="12" customWidth="1"/>
    <col min="1598" max="1598" width="9.140625" style="12"/>
    <col min="1599" max="1599" width="11.85546875" style="12" customWidth="1"/>
    <col min="1600" max="1600" width="14.28515625" style="12" customWidth="1"/>
    <col min="1601" max="1800" width="9.140625" style="12"/>
    <col min="1801" max="1801" width="0" style="12" hidden="1" customWidth="1"/>
    <col min="1802" max="1802" width="15.5703125" style="12" customWidth="1"/>
    <col min="1803" max="1803" width="55.140625" style="12" customWidth="1"/>
    <col min="1804" max="1804" width="15.5703125" style="12" customWidth="1"/>
    <col min="1805" max="1806" width="13" style="12" customWidth="1"/>
    <col min="1807" max="1808" width="13.140625" style="12" customWidth="1"/>
    <col min="1809" max="1809" width="10.5703125" style="12" customWidth="1"/>
    <col min="1810" max="1810" width="12.42578125" style="12" customWidth="1"/>
    <col min="1811" max="1811" width="11.5703125" style="12" customWidth="1"/>
    <col min="1812" max="1812" width="12.28515625" style="12" customWidth="1"/>
    <col min="1813" max="1813" width="12.7109375" style="12" customWidth="1"/>
    <col min="1814" max="1814" width="12.5703125" style="12" customWidth="1"/>
    <col min="1815" max="1815" width="13.140625" style="12" customWidth="1"/>
    <col min="1816" max="1816" width="13.42578125" style="12" customWidth="1"/>
    <col min="1817" max="1817" width="10.28515625" style="12" customWidth="1"/>
    <col min="1818" max="1818" width="14.28515625" style="12" customWidth="1"/>
    <col min="1819" max="1819" width="12.85546875" style="12" customWidth="1"/>
    <col min="1820" max="1820" width="12" style="12" customWidth="1"/>
    <col min="1821" max="1821" width="16.28515625" style="12" customWidth="1"/>
    <col min="1822" max="1822" width="14.5703125" style="12" customWidth="1"/>
    <col min="1823" max="1823" width="16.85546875" style="12" customWidth="1"/>
    <col min="1824" max="1824" width="11.140625" style="12" customWidth="1"/>
    <col min="1825" max="1825" width="10.42578125" style="12" customWidth="1"/>
    <col min="1826" max="1826" width="10.85546875" style="12" customWidth="1"/>
    <col min="1827" max="1827" width="10.140625" style="12" customWidth="1"/>
    <col min="1828" max="1828" width="12.85546875" style="12" customWidth="1"/>
    <col min="1829" max="1830" width="11" style="12" customWidth="1"/>
    <col min="1831" max="1831" width="11.5703125" style="12" customWidth="1"/>
    <col min="1832" max="1832" width="11.28515625" style="12" customWidth="1"/>
    <col min="1833" max="1833" width="10.140625" style="12" customWidth="1"/>
    <col min="1834" max="1835" width="11.85546875" style="12" customWidth="1"/>
    <col min="1836" max="1836" width="12.28515625" style="12" customWidth="1"/>
    <col min="1837" max="1837" width="12.7109375" style="12" customWidth="1"/>
    <col min="1838" max="1838" width="15.140625" style="12" customWidth="1"/>
    <col min="1839" max="1839" width="10" style="12" customWidth="1"/>
    <col min="1840" max="1850" width="7.85546875" style="12" customWidth="1"/>
    <col min="1851" max="1851" width="9.140625" style="12" customWidth="1"/>
    <col min="1852" max="1852" width="8.28515625" style="12" customWidth="1"/>
    <col min="1853" max="1853" width="10.140625" style="12" customWidth="1"/>
    <col min="1854" max="1854" width="9.140625" style="12"/>
    <col min="1855" max="1855" width="11.85546875" style="12" customWidth="1"/>
    <col min="1856" max="1856" width="14.28515625" style="12" customWidth="1"/>
    <col min="1857" max="2056" width="9.140625" style="12"/>
    <col min="2057" max="2057" width="0" style="12" hidden="1" customWidth="1"/>
    <col min="2058" max="2058" width="15.5703125" style="12" customWidth="1"/>
    <col min="2059" max="2059" width="55.140625" style="12" customWidth="1"/>
    <col min="2060" max="2060" width="15.5703125" style="12" customWidth="1"/>
    <col min="2061" max="2062" width="13" style="12" customWidth="1"/>
    <col min="2063" max="2064" width="13.140625" style="12" customWidth="1"/>
    <col min="2065" max="2065" width="10.5703125" style="12" customWidth="1"/>
    <col min="2066" max="2066" width="12.42578125" style="12" customWidth="1"/>
    <col min="2067" max="2067" width="11.5703125" style="12" customWidth="1"/>
    <col min="2068" max="2068" width="12.28515625" style="12" customWidth="1"/>
    <col min="2069" max="2069" width="12.7109375" style="12" customWidth="1"/>
    <col min="2070" max="2070" width="12.5703125" style="12" customWidth="1"/>
    <col min="2071" max="2071" width="13.140625" style="12" customWidth="1"/>
    <col min="2072" max="2072" width="13.42578125" style="12" customWidth="1"/>
    <col min="2073" max="2073" width="10.28515625" style="12" customWidth="1"/>
    <col min="2074" max="2074" width="14.28515625" style="12" customWidth="1"/>
    <col min="2075" max="2075" width="12.85546875" style="12" customWidth="1"/>
    <col min="2076" max="2076" width="12" style="12" customWidth="1"/>
    <col min="2077" max="2077" width="16.28515625" style="12" customWidth="1"/>
    <col min="2078" max="2078" width="14.5703125" style="12" customWidth="1"/>
    <col min="2079" max="2079" width="16.85546875" style="12" customWidth="1"/>
    <col min="2080" max="2080" width="11.140625" style="12" customWidth="1"/>
    <col min="2081" max="2081" width="10.42578125" style="12" customWidth="1"/>
    <col min="2082" max="2082" width="10.85546875" style="12" customWidth="1"/>
    <col min="2083" max="2083" width="10.140625" style="12" customWidth="1"/>
    <col min="2084" max="2084" width="12.85546875" style="12" customWidth="1"/>
    <col min="2085" max="2086" width="11" style="12" customWidth="1"/>
    <col min="2087" max="2087" width="11.5703125" style="12" customWidth="1"/>
    <col min="2088" max="2088" width="11.28515625" style="12" customWidth="1"/>
    <col min="2089" max="2089" width="10.140625" style="12" customWidth="1"/>
    <col min="2090" max="2091" width="11.85546875" style="12" customWidth="1"/>
    <col min="2092" max="2092" width="12.28515625" style="12" customWidth="1"/>
    <col min="2093" max="2093" width="12.7109375" style="12" customWidth="1"/>
    <col min="2094" max="2094" width="15.140625" style="12" customWidth="1"/>
    <col min="2095" max="2095" width="10" style="12" customWidth="1"/>
    <col min="2096" max="2106" width="7.85546875" style="12" customWidth="1"/>
    <col min="2107" max="2107" width="9.140625" style="12" customWidth="1"/>
    <col min="2108" max="2108" width="8.28515625" style="12" customWidth="1"/>
    <col min="2109" max="2109" width="10.140625" style="12" customWidth="1"/>
    <col min="2110" max="2110" width="9.140625" style="12"/>
    <col min="2111" max="2111" width="11.85546875" style="12" customWidth="1"/>
    <col min="2112" max="2112" width="14.28515625" style="12" customWidth="1"/>
    <col min="2113" max="2312" width="9.140625" style="12"/>
    <col min="2313" max="2313" width="0" style="12" hidden="1" customWidth="1"/>
    <col min="2314" max="2314" width="15.5703125" style="12" customWidth="1"/>
    <col min="2315" max="2315" width="55.140625" style="12" customWidth="1"/>
    <col min="2316" max="2316" width="15.5703125" style="12" customWidth="1"/>
    <col min="2317" max="2318" width="13" style="12" customWidth="1"/>
    <col min="2319" max="2320" width="13.140625" style="12" customWidth="1"/>
    <col min="2321" max="2321" width="10.5703125" style="12" customWidth="1"/>
    <col min="2322" max="2322" width="12.42578125" style="12" customWidth="1"/>
    <col min="2323" max="2323" width="11.5703125" style="12" customWidth="1"/>
    <col min="2324" max="2324" width="12.28515625" style="12" customWidth="1"/>
    <col min="2325" max="2325" width="12.7109375" style="12" customWidth="1"/>
    <col min="2326" max="2326" width="12.5703125" style="12" customWidth="1"/>
    <col min="2327" max="2327" width="13.140625" style="12" customWidth="1"/>
    <col min="2328" max="2328" width="13.42578125" style="12" customWidth="1"/>
    <col min="2329" max="2329" width="10.28515625" style="12" customWidth="1"/>
    <col min="2330" max="2330" width="14.28515625" style="12" customWidth="1"/>
    <col min="2331" max="2331" width="12.85546875" style="12" customWidth="1"/>
    <col min="2332" max="2332" width="12" style="12" customWidth="1"/>
    <col min="2333" max="2333" width="16.28515625" style="12" customWidth="1"/>
    <col min="2334" max="2334" width="14.5703125" style="12" customWidth="1"/>
    <col min="2335" max="2335" width="16.85546875" style="12" customWidth="1"/>
    <col min="2336" max="2336" width="11.140625" style="12" customWidth="1"/>
    <col min="2337" max="2337" width="10.42578125" style="12" customWidth="1"/>
    <col min="2338" max="2338" width="10.85546875" style="12" customWidth="1"/>
    <col min="2339" max="2339" width="10.140625" style="12" customWidth="1"/>
    <col min="2340" max="2340" width="12.85546875" style="12" customWidth="1"/>
    <col min="2341" max="2342" width="11" style="12" customWidth="1"/>
    <col min="2343" max="2343" width="11.5703125" style="12" customWidth="1"/>
    <col min="2344" max="2344" width="11.28515625" style="12" customWidth="1"/>
    <col min="2345" max="2345" width="10.140625" style="12" customWidth="1"/>
    <col min="2346" max="2347" width="11.85546875" style="12" customWidth="1"/>
    <col min="2348" max="2348" width="12.28515625" style="12" customWidth="1"/>
    <col min="2349" max="2349" width="12.7109375" style="12" customWidth="1"/>
    <col min="2350" max="2350" width="15.140625" style="12" customWidth="1"/>
    <col min="2351" max="2351" width="10" style="12" customWidth="1"/>
    <col min="2352" max="2362" width="7.85546875" style="12" customWidth="1"/>
    <col min="2363" max="2363" width="9.140625" style="12" customWidth="1"/>
    <col min="2364" max="2364" width="8.28515625" style="12" customWidth="1"/>
    <col min="2365" max="2365" width="10.140625" style="12" customWidth="1"/>
    <col min="2366" max="2366" width="9.140625" style="12"/>
    <col min="2367" max="2367" width="11.85546875" style="12" customWidth="1"/>
    <col min="2368" max="2368" width="14.28515625" style="12" customWidth="1"/>
    <col min="2369" max="2568" width="9.140625" style="12"/>
    <col min="2569" max="2569" width="0" style="12" hidden="1" customWidth="1"/>
    <col min="2570" max="2570" width="15.5703125" style="12" customWidth="1"/>
    <col min="2571" max="2571" width="55.140625" style="12" customWidth="1"/>
    <col min="2572" max="2572" width="15.5703125" style="12" customWidth="1"/>
    <col min="2573" max="2574" width="13" style="12" customWidth="1"/>
    <col min="2575" max="2576" width="13.140625" style="12" customWidth="1"/>
    <col min="2577" max="2577" width="10.5703125" style="12" customWidth="1"/>
    <col min="2578" max="2578" width="12.42578125" style="12" customWidth="1"/>
    <col min="2579" max="2579" width="11.5703125" style="12" customWidth="1"/>
    <col min="2580" max="2580" width="12.28515625" style="12" customWidth="1"/>
    <col min="2581" max="2581" width="12.7109375" style="12" customWidth="1"/>
    <col min="2582" max="2582" width="12.5703125" style="12" customWidth="1"/>
    <col min="2583" max="2583" width="13.140625" style="12" customWidth="1"/>
    <col min="2584" max="2584" width="13.42578125" style="12" customWidth="1"/>
    <col min="2585" max="2585" width="10.28515625" style="12" customWidth="1"/>
    <col min="2586" max="2586" width="14.28515625" style="12" customWidth="1"/>
    <col min="2587" max="2587" width="12.85546875" style="12" customWidth="1"/>
    <col min="2588" max="2588" width="12" style="12" customWidth="1"/>
    <col min="2589" max="2589" width="16.28515625" style="12" customWidth="1"/>
    <col min="2590" max="2590" width="14.5703125" style="12" customWidth="1"/>
    <col min="2591" max="2591" width="16.85546875" style="12" customWidth="1"/>
    <col min="2592" max="2592" width="11.140625" style="12" customWidth="1"/>
    <col min="2593" max="2593" width="10.42578125" style="12" customWidth="1"/>
    <col min="2594" max="2594" width="10.85546875" style="12" customWidth="1"/>
    <col min="2595" max="2595" width="10.140625" style="12" customWidth="1"/>
    <col min="2596" max="2596" width="12.85546875" style="12" customWidth="1"/>
    <col min="2597" max="2598" width="11" style="12" customWidth="1"/>
    <col min="2599" max="2599" width="11.5703125" style="12" customWidth="1"/>
    <col min="2600" max="2600" width="11.28515625" style="12" customWidth="1"/>
    <col min="2601" max="2601" width="10.140625" style="12" customWidth="1"/>
    <col min="2602" max="2603" width="11.85546875" style="12" customWidth="1"/>
    <col min="2604" max="2604" width="12.28515625" style="12" customWidth="1"/>
    <col min="2605" max="2605" width="12.7109375" style="12" customWidth="1"/>
    <col min="2606" max="2606" width="15.140625" style="12" customWidth="1"/>
    <col min="2607" max="2607" width="10" style="12" customWidth="1"/>
    <col min="2608" max="2618" width="7.85546875" style="12" customWidth="1"/>
    <col min="2619" max="2619" width="9.140625" style="12" customWidth="1"/>
    <col min="2620" max="2620" width="8.28515625" style="12" customWidth="1"/>
    <col min="2621" max="2621" width="10.140625" style="12" customWidth="1"/>
    <col min="2622" max="2622" width="9.140625" style="12"/>
    <col min="2623" max="2623" width="11.85546875" style="12" customWidth="1"/>
    <col min="2624" max="2624" width="14.28515625" style="12" customWidth="1"/>
    <col min="2625" max="2824" width="9.140625" style="12"/>
    <col min="2825" max="2825" width="0" style="12" hidden="1" customWidth="1"/>
    <col min="2826" max="2826" width="15.5703125" style="12" customWidth="1"/>
    <col min="2827" max="2827" width="55.140625" style="12" customWidth="1"/>
    <col min="2828" max="2828" width="15.5703125" style="12" customWidth="1"/>
    <col min="2829" max="2830" width="13" style="12" customWidth="1"/>
    <col min="2831" max="2832" width="13.140625" style="12" customWidth="1"/>
    <col min="2833" max="2833" width="10.5703125" style="12" customWidth="1"/>
    <col min="2834" max="2834" width="12.42578125" style="12" customWidth="1"/>
    <col min="2835" max="2835" width="11.5703125" style="12" customWidth="1"/>
    <col min="2836" max="2836" width="12.28515625" style="12" customWidth="1"/>
    <col min="2837" max="2837" width="12.7109375" style="12" customWidth="1"/>
    <col min="2838" max="2838" width="12.5703125" style="12" customWidth="1"/>
    <col min="2839" max="2839" width="13.140625" style="12" customWidth="1"/>
    <col min="2840" max="2840" width="13.42578125" style="12" customWidth="1"/>
    <col min="2841" max="2841" width="10.28515625" style="12" customWidth="1"/>
    <col min="2842" max="2842" width="14.28515625" style="12" customWidth="1"/>
    <col min="2843" max="2843" width="12.85546875" style="12" customWidth="1"/>
    <col min="2844" max="2844" width="12" style="12" customWidth="1"/>
    <col min="2845" max="2845" width="16.28515625" style="12" customWidth="1"/>
    <col min="2846" max="2846" width="14.5703125" style="12" customWidth="1"/>
    <col min="2847" max="2847" width="16.85546875" style="12" customWidth="1"/>
    <col min="2848" max="2848" width="11.140625" style="12" customWidth="1"/>
    <col min="2849" max="2849" width="10.42578125" style="12" customWidth="1"/>
    <col min="2850" max="2850" width="10.85546875" style="12" customWidth="1"/>
    <col min="2851" max="2851" width="10.140625" style="12" customWidth="1"/>
    <col min="2852" max="2852" width="12.85546875" style="12" customWidth="1"/>
    <col min="2853" max="2854" width="11" style="12" customWidth="1"/>
    <col min="2855" max="2855" width="11.5703125" style="12" customWidth="1"/>
    <col min="2856" max="2856" width="11.28515625" style="12" customWidth="1"/>
    <col min="2857" max="2857" width="10.140625" style="12" customWidth="1"/>
    <col min="2858" max="2859" width="11.85546875" style="12" customWidth="1"/>
    <col min="2860" max="2860" width="12.28515625" style="12" customWidth="1"/>
    <col min="2861" max="2861" width="12.7109375" style="12" customWidth="1"/>
    <col min="2862" max="2862" width="15.140625" style="12" customWidth="1"/>
    <col min="2863" max="2863" width="10" style="12" customWidth="1"/>
    <col min="2864" max="2874" width="7.85546875" style="12" customWidth="1"/>
    <col min="2875" max="2875" width="9.140625" style="12" customWidth="1"/>
    <col min="2876" max="2876" width="8.28515625" style="12" customWidth="1"/>
    <col min="2877" max="2877" width="10.140625" style="12" customWidth="1"/>
    <col min="2878" max="2878" width="9.140625" style="12"/>
    <col min="2879" max="2879" width="11.85546875" style="12" customWidth="1"/>
    <col min="2880" max="2880" width="14.28515625" style="12" customWidth="1"/>
    <col min="2881" max="3080" width="9.140625" style="12"/>
    <col min="3081" max="3081" width="0" style="12" hidden="1" customWidth="1"/>
    <col min="3082" max="3082" width="15.5703125" style="12" customWidth="1"/>
    <col min="3083" max="3083" width="55.140625" style="12" customWidth="1"/>
    <col min="3084" max="3084" width="15.5703125" style="12" customWidth="1"/>
    <col min="3085" max="3086" width="13" style="12" customWidth="1"/>
    <col min="3087" max="3088" width="13.140625" style="12" customWidth="1"/>
    <col min="3089" max="3089" width="10.5703125" style="12" customWidth="1"/>
    <col min="3090" max="3090" width="12.42578125" style="12" customWidth="1"/>
    <col min="3091" max="3091" width="11.5703125" style="12" customWidth="1"/>
    <col min="3092" max="3092" width="12.28515625" style="12" customWidth="1"/>
    <col min="3093" max="3093" width="12.7109375" style="12" customWidth="1"/>
    <col min="3094" max="3094" width="12.5703125" style="12" customWidth="1"/>
    <col min="3095" max="3095" width="13.140625" style="12" customWidth="1"/>
    <col min="3096" max="3096" width="13.42578125" style="12" customWidth="1"/>
    <col min="3097" max="3097" width="10.28515625" style="12" customWidth="1"/>
    <col min="3098" max="3098" width="14.28515625" style="12" customWidth="1"/>
    <col min="3099" max="3099" width="12.85546875" style="12" customWidth="1"/>
    <col min="3100" max="3100" width="12" style="12" customWidth="1"/>
    <col min="3101" max="3101" width="16.28515625" style="12" customWidth="1"/>
    <col min="3102" max="3102" width="14.5703125" style="12" customWidth="1"/>
    <col min="3103" max="3103" width="16.85546875" style="12" customWidth="1"/>
    <col min="3104" max="3104" width="11.140625" style="12" customWidth="1"/>
    <col min="3105" max="3105" width="10.42578125" style="12" customWidth="1"/>
    <col min="3106" max="3106" width="10.85546875" style="12" customWidth="1"/>
    <col min="3107" max="3107" width="10.140625" style="12" customWidth="1"/>
    <col min="3108" max="3108" width="12.85546875" style="12" customWidth="1"/>
    <col min="3109" max="3110" width="11" style="12" customWidth="1"/>
    <col min="3111" max="3111" width="11.5703125" style="12" customWidth="1"/>
    <col min="3112" max="3112" width="11.28515625" style="12" customWidth="1"/>
    <col min="3113" max="3113" width="10.140625" style="12" customWidth="1"/>
    <col min="3114" max="3115" width="11.85546875" style="12" customWidth="1"/>
    <col min="3116" max="3116" width="12.28515625" style="12" customWidth="1"/>
    <col min="3117" max="3117" width="12.7109375" style="12" customWidth="1"/>
    <col min="3118" max="3118" width="15.140625" style="12" customWidth="1"/>
    <col min="3119" max="3119" width="10" style="12" customWidth="1"/>
    <col min="3120" max="3130" width="7.85546875" style="12" customWidth="1"/>
    <col min="3131" max="3131" width="9.140625" style="12" customWidth="1"/>
    <col min="3132" max="3132" width="8.28515625" style="12" customWidth="1"/>
    <col min="3133" max="3133" width="10.140625" style="12" customWidth="1"/>
    <col min="3134" max="3134" width="9.140625" style="12"/>
    <col min="3135" max="3135" width="11.85546875" style="12" customWidth="1"/>
    <col min="3136" max="3136" width="14.28515625" style="12" customWidth="1"/>
    <col min="3137" max="3336" width="9.140625" style="12"/>
    <col min="3337" max="3337" width="0" style="12" hidden="1" customWidth="1"/>
    <col min="3338" max="3338" width="15.5703125" style="12" customWidth="1"/>
    <col min="3339" max="3339" width="55.140625" style="12" customWidth="1"/>
    <col min="3340" max="3340" width="15.5703125" style="12" customWidth="1"/>
    <col min="3341" max="3342" width="13" style="12" customWidth="1"/>
    <col min="3343" max="3344" width="13.140625" style="12" customWidth="1"/>
    <col min="3345" max="3345" width="10.5703125" style="12" customWidth="1"/>
    <col min="3346" max="3346" width="12.42578125" style="12" customWidth="1"/>
    <col min="3347" max="3347" width="11.5703125" style="12" customWidth="1"/>
    <col min="3348" max="3348" width="12.28515625" style="12" customWidth="1"/>
    <col min="3349" max="3349" width="12.7109375" style="12" customWidth="1"/>
    <col min="3350" max="3350" width="12.5703125" style="12" customWidth="1"/>
    <col min="3351" max="3351" width="13.140625" style="12" customWidth="1"/>
    <col min="3352" max="3352" width="13.42578125" style="12" customWidth="1"/>
    <col min="3353" max="3353" width="10.28515625" style="12" customWidth="1"/>
    <col min="3354" max="3354" width="14.28515625" style="12" customWidth="1"/>
    <col min="3355" max="3355" width="12.85546875" style="12" customWidth="1"/>
    <col min="3356" max="3356" width="12" style="12" customWidth="1"/>
    <col min="3357" max="3357" width="16.28515625" style="12" customWidth="1"/>
    <col min="3358" max="3358" width="14.5703125" style="12" customWidth="1"/>
    <col min="3359" max="3359" width="16.85546875" style="12" customWidth="1"/>
    <col min="3360" max="3360" width="11.140625" style="12" customWidth="1"/>
    <col min="3361" max="3361" width="10.42578125" style="12" customWidth="1"/>
    <col min="3362" max="3362" width="10.85546875" style="12" customWidth="1"/>
    <col min="3363" max="3363" width="10.140625" style="12" customWidth="1"/>
    <col min="3364" max="3364" width="12.85546875" style="12" customWidth="1"/>
    <col min="3365" max="3366" width="11" style="12" customWidth="1"/>
    <col min="3367" max="3367" width="11.5703125" style="12" customWidth="1"/>
    <col min="3368" max="3368" width="11.28515625" style="12" customWidth="1"/>
    <col min="3369" max="3369" width="10.140625" style="12" customWidth="1"/>
    <col min="3370" max="3371" width="11.85546875" style="12" customWidth="1"/>
    <col min="3372" max="3372" width="12.28515625" style="12" customWidth="1"/>
    <col min="3373" max="3373" width="12.7109375" style="12" customWidth="1"/>
    <col min="3374" max="3374" width="15.140625" style="12" customWidth="1"/>
    <col min="3375" max="3375" width="10" style="12" customWidth="1"/>
    <col min="3376" max="3386" width="7.85546875" style="12" customWidth="1"/>
    <col min="3387" max="3387" width="9.140625" style="12" customWidth="1"/>
    <col min="3388" max="3388" width="8.28515625" style="12" customWidth="1"/>
    <col min="3389" max="3389" width="10.140625" style="12" customWidth="1"/>
    <col min="3390" max="3390" width="9.140625" style="12"/>
    <col min="3391" max="3391" width="11.85546875" style="12" customWidth="1"/>
    <col min="3392" max="3392" width="14.28515625" style="12" customWidth="1"/>
    <col min="3393" max="3592" width="9.140625" style="12"/>
    <col min="3593" max="3593" width="0" style="12" hidden="1" customWidth="1"/>
    <col min="3594" max="3594" width="15.5703125" style="12" customWidth="1"/>
    <col min="3595" max="3595" width="55.140625" style="12" customWidth="1"/>
    <col min="3596" max="3596" width="15.5703125" style="12" customWidth="1"/>
    <col min="3597" max="3598" width="13" style="12" customWidth="1"/>
    <col min="3599" max="3600" width="13.140625" style="12" customWidth="1"/>
    <col min="3601" max="3601" width="10.5703125" style="12" customWidth="1"/>
    <col min="3602" max="3602" width="12.42578125" style="12" customWidth="1"/>
    <col min="3603" max="3603" width="11.5703125" style="12" customWidth="1"/>
    <col min="3604" max="3604" width="12.28515625" style="12" customWidth="1"/>
    <col min="3605" max="3605" width="12.7109375" style="12" customWidth="1"/>
    <col min="3606" max="3606" width="12.5703125" style="12" customWidth="1"/>
    <col min="3607" max="3607" width="13.140625" style="12" customWidth="1"/>
    <col min="3608" max="3608" width="13.42578125" style="12" customWidth="1"/>
    <col min="3609" max="3609" width="10.28515625" style="12" customWidth="1"/>
    <col min="3610" max="3610" width="14.28515625" style="12" customWidth="1"/>
    <col min="3611" max="3611" width="12.85546875" style="12" customWidth="1"/>
    <col min="3612" max="3612" width="12" style="12" customWidth="1"/>
    <col min="3613" max="3613" width="16.28515625" style="12" customWidth="1"/>
    <col min="3614" max="3614" width="14.5703125" style="12" customWidth="1"/>
    <col min="3615" max="3615" width="16.85546875" style="12" customWidth="1"/>
    <col min="3616" max="3616" width="11.140625" style="12" customWidth="1"/>
    <col min="3617" max="3617" width="10.42578125" style="12" customWidth="1"/>
    <col min="3618" max="3618" width="10.85546875" style="12" customWidth="1"/>
    <col min="3619" max="3619" width="10.140625" style="12" customWidth="1"/>
    <col min="3620" max="3620" width="12.85546875" style="12" customWidth="1"/>
    <col min="3621" max="3622" width="11" style="12" customWidth="1"/>
    <col min="3623" max="3623" width="11.5703125" style="12" customWidth="1"/>
    <col min="3624" max="3624" width="11.28515625" style="12" customWidth="1"/>
    <col min="3625" max="3625" width="10.140625" style="12" customWidth="1"/>
    <col min="3626" max="3627" width="11.85546875" style="12" customWidth="1"/>
    <col min="3628" max="3628" width="12.28515625" style="12" customWidth="1"/>
    <col min="3629" max="3629" width="12.7109375" style="12" customWidth="1"/>
    <col min="3630" max="3630" width="15.140625" style="12" customWidth="1"/>
    <col min="3631" max="3631" width="10" style="12" customWidth="1"/>
    <col min="3632" max="3642" width="7.85546875" style="12" customWidth="1"/>
    <col min="3643" max="3643" width="9.140625" style="12" customWidth="1"/>
    <col min="3644" max="3644" width="8.28515625" style="12" customWidth="1"/>
    <col min="3645" max="3645" width="10.140625" style="12" customWidth="1"/>
    <col min="3646" max="3646" width="9.140625" style="12"/>
    <col min="3647" max="3647" width="11.85546875" style="12" customWidth="1"/>
    <col min="3648" max="3648" width="14.28515625" style="12" customWidth="1"/>
    <col min="3649" max="3848" width="9.140625" style="12"/>
    <col min="3849" max="3849" width="0" style="12" hidden="1" customWidth="1"/>
    <col min="3850" max="3850" width="15.5703125" style="12" customWidth="1"/>
    <col min="3851" max="3851" width="55.140625" style="12" customWidth="1"/>
    <col min="3852" max="3852" width="15.5703125" style="12" customWidth="1"/>
    <col min="3853" max="3854" width="13" style="12" customWidth="1"/>
    <col min="3855" max="3856" width="13.140625" style="12" customWidth="1"/>
    <col min="3857" max="3857" width="10.5703125" style="12" customWidth="1"/>
    <col min="3858" max="3858" width="12.42578125" style="12" customWidth="1"/>
    <col min="3859" max="3859" width="11.5703125" style="12" customWidth="1"/>
    <col min="3860" max="3860" width="12.28515625" style="12" customWidth="1"/>
    <col min="3861" max="3861" width="12.7109375" style="12" customWidth="1"/>
    <col min="3862" max="3862" width="12.5703125" style="12" customWidth="1"/>
    <col min="3863" max="3863" width="13.140625" style="12" customWidth="1"/>
    <col min="3864" max="3864" width="13.42578125" style="12" customWidth="1"/>
    <col min="3865" max="3865" width="10.28515625" style="12" customWidth="1"/>
    <col min="3866" max="3866" width="14.28515625" style="12" customWidth="1"/>
    <col min="3867" max="3867" width="12.85546875" style="12" customWidth="1"/>
    <col min="3868" max="3868" width="12" style="12" customWidth="1"/>
    <col min="3869" max="3869" width="16.28515625" style="12" customWidth="1"/>
    <col min="3870" max="3870" width="14.5703125" style="12" customWidth="1"/>
    <col min="3871" max="3871" width="16.85546875" style="12" customWidth="1"/>
    <col min="3872" max="3872" width="11.140625" style="12" customWidth="1"/>
    <col min="3873" max="3873" width="10.42578125" style="12" customWidth="1"/>
    <col min="3874" max="3874" width="10.85546875" style="12" customWidth="1"/>
    <col min="3875" max="3875" width="10.140625" style="12" customWidth="1"/>
    <col min="3876" max="3876" width="12.85546875" style="12" customWidth="1"/>
    <col min="3877" max="3878" width="11" style="12" customWidth="1"/>
    <col min="3879" max="3879" width="11.5703125" style="12" customWidth="1"/>
    <col min="3880" max="3880" width="11.28515625" style="12" customWidth="1"/>
    <col min="3881" max="3881" width="10.140625" style="12" customWidth="1"/>
    <col min="3882" max="3883" width="11.85546875" style="12" customWidth="1"/>
    <col min="3884" max="3884" width="12.28515625" style="12" customWidth="1"/>
    <col min="3885" max="3885" width="12.7109375" style="12" customWidth="1"/>
    <col min="3886" max="3886" width="15.140625" style="12" customWidth="1"/>
    <col min="3887" max="3887" width="10" style="12" customWidth="1"/>
    <col min="3888" max="3898" width="7.85546875" style="12" customWidth="1"/>
    <col min="3899" max="3899" width="9.140625" style="12" customWidth="1"/>
    <col min="3900" max="3900" width="8.28515625" style="12" customWidth="1"/>
    <col min="3901" max="3901" width="10.140625" style="12" customWidth="1"/>
    <col min="3902" max="3902" width="9.140625" style="12"/>
    <col min="3903" max="3903" width="11.85546875" style="12" customWidth="1"/>
    <col min="3904" max="3904" width="14.28515625" style="12" customWidth="1"/>
    <col min="3905" max="4104" width="9.140625" style="12"/>
    <col min="4105" max="4105" width="0" style="12" hidden="1" customWidth="1"/>
    <col min="4106" max="4106" width="15.5703125" style="12" customWidth="1"/>
    <col min="4107" max="4107" width="55.140625" style="12" customWidth="1"/>
    <col min="4108" max="4108" width="15.5703125" style="12" customWidth="1"/>
    <col min="4109" max="4110" width="13" style="12" customWidth="1"/>
    <col min="4111" max="4112" width="13.140625" style="12" customWidth="1"/>
    <col min="4113" max="4113" width="10.5703125" style="12" customWidth="1"/>
    <col min="4114" max="4114" width="12.42578125" style="12" customWidth="1"/>
    <col min="4115" max="4115" width="11.5703125" style="12" customWidth="1"/>
    <col min="4116" max="4116" width="12.28515625" style="12" customWidth="1"/>
    <col min="4117" max="4117" width="12.7109375" style="12" customWidth="1"/>
    <col min="4118" max="4118" width="12.5703125" style="12" customWidth="1"/>
    <col min="4119" max="4119" width="13.140625" style="12" customWidth="1"/>
    <col min="4120" max="4120" width="13.42578125" style="12" customWidth="1"/>
    <col min="4121" max="4121" width="10.28515625" style="12" customWidth="1"/>
    <col min="4122" max="4122" width="14.28515625" style="12" customWidth="1"/>
    <col min="4123" max="4123" width="12.85546875" style="12" customWidth="1"/>
    <col min="4124" max="4124" width="12" style="12" customWidth="1"/>
    <col min="4125" max="4125" width="16.28515625" style="12" customWidth="1"/>
    <col min="4126" max="4126" width="14.5703125" style="12" customWidth="1"/>
    <col min="4127" max="4127" width="16.85546875" style="12" customWidth="1"/>
    <col min="4128" max="4128" width="11.140625" style="12" customWidth="1"/>
    <col min="4129" max="4129" width="10.42578125" style="12" customWidth="1"/>
    <col min="4130" max="4130" width="10.85546875" style="12" customWidth="1"/>
    <col min="4131" max="4131" width="10.140625" style="12" customWidth="1"/>
    <col min="4132" max="4132" width="12.85546875" style="12" customWidth="1"/>
    <col min="4133" max="4134" width="11" style="12" customWidth="1"/>
    <col min="4135" max="4135" width="11.5703125" style="12" customWidth="1"/>
    <col min="4136" max="4136" width="11.28515625" style="12" customWidth="1"/>
    <col min="4137" max="4137" width="10.140625" style="12" customWidth="1"/>
    <col min="4138" max="4139" width="11.85546875" style="12" customWidth="1"/>
    <col min="4140" max="4140" width="12.28515625" style="12" customWidth="1"/>
    <col min="4141" max="4141" width="12.7109375" style="12" customWidth="1"/>
    <col min="4142" max="4142" width="15.140625" style="12" customWidth="1"/>
    <col min="4143" max="4143" width="10" style="12" customWidth="1"/>
    <col min="4144" max="4154" width="7.85546875" style="12" customWidth="1"/>
    <col min="4155" max="4155" width="9.140625" style="12" customWidth="1"/>
    <col min="4156" max="4156" width="8.28515625" style="12" customWidth="1"/>
    <col min="4157" max="4157" width="10.140625" style="12" customWidth="1"/>
    <col min="4158" max="4158" width="9.140625" style="12"/>
    <col min="4159" max="4159" width="11.85546875" style="12" customWidth="1"/>
    <col min="4160" max="4160" width="14.28515625" style="12" customWidth="1"/>
    <col min="4161" max="4360" width="9.140625" style="12"/>
    <col min="4361" max="4361" width="0" style="12" hidden="1" customWidth="1"/>
    <col min="4362" max="4362" width="15.5703125" style="12" customWidth="1"/>
    <col min="4363" max="4363" width="55.140625" style="12" customWidth="1"/>
    <col min="4364" max="4364" width="15.5703125" style="12" customWidth="1"/>
    <col min="4365" max="4366" width="13" style="12" customWidth="1"/>
    <col min="4367" max="4368" width="13.140625" style="12" customWidth="1"/>
    <col min="4369" max="4369" width="10.5703125" style="12" customWidth="1"/>
    <col min="4370" max="4370" width="12.42578125" style="12" customWidth="1"/>
    <col min="4371" max="4371" width="11.5703125" style="12" customWidth="1"/>
    <col min="4372" max="4372" width="12.28515625" style="12" customWidth="1"/>
    <col min="4373" max="4373" width="12.7109375" style="12" customWidth="1"/>
    <col min="4374" max="4374" width="12.5703125" style="12" customWidth="1"/>
    <col min="4375" max="4375" width="13.140625" style="12" customWidth="1"/>
    <col min="4376" max="4376" width="13.42578125" style="12" customWidth="1"/>
    <col min="4377" max="4377" width="10.28515625" style="12" customWidth="1"/>
    <col min="4378" max="4378" width="14.28515625" style="12" customWidth="1"/>
    <col min="4379" max="4379" width="12.85546875" style="12" customWidth="1"/>
    <col min="4380" max="4380" width="12" style="12" customWidth="1"/>
    <col min="4381" max="4381" width="16.28515625" style="12" customWidth="1"/>
    <col min="4382" max="4382" width="14.5703125" style="12" customWidth="1"/>
    <col min="4383" max="4383" width="16.85546875" style="12" customWidth="1"/>
    <col min="4384" max="4384" width="11.140625" style="12" customWidth="1"/>
    <col min="4385" max="4385" width="10.42578125" style="12" customWidth="1"/>
    <col min="4386" max="4386" width="10.85546875" style="12" customWidth="1"/>
    <col min="4387" max="4387" width="10.140625" style="12" customWidth="1"/>
    <col min="4388" max="4388" width="12.85546875" style="12" customWidth="1"/>
    <col min="4389" max="4390" width="11" style="12" customWidth="1"/>
    <col min="4391" max="4391" width="11.5703125" style="12" customWidth="1"/>
    <col min="4392" max="4392" width="11.28515625" style="12" customWidth="1"/>
    <col min="4393" max="4393" width="10.140625" style="12" customWidth="1"/>
    <col min="4394" max="4395" width="11.85546875" style="12" customWidth="1"/>
    <col min="4396" max="4396" width="12.28515625" style="12" customWidth="1"/>
    <col min="4397" max="4397" width="12.7109375" style="12" customWidth="1"/>
    <col min="4398" max="4398" width="15.140625" style="12" customWidth="1"/>
    <col min="4399" max="4399" width="10" style="12" customWidth="1"/>
    <col min="4400" max="4410" width="7.85546875" style="12" customWidth="1"/>
    <col min="4411" max="4411" width="9.140625" style="12" customWidth="1"/>
    <col min="4412" max="4412" width="8.28515625" style="12" customWidth="1"/>
    <col min="4413" max="4413" width="10.140625" style="12" customWidth="1"/>
    <col min="4414" max="4414" width="9.140625" style="12"/>
    <col min="4415" max="4415" width="11.85546875" style="12" customWidth="1"/>
    <col min="4416" max="4416" width="14.28515625" style="12" customWidth="1"/>
    <col min="4417" max="4616" width="9.140625" style="12"/>
    <col min="4617" max="4617" width="0" style="12" hidden="1" customWidth="1"/>
    <col min="4618" max="4618" width="15.5703125" style="12" customWidth="1"/>
    <col min="4619" max="4619" width="55.140625" style="12" customWidth="1"/>
    <col min="4620" max="4620" width="15.5703125" style="12" customWidth="1"/>
    <col min="4621" max="4622" width="13" style="12" customWidth="1"/>
    <col min="4623" max="4624" width="13.140625" style="12" customWidth="1"/>
    <col min="4625" max="4625" width="10.5703125" style="12" customWidth="1"/>
    <col min="4626" max="4626" width="12.42578125" style="12" customWidth="1"/>
    <col min="4627" max="4627" width="11.5703125" style="12" customWidth="1"/>
    <col min="4628" max="4628" width="12.28515625" style="12" customWidth="1"/>
    <col min="4629" max="4629" width="12.7109375" style="12" customWidth="1"/>
    <col min="4630" max="4630" width="12.5703125" style="12" customWidth="1"/>
    <col min="4631" max="4631" width="13.140625" style="12" customWidth="1"/>
    <col min="4632" max="4632" width="13.42578125" style="12" customWidth="1"/>
    <col min="4633" max="4633" width="10.28515625" style="12" customWidth="1"/>
    <col min="4634" max="4634" width="14.28515625" style="12" customWidth="1"/>
    <col min="4635" max="4635" width="12.85546875" style="12" customWidth="1"/>
    <col min="4636" max="4636" width="12" style="12" customWidth="1"/>
    <col min="4637" max="4637" width="16.28515625" style="12" customWidth="1"/>
    <col min="4638" max="4638" width="14.5703125" style="12" customWidth="1"/>
    <col min="4639" max="4639" width="16.85546875" style="12" customWidth="1"/>
    <col min="4640" max="4640" width="11.140625" style="12" customWidth="1"/>
    <col min="4641" max="4641" width="10.42578125" style="12" customWidth="1"/>
    <col min="4642" max="4642" width="10.85546875" style="12" customWidth="1"/>
    <col min="4643" max="4643" width="10.140625" style="12" customWidth="1"/>
    <col min="4644" max="4644" width="12.85546875" style="12" customWidth="1"/>
    <col min="4645" max="4646" width="11" style="12" customWidth="1"/>
    <col min="4647" max="4647" width="11.5703125" style="12" customWidth="1"/>
    <col min="4648" max="4648" width="11.28515625" style="12" customWidth="1"/>
    <col min="4649" max="4649" width="10.140625" style="12" customWidth="1"/>
    <col min="4650" max="4651" width="11.85546875" style="12" customWidth="1"/>
    <col min="4652" max="4652" width="12.28515625" style="12" customWidth="1"/>
    <col min="4653" max="4653" width="12.7109375" style="12" customWidth="1"/>
    <col min="4654" max="4654" width="15.140625" style="12" customWidth="1"/>
    <col min="4655" max="4655" width="10" style="12" customWidth="1"/>
    <col min="4656" max="4666" width="7.85546875" style="12" customWidth="1"/>
    <col min="4667" max="4667" width="9.140625" style="12" customWidth="1"/>
    <col min="4668" max="4668" width="8.28515625" style="12" customWidth="1"/>
    <col min="4669" max="4669" width="10.140625" style="12" customWidth="1"/>
    <col min="4670" max="4670" width="9.140625" style="12"/>
    <col min="4671" max="4671" width="11.85546875" style="12" customWidth="1"/>
    <col min="4672" max="4672" width="14.28515625" style="12" customWidth="1"/>
    <col min="4673" max="4872" width="9.140625" style="12"/>
    <col min="4873" max="4873" width="0" style="12" hidden="1" customWidth="1"/>
    <col min="4874" max="4874" width="15.5703125" style="12" customWidth="1"/>
    <col min="4875" max="4875" width="55.140625" style="12" customWidth="1"/>
    <col min="4876" max="4876" width="15.5703125" style="12" customWidth="1"/>
    <col min="4877" max="4878" width="13" style="12" customWidth="1"/>
    <col min="4879" max="4880" width="13.140625" style="12" customWidth="1"/>
    <col min="4881" max="4881" width="10.5703125" style="12" customWidth="1"/>
    <col min="4882" max="4882" width="12.42578125" style="12" customWidth="1"/>
    <col min="4883" max="4883" width="11.5703125" style="12" customWidth="1"/>
    <col min="4884" max="4884" width="12.28515625" style="12" customWidth="1"/>
    <col min="4885" max="4885" width="12.7109375" style="12" customWidth="1"/>
    <col min="4886" max="4886" width="12.5703125" style="12" customWidth="1"/>
    <col min="4887" max="4887" width="13.140625" style="12" customWidth="1"/>
    <col min="4888" max="4888" width="13.42578125" style="12" customWidth="1"/>
    <col min="4889" max="4889" width="10.28515625" style="12" customWidth="1"/>
    <col min="4890" max="4890" width="14.28515625" style="12" customWidth="1"/>
    <col min="4891" max="4891" width="12.85546875" style="12" customWidth="1"/>
    <col min="4892" max="4892" width="12" style="12" customWidth="1"/>
    <col min="4893" max="4893" width="16.28515625" style="12" customWidth="1"/>
    <col min="4894" max="4894" width="14.5703125" style="12" customWidth="1"/>
    <col min="4895" max="4895" width="16.85546875" style="12" customWidth="1"/>
    <col min="4896" max="4896" width="11.140625" style="12" customWidth="1"/>
    <col min="4897" max="4897" width="10.42578125" style="12" customWidth="1"/>
    <col min="4898" max="4898" width="10.85546875" style="12" customWidth="1"/>
    <col min="4899" max="4899" width="10.140625" style="12" customWidth="1"/>
    <col min="4900" max="4900" width="12.85546875" style="12" customWidth="1"/>
    <col min="4901" max="4902" width="11" style="12" customWidth="1"/>
    <col min="4903" max="4903" width="11.5703125" style="12" customWidth="1"/>
    <col min="4904" max="4904" width="11.28515625" style="12" customWidth="1"/>
    <col min="4905" max="4905" width="10.140625" style="12" customWidth="1"/>
    <col min="4906" max="4907" width="11.85546875" style="12" customWidth="1"/>
    <col min="4908" max="4908" width="12.28515625" style="12" customWidth="1"/>
    <col min="4909" max="4909" width="12.7109375" style="12" customWidth="1"/>
    <col min="4910" max="4910" width="15.140625" style="12" customWidth="1"/>
    <col min="4911" max="4911" width="10" style="12" customWidth="1"/>
    <col min="4912" max="4922" width="7.85546875" style="12" customWidth="1"/>
    <col min="4923" max="4923" width="9.140625" style="12" customWidth="1"/>
    <col min="4924" max="4924" width="8.28515625" style="12" customWidth="1"/>
    <col min="4925" max="4925" width="10.140625" style="12" customWidth="1"/>
    <col min="4926" max="4926" width="9.140625" style="12"/>
    <col min="4927" max="4927" width="11.85546875" style="12" customWidth="1"/>
    <col min="4928" max="4928" width="14.28515625" style="12" customWidth="1"/>
    <col min="4929" max="5128" width="9.140625" style="12"/>
    <col min="5129" max="5129" width="0" style="12" hidden="1" customWidth="1"/>
    <col min="5130" max="5130" width="15.5703125" style="12" customWidth="1"/>
    <col min="5131" max="5131" width="55.140625" style="12" customWidth="1"/>
    <col min="5132" max="5132" width="15.5703125" style="12" customWidth="1"/>
    <col min="5133" max="5134" width="13" style="12" customWidth="1"/>
    <col min="5135" max="5136" width="13.140625" style="12" customWidth="1"/>
    <col min="5137" max="5137" width="10.5703125" style="12" customWidth="1"/>
    <col min="5138" max="5138" width="12.42578125" style="12" customWidth="1"/>
    <col min="5139" max="5139" width="11.5703125" style="12" customWidth="1"/>
    <col min="5140" max="5140" width="12.28515625" style="12" customWidth="1"/>
    <col min="5141" max="5141" width="12.7109375" style="12" customWidth="1"/>
    <col min="5142" max="5142" width="12.5703125" style="12" customWidth="1"/>
    <col min="5143" max="5143" width="13.140625" style="12" customWidth="1"/>
    <col min="5144" max="5144" width="13.42578125" style="12" customWidth="1"/>
    <col min="5145" max="5145" width="10.28515625" style="12" customWidth="1"/>
    <col min="5146" max="5146" width="14.28515625" style="12" customWidth="1"/>
    <col min="5147" max="5147" width="12.85546875" style="12" customWidth="1"/>
    <col min="5148" max="5148" width="12" style="12" customWidth="1"/>
    <col min="5149" max="5149" width="16.28515625" style="12" customWidth="1"/>
    <col min="5150" max="5150" width="14.5703125" style="12" customWidth="1"/>
    <col min="5151" max="5151" width="16.85546875" style="12" customWidth="1"/>
    <col min="5152" max="5152" width="11.140625" style="12" customWidth="1"/>
    <col min="5153" max="5153" width="10.42578125" style="12" customWidth="1"/>
    <col min="5154" max="5154" width="10.85546875" style="12" customWidth="1"/>
    <col min="5155" max="5155" width="10.140625" style="12" customWidth="1"/>
    <col min="5156" max="5156" width="12.85546875" style="12" customWidth="1"/>
    <col min="5157" max="5158" width="11" style="12" customWidth="1"/>
    <col min="5159" max="5159" width="11.5703125" style="12" customWidth="1"/>
    <col min="5160" max="5160" width="11.28515625" style="12" customWidth="1"/>
    <col min="5161" max="5161" width="10.140625" style="12" customWidth="1"/>
    <col min="5162" max="5163" width="11.85546875" style="12" customWidth="1"/>
    <col min="5164" max="5164" width="12.28515625" style="12" customWidth="1"/>
    <col min="5165" max="5165" width="12.7109375" style="12" customWidth="1"/>
    <col min="5166" max="5166" width="15.140625" style="12" customWidth="1"/>
    <col min="5167" max="5167" width="10" style="12" customWidth="1"/>
    <col min="5168" max="5178" width="7.85546875" style="12" customWidth="1"/>
    <col min="5179" max="5179" width="9.140625" style="12" customWidth="1"/>
    <col min="5180" max="5180" width="8.28515625" style="12" customWidth="1"/>
    <col min="5181" max="5181" width="10.140625" style="12" customWidth="1"/>
    <col min="5182" max="5182" width="9.140625" style="12"/>
    <col min="5183" max="5183" width="11.85546875" style="12" customWidth="1"/>
    <col min="5184" max="5184" width="14.28515625" style="12" customWidth="1"/>
    <col min="5185" max="5384" width="9.140625" style="12"/>
    <col min="5385" max="5385" width="0" style="12" hidden="1" customWidth="1"/>
    <col min="5386" max="5386" width="15.5703125" style="12" customWidth="1"/>
    <col min="5387" max="5387" width="55.140625" style="12" customWidth="1"/>
    <col min="5388" max="5388" width="15.5703125" style="12" customWidth="1"/>
    <col min="5389" max="5390" width="13" style="12" customWidth="1"/>
    <col min="5391" max="5392" width="13.140625" style="12" customWidth="1"/>
    <col min="5393" max="5393" width="10.5703125" style="12" customWidth="1"/>
    <col min="5394" max="5394" width="12.42578125" style="12" customWidth="1"/>
    <col min="5395" max="5395" width="11.5703125" style="12" customWidth="1"/>
    <col min="5396" max="5396" width="12.28515625" style="12" customWidth="1"/>
    <col min="5397" max="5397" width="12.7109375" style="12" customWidth="1"/>
    <col min="5398" max="5398" width="12.5703125" style="12" customWidth="1"/>
    <col min="5399" max="5399" width="13.140625" style="12" customWidth="1"/>
    <col min="5400" max="5400" width="13.42578125" style="12" customWidth="1"/>
    <col min="5401" max="5401" width="10.28515625" style="12" customWidth="1"/>
    <col min="5402" max="5402" width="14.28515625" style="12" customWidth="1"/>
    <col min="5403" max="5403" width="12.85546875" style="12" customWidth="1"/>
    <col min="5404" max="5404" width="12" style="12" customWidth="1"/>
    <col min="5405" max="5405" width="16.28515625" style="12" customWidth="1"/>
    <col min="5406" max="5406" width="14.5703125" style="12" customWidth="1"/>
    <col min="5407" max="5407" width="16.85546875" style="12" customWidth="1"/>
    <col min="5408" max="5408" width="11.140625" style="12" customWidth="1"/>
    <col min="5409" max="5409" width="10.42578125" style="12" customWidth="1"/>
    <col min="5410" max="5410" width="10.85546875" style="12" customWidth="1"/>
    <col min="5411" max="5411" width="10.140625" style="12" customWidth="1"/>
    <col min="5412" max="5412" width="12.85546875" style="12" customWidth="1"/>
    <col min="5413" max="5414" width="11" style="12" customWidth="1"/>
    <col min="5415" max="5415" width="11.5703125" style="12" customWidth="1"/>
    <col min="5416" max="5416" width="11.28515625" style="12" customWidth="1"/>
    <col min="5417" max="5417" width="10.140625" style="12" customWidth="1"/>
    <col min="5418" max="5419" width="11.85546875" style="12" customWidth="1"/>
    <col min="5420" max="5420" width="12.28515625" style="12" customWidth="1"/>
    <col min="5421" max="5421" width="12.7109375" style="12" customWidth="1"/>
    <col min="5422" max="5422" width="15.140625" style="12" customWidth="1"/>
    <col min="5423" max="5423" width="10" style="12" customWidth="1"/>
    <col min="5424" max="5434" width="7.85546875" style="12" customWidth="1"/>
    <col min="5435" max="5435" width="9.140625" style="12" customWidth="1"/>
    <col min="5436" max="5436" width="8.28515625" style="12" customWidth="1"/>
    <col min="5437" max="5437" width="10.140625" style="12" customWidth="1"/>
    <col min="5438" max="5438" width="9.140625" style="12"/>
    <col min="5439" max="5439" width="11.85546875" style="12" customWidth="1"/>
    <col min="5440" max="5440" width="14.28515625" style="12" customWidth="1"/>
    <col min="5441" max="5640" width="9.140625" style="12"/>
    <col min="5641" max="5641" width="0" style="12" hidden="1" customWidth="1"/>
    <col min="5642" max="5642" width="15.5703125" style="12" customWidth="1"/>
    <col min="5643" max="5643" width="55.140625" style="12" customWidth="1"/>
    <col min="5644" max="5644" width="15.5703125" style="12" customWidth="1"/>
    <col min="5645" max="5646" width="13" style="12" customWidth="1"/>
    <col min="5647" max="5648" width="13.140625" style="12" customWidth="1"/>
    <col min="5649" max="5649" width="10.5703125" style="12" customWidth="1"/>
    <col min="5650" max="5650" width="12.42578125" style="12" customWidth="1"/>
    <col min="5651" max="5651" width="11.5703125" style="12" customWidth="1"/>
    <col min="5652" max="5652" width="12.28515625" style="12" customWidth="1"/>
    <col min="5653" max="5653" width="12.7109375" style="12" customWidth="1"/>
    <col min="5654" max="5654" width="12.5703125" style="12" customWidth="1"/>
    <col min="5655" max="5655" width="13.140625" style="12" customWidth="1"/>
    <col min="5656" max="5656" width="13.42578125" style="12" customWidth="1"/>
    <col min="5657" max="5657" width="10.28515625" style="12" customWidth="1"/>
    <col min="5658" max="5658" width="14.28515625" style="12" customWidth="1"/>
    <col min="5659" max="5659" width="12.85546875" style="12" customWidth="1"/>
    <col min="5660" max="5660" width="12" style="12" customWidth="1"/>
    <col min="5661" max="5661" width="16.28515625" style="12" customWidth="1"/>
    <col min="5662" max="5662" width="14.5703125" style="12" customWidth="1"/>
    <col min="5663" max="5663" width="16.85546875" style="12" customWidth="1"/>
    <col min="5664" max="5664" width="11.140625" style="12" customWidth="1"/>
    <col min="5665" max="5665" width="10.42578125" style="12" customWidth="1"/>
    <col min="5666" max="5666" width="10.85546875" style="12" customWidth="1"/>
    <col min="5667" max="5667" width="10.140625" style="12" customWidth="1"/>
    <col min="5668" max="5668" width="12.85546875" style="12" customWidth="1"/>
    <col min="5669" max="5670" width="11" style="12" customWidth="1"/>
    <col min="5671" max="5671" width="11.5703125" style="12" customWidth="1"/>
    <col min="5672" max="5672" width="11.28515625" style="12" customWidth="1"/>
    <col min="5673" max="5673" width="10.140625" style="12" customWidth="1"/>
    <col min="5674" max="5675" width="11.85546875" style="12" customWidth="1"/>
    <col min="5676" max="5676" width="12.28515625" style="12" customWidth="1"/>
    <col min="5677" max="5677" width="12.7109375" style="12" customWidth="1"/>
    <col min="5678" max="5678" width="15.140625" style="12" customWidth="1"/>
    <col min="5679" max="5679" width="10" style="12" customWidth="1"/>
    <col min="5680" max="5690" width="7.85546875" style="12" customWidth="1"/>
    <col min="5691" max="5691" width="9.140625" style="12" customWidth="1"/>
    <col min="5692" max="5692" width="8.28515625" style="12" customWidth="1"/>
    <col min="5693" max="5693" width="10.140625" style="12" customWidth="1"/>
    <col min="5694" max="5694" width="9.140625" style="12"/>
    <col min="5695" max="5695" width="11.85546875" style="12" customWidth="1"/>
    <col min="5696" max="5696" width="14.28515625" style="12" customWidth="1"/>
    <col min="5697" max="5896" width="9.140625" style="12"/>
    <col min="5897" max="5897" width="0" style="12" hidden="1" customWidth="1"/>
    <col min="5898" max="5898" width="15.5703125" style="12" customWidth="1"/>
    <col min="5899" max="5899" width="55.140625" style="12" customWidth="1"/>
    <col min="5900" max="5900" width="15.5703125" style="12" customWidth="1"/>
    <col min="5901" max="5902" width="13" style="12" customWidth="1"/>
    <col min="5903" max="5904" width="13.140625" style="12" customWidth="1"/>
    <col min="5905" max="5905" width="10.5703125" style="12" customWidth="1"/>
    <col min="5906" max="5906" width="12.42578125" style="12" customWidth="1"/>
    <col min="5907" max="5907" width="11.5703125" style="12" customWidth="1"/>
    <col min="5908" max="5908" width="12.28515625" style="12" customWidth="1"/>
    <col min="5909" max="5909" width="12.7109375" style="12" customWidth="1"/>
    <col min="5910" max="5910" width="12.5703125" style="12" customWidth="1"/>
    <col min="5911" max="5911" width="13.140625" style="12" customWidth="1"/>
    <col min="5912" max="5912" width="13.42578125" style="12" customWidth="1"/>
    <col min="5913" max="5913" width="10.28515625" style="12" customWidth="1"/>
    <col min="5914" max="5914" width="14.28515625" style="12" customWidth="1"/>
    <col min="5915" max="5915" width="12.85546875" style="12" customWidth="1"/>
    <col min="5916" max="5916" width="12" style="12" customWidth="1"/>
    <col min="5917" max="5917" width="16.28515625" style="12" customWidth="1"/>
    <col min="5918" max="5918" width="14.5703125" style="12" customWidth="1"/>
    <col min="5919" max="5919" width="16.85546875" style="12" customWidth="1"/>
    <col min="5920" max="5920" width="11.140625" style="12" customWidth="1"/>
    <col min="5921" max="5921" width="10.42578125" style="12" customWidth="1"/>
    <col min="5922" max="5922" width="10.85546875" style="12" customWidth="1"/>
    <col min="5923" max="5923" width="10.140625" style="12" customWidth="1"/>
    <col min="5924" max="5924" width="12.85546875" style="12" customWidth="1"/>
    <col min="5925" max="5926" width="11" style="12" customWidth="1"/>
    <col min="5927" max="5927" width="11.5703125" style="12" customWidth="1"/>
    <col min="5928" max="5928" width="11.28515625" style="12" customWidth="1"/>
    <col min="5929" max="5929" width="10.140625" style="12" customWidth="1"/>
    <col min="5930" max="5931" width="11.85546875" style="12" customWidth="1"/>
    <col min="5932" max="5932" width="12.28515625" style="12" customWidth="1"/>
    <col min="5933" max="5933" width="12.7109375" style="12" customWidth="1"/>
    <col min="5934" max="5934" width="15.140625" style="12" customWidth="1"/>
    <col min="5935" max="5935" width="10" style="12" customWidth="1"/>
    <col min="5936" max="5946" width="7.85546875" style="12" customWidth="1"/>
    <col min="5947" max="5947" width="9.140625" style="12" customWidth="1"/>
    <col min="5948" max="5948" width="8.28515625" style="12" customWidth="1"/>
    <col min="5949" max="5949" width="10.140625" style="12" customWidth="1"/>
    <col min="5950" max="5950" width="9.140625" style="12"/>
    <col min="5951" max="5951" width="11.85546875" style="12" customWidth="1"/>
    <col min="5952" max="5952" width="14.28515625" style="12" customWidth="1"/>
    <col min="5953" max="6152" width="9.140625" style="12"/>
    <col min="6153" max="6153" width="0" style="12" hidden="1" customWidth="1"/>
    <col min="6154" max="6154" width="15.5703125" style="12" customWidth="1"/>
    <col min="6155" max="6155" width="55.140625" style="12" customWidth="1"/>
    <col min="6156" max="6156" width="15.5703125" style="12" customWidth="1"/>
    <col min="6157" max="6158" width="13" style="12" customWidth="1"/>
    <col min="6159" max="6160" width="13.140625" style="12" customWidth="1"/>
    <col min="6161" max="6161" width="10.5703125" style="12" customWidth="1"/>
    <col min="6162" max="6162" width="12.42578125" style="12" customWidth="1"/>
    <col min="6163" max="6163" width="11.5703125" style="12" customWidth="1"/>
    <col min="6164" max="6164" width="12.28515625" style="12" customWidth="1"/>
    <col min="6165" max="6165" width="12.7109375" style="12" customWidth="1"/>
    <col min="6166" max="6166" width="12.5703125" style="12" customWidth="1"/>
    <col min="6167" max="6167" width="13.140625" style="12" customWidth="1"/>
    <col min="6168" max="6168" width="13.42578125" style="12" customWidth="1"/>
    <col min="6169" max="6169" width="10.28515625" style="12" customWidth="1"/>
    <col min="6170" max="6170" width="14.28515625" style="12" customWidth="1"/>
    <col min="6171" max="6171" width="12.85546875" style="12" customWidth="1"/>
    <col min="6172" max="6172" width="12" style="12" customWidth="1"/>
    <col min="6173" max="6173" width="16.28515625" style="12" customWidth="1"/>
    <col min="6174" max="6174" width="14.5703125" style="12" customWidth="1"/>
    <col min="6175" max="6175" width="16.85546875" style="12" customWidth="1"/>
    <col min="6176" max="6176" width="11.140625" style="12" customWidth="1"/>
    <col min="6177" max="6177" width="10.42578125" style="12" customWidth="1"/>
    <col min="6178" max="6178" width="10.85546875" style="12" customWidth="1"/>
    <col min="6179" max="6179" width="10.140625" style="12" customWidth="1"/>
    <col min="6180" max="6180" width="12.85546875" style="12" customWidth="1"/>
    <col min="6181" max="6182" width="11" style="12" customWidth="1"/>
    <col min="6183" max="6183" width="11.5703125" style="12" customWidth="1"/>
    <col min="6184" max="6184" width="11.28515625" style="12" customWidth="1"/>
    <col min="6185" max="6185" width="10.140625" style="12" customWidth="1"/>
    <col min="6186" max="6187" width="11.85546875" style="12" customWidth="1"/>
    <col min="6188" max="6188" width="12.28515625" style="12" customWidth="1"/>
    <col min="6189" max="6189" width="12.7109375" style="12" customWidth="1"/>
    <col min="6190" max="6190" width="15.140625" style="12" customWidth="1"/>
    <col min="6191" max="6191" width="10" style="12" customWidth="1"/>
    <col min="6192" max="6202" width="7.85546875" style="12" customWidth="1"/>
    <col min="6203" max="6203" width="9.140625" style="12" customWidth="1"/>
    <col min="6204" max="6204" width="8.28515625" style="12" customWidth="1"/>
    <col min="6205" max="6205" width="10.140625" style="12" customWidth="1"/>
    <col min="6206" max="6206" width="9.140625" style="12"/>
    <col min="6207" max="6207" width="11.85546875" style="12" customWidth="1"/>
    <col min="6208" max="6208" width="14.28515625" style="12" customWidth="1"/>
    <col min="6209" max="6408" width="9.140625" style="12"/>
    <col min="6409" max="6409" width="0" style="12" hidden="1" customWidth="1"/>
    <col min="6410" max="6410" width="15.5703125" style="12" customWidth="1"/>
    <col min="6411" max="6411" width="55.140625" style="12" customWidth="1"/>
    <col min="6412" max="6412" width="15.5703125" style="12" customWidth="1"/>
    <col min="6413" max="6414" width="13" style="12" customWidth="1"/>
    <col min="6415" max="6416" width="13.140625" style="12" customWidth="1"/>
    <col min="6417" max="6417" width="10.5703125" style="12" customWidth="1"/>
    <col min="6418" max="6418" width="12.42578125" style="12" customWidth="1"/>
    <col min="6419" max="6419" width="11.5703125" style="12" customWidth="1"/>
    <col min="6420" max="6420" width="12.28515625" style="12" customWidth="1"/>
    <col min="6421" max="6421" width="12.7109375" style="12" customWidth="1"/>
    <col min="6422" max="6422" width="12.5703125" style="12" customWidth="1"/>
    <col min="6423" max="6423" width="13.140625" style="12" customWidth="1"/>
    <col min="6424" max="6424" width="13.42578125" style="12" customWidth="1"/>
    <col min="6425" max="6425" width="10.28515625" style="12" customWidth="1"/>
    <col min="6426" max="6426" width="14.28515625" style="12" customWidth="1"/>
    <col min="6427" max="6427" width="12.85546875" style="12" customWidth="1"/>
    <col min="6428" max="6428" width="12" style="12" customWidth="1"/>
    <col min="6429" max="6429" width="16.28515625" style="12" customWidth="1"/>
    <col min="6430" max="6430" width="14.5703125" style="12" customWidth="1"/>
    <col min="6431" max="6431" width="16.85546875" style="12" customWidth="1"/>
    <col min="6432" max="6432" width="11.140625" style="12" customWidth="1"/>
    <col min="6433" max="6433" width="10.42578125" style="12" customWidth="1"/>
    <col min="6434" max="6434" width="10.85546875" style="12" customWidth="1"/>
    <col min="6435" max="6435" width="10.140625" style="12" customWidth="1"/>
    <col min="6436" max="6436" width="12.85546875" style="12" customWidth="1"/>
    <col min="6437" max="6438" width="11" style="12" customWidth="1"/>
    <col min="6439" max="6439" width="11.5703125" style="12" customWidth="1"/>
    <col min="6440" max="6440" width="11.28515625" style="12" customWidth="1"/>
    <col min="6441" max="6441" width="10.140625" style="12" customWidth="1"/>
    <col min="6442" max="6443" width="11.85546875" style="12" customWidth="1"/>
    <col min="6444" max="6444" width="12.28515625" style="12" customWidth="1"/>
    <col min="6445" max="6445" width="12.7109375" style="12" customWidth="1"/>
    <col min="6446" max="6446" width="15.140625" style="12" customWidth="1"/>
    <col min="6447" max="6447" width="10" style="12" customWidth="1"/>
    <col min="6448" max="6458" width="7.85546875" style="12" customWidth="1"/>
    <col min="6459" max="6459" width="9.140625" style="12" customWidth="1"/>
    <col min="6460" max="6460" width="8.28515625" style="12" customWidth="1"/>
    <col min="6461" max="6461" width="10.140625" style="12" customWidth="1"/>
    <col min="6462" max="6462" width="9.140625" style="12"/>
    <col min="6463" max="6463" width="11.85546875" style="12" customWidth="1"/>
    <col min="6464" max="6464" width="14.28515625" style="12" customWidth="1"/>
    <col min="6465" max="6664" width="9.140625" style="12"/>
    <col min="6665" max="6665" width="0" style="12" hidden="1" customWidth="1"/>
    <col min="6666" max="6666" width="15.5703125" style="12" customWidth="1"/>
    <col min="6667" max="6667" width="55.140625" style="12" customWidth="1"/>
    <col min="6668" max="6668" width="15.5703125" style="12" customWidth="1"/>
    <col min="6669" max="6670" width="13" style="12" customWidth="1"/>
    <col min="6671" max="6672" width="13.140625" style="12" customWidth="1"/>
    <col min="6673" max="6673" width="10.5703125" style="12" customWidth="1"/>
    <col min="6674" max="6674" width="12.42578125" style="12" customWidth="1"/>
    <col min="6675" max="6675" width="11.5703125" style="12" customWidth="1"/>
    <col min="6676" max="6676" width="12.28515625" style="12" customWidth="1"/>
    <col min="6677" max="6677" width="12.7109375" style="12" customWidth="1"/>
    <col min="6678" max="6678" width="12.5703125" style="12" customWidth="1"/>
    <col min="6679" max="6679" width="13.140625" style="12" customWidth="1"/>
    <col min="6680" max="6680" width="13.42578125" style="12" customWidth="1"/>
    <col min="6681" max="6681" width="10.28515625" style="12" customWidth="1"/>
    <col min="6682" max="6682" width="14.28515625" style="12" customWidth="1"/>
    <col min="6683" max="6683" width="12.85546875" style="12" customWidth="1"/>
    <col min="6684" max="6684" width="12" style="12" customWidth="1"/>
    <col min="6685" max="6685" width="16.28515625" style="12" customWidth="1"/>
    <col min="6686" max="6686" width="14.5703125" style="12" customWidth="1"/>
    <col min="6687" max="6687" width="16.85546875" style="12" customWidth="1"/>
    <col min="6688" max="6688" width="11.140625" style="12" customWidth="1"/>
    <col min="6689" max="6689" width="10.42578125" style="12" customWidth="1"/>
    <col min="6690" max="6690" width="10.85546875" style="12" customWidth="1"/>
    <col min="6691" max="6691" width="10.140625" style="12" customWidth="1"/>
    <col min="6692" max="6692" width="12.85546875" style="12" customWidth="1"/>
    <col min="6693" max="6694" width="11" style="12" customWidth="1"/>
    <col min="6695" max="6695" width="11.5703125" style="12" customWidth="1"/>
    <col min="6696" max="6696" width="11.28515625" style="12" customWidth="1"/>
    <col min="6697" max="6697" width="10.140625" style="12" customWidth="1"/>
    <col min="6698" max="6699" width="11.85546875" style="12" customWidth="1"/>
    <col min="6700" max="6700" width="12.28515625" style="12" customWidth="1"/>
    <col min="6701" max="6701" width="12.7109375" style="12" customWidth="1"/>
    <col min="6702" max="6702" width="15.140625" style="12" customWidth="1"/>
    <col min="6703" max="6703" width="10" style="12" customWidth="1"/>
    <col min="6704" max="6714" width="7.85546875" style="12" customWidth="1"/>
    <col min="6715" max="6715" width="9.140625" style="12" customWidth="1"/>
    <col min="6716" max="6716" width="8.28515625" style="12" customWidth="1"/>
    <col min="6717" max="6717" width="10.140625" style="12" customWidth="1"/>
    <col min="6718" max="6718" width="9.140625" style="12"/>
    <col min="6719" max="6719" width="11.85546875" style="12" customWidth="1"/>
    <col min="6720" max="6720" width="14.28515625" style="12" customWidth="1"/>
    <col min="6721" max="6920" width="9.140625" style="12"/>
    <col min="6921" max="6921" width="0" style="12" hidden="1" customWidth="1"/>
    <col min="6922" max="6922" width="15.5703125" style="12" customWidth="1"/>
    <col min="6923" max="6923" width="55.140625" style="12" customWidth="1"/>
    <col min="6924" max="6924" width="15.5703125" style="12" customWidth="1"/>
    <col min="6925" max="6926" width="13" style="12" customWidth="1"/>
    <col min="6927" max="6928" width="13.140625" style="12" customWidth="1"/>
    <col min="6929" max="6929" width="10.5703125" style="12" customWidth="1"/>
    <col min="6930" max="6930" width="12.42578125" style="12" customWidth="1"/>
    <col min="6931" max="6931" width="11.5703125" style="12" customWidth="1"/>
    <col min="6932" max="6932" width="12.28515625" style="12" customWidth="1"/>
    <col min="6933" max="6933" width="12.7109375" style="12" customWidth="1"/>
    <col min="6934" max="6934" width="12.5703125" style="12" customWidth="1"/>
    <col min="6935" max="6935" width="13.140625" style="12" customWidth="1"/>
    <col min="6936" max="6936" width="13.42578125" style="12" customWidth="1"/>
    <col min="6937" max="6937" width="10.28515625" style="12" customWidth="1"/>
    <col min="6938" max="6938" width="14.28515625" style="12" customWidth="1"/>
    <col min="6939" max="6939" width="12.85546875" style="12" customWidth="1"/>
    <col min="6940" max="6940" width="12" style="12" customWidth="1"/>
    <col min="6941" max="6941" width="16.28515625" style="12" customWidth="1"/>
    <col min="6942" max="6942" width="14.5703125" style="12" customWidth="1"/>
    <col min="6943" max="6943" width="16.85546875" style="12" customWidth="1"/>
    <col min="6944" max="6944" width="11.140625" style="12" customWidth="1"/>
    <col min="6945" max="6945" width="10.42578125" style="12" customWidth="1"/>
    <col min="6946" max="6946" width="10.85546875" style="12" customWidth="1"/>
    <col min="6947" max="6947" width="10.140625" style="12" customWidth="1"/>
    <col min="6948" max="6948" width="12.85546875" style="12" customWidth="1"/>
    <col min="6949" max="6950" width="11" style="12" customWidth="1"/>
    <col min="6951" max="6951" width="11.5703125" style="12" customWidth="1"/>
    <col min="6952" max="6952" width="11.28515625" style="12" customWidth="1"/>
    <col min="6953" max="6953" width="10.140625" style="12" customWidth="1"/>
    <col min="6954" max="6955" width="11.85546875" style="12" customWidth="1"/>
    <col min="6956" max="6956" width="12.28515625" style="12" customWidth="1"/>
    <col min="6957" max="6957" width="12.7109375" style="12" customWidth="1"/>
    <col min="6958" max="6958" width="15.140625" style="12" customWidth="1"/>
    <col min="6959" max="6959" width="10" style="12" customWidth="1"/>
    <col min="6960" max="6970" width="7.85546875" style="12" customWidth="1"/>
    <col min="6971" max="6971" width="9.140625" style="12" customWidth="1"/>
    <col min="6972" max="6972" width="8.28515625" style="12" customWidth="1"/>
    <col min="6973" max="6973" width="10.140625" style="12" customWidth="1"/>
    <col min="6974" max="6974" width="9.140625" style="12"/>
    <col min="6975" max="6975" width="11.85546875" style="12" customWidth="1"/>
    <col min="6976" max="6976" width="14.28515625" style="12" customWidth="1"/>
    <col min="6977" max="7176" width="9.140625" style="12"/>
    <col min="7177" max="7177" width="0" style="12" hidden="1" customWidth="1"/>
    <col min="7178" max="7178" width="15.5703125" style="12" customWidth="1"/>
    <col min="7179" max="7179" width="55.140625" style="12" customWidth="1"/>
    <col min="7180" max="7180" width="15.5703125" style="12" customWidth="1"/>
    <col min="7181" max="7182" width="13" style="12" customWidth="1"/>
    <col min="7183" max="7184" width="13.140625" style="12" customWidth="1"/>
    <col min="7185" max="7185" width="10.5703125" style="12" customWidth="1"/>
    <col min="7186" max="7186" width="12.42578125" style="12" customWidth="1"/>
    <col min="7187" max="7187" width="11.5703125" style="12" customWidth="1"/>
    <col min="7188" max="7188" width="12.28515625" style="12" customWidth="1"/>
    <col min="7189" max="7189" width="12.7109375" style="12" customWidth="1"/>
    <col min="7190" max="7190" width="12.5703125" style="12" customWidth="1"/>
    <col min="7191" max="7191" width="13.140625" style="12" customWidth="1"/>
    <col min="7192" max="7192" width="13.42578125" style="12" customWidth="1"/>
    <col min="7193" max="7193" width="10.28515625" style="12" customWidth="1"/>
    <col min="7194" max="7194" width="14.28515625" style="12" customWidth="1"/>
    <col min="7195" max="7195" width="12.85546875" style="12" customWidth="1"/>
    <col min="7196" max="7196" width="12" style="12" customWidth="1"/>
    <col min="7197" max="7197" width="16.28515625" style="12" customWidth="1"/>
    <col min="7198" max="7198" width="14.5703125" style="12" customWidth="1"/>
    <col min="7199" max="7199" width="16.85546875" style="12" customWidth="1"/>
    <col min="7200" max="7200" width="11.140625" style="12" customWidth="1"/>
    <col min="7201" max="7201" width="10.42578125" style="12" customWidth="1"/>
    <col min="7202" max="7202" width="10.85546875" style="12" customWidth="1"/>
    <col min="7203" max="7203" width="10.140625" style="12" customWidth="1"/>
    <col min="7204" max="7204" width="12.85546875" style="12" customWidth="1"/>
    <col min="7205" max="7206" width="11" style="12" customWidth="1"/>
    <col min="7207" max="7207" width="11.5703125" style="12" customWidth="1"/>
    <col min="7208" max="7208" width="11.28515625" style="12" customWidth="1"/>
    <col min="7209" max="7209" width="10.140625" style="12" customWidth="1"/>
    <col min="7210" max="7211" width="11.85546875" style="12" customWidth="1"/>
    <col min="7212" max="7212" width="12.28515625" style="12" customWidth="1"/>
    <col min="7213" max="7213" width="12.7109375" style="12" customWidth="1"/>
    <col min="7214" max="7214" width="15.140625" style="12" customWidth="1"/>
    <col min="7215" max="7215" width="10" style="12" customWidth="1"/>
    <col min="7216" max="7226" width="7.85546875" style="12" customWidth="1"/>
    <col min="7227" max="7227" width="9.140625" style="12" customWidth="1"/>
    <col min="7228" max="7228" width="8.28515625" style="12" customWidth="1"/>
    <col min="7229" max="7229" width="10.140625" style="12" customWidth="1"/>
    <col min="7230" max="7230" width="9.140625" style="12"/>
    <col min="7231" max="7231" width="11.85546875" style="12" customWidth="1"/>
    <col min="7232" max="7232" width="14.28515625" style="12" customWidth="1"/>
    <col min="7233" max="7432" width="9.140625" style="12"/>
    <col min="7433" max="7433" width="0" style="12" hidden="1" customWidth="1"/>
    <col min="7434" max="7434" width="15.5703125" style="12" customWidth="1"/>
    <col min="7435" max="7435" width="55.140625" style="12" customWidth="1"/>
    <col min="7436" max="7436" width="15.5703125" style="12" customWidth="1"/>
    <col min="7437" max="7438" width="13" style="12" customWidth="1"/>
    <col min="7439" max="7440" width="13.140625" style="12" customWidth="1"/>
    <col min="7441" max="7441" width="10.5703125" style="12" customWidth="1"/>
    <col min="7442" max="7442" width="12.42578125" style="12" customWidth="1"/>
    <col min="7443" max="7443" width="11.5703125" style="12" customWidth="1"/>
    <col min="7444" max="7444" width="12.28515625" style="12" customWidth="1"/>
    <col min="7445" max="7445" width="12.7109375" style="12" customWidth="1"/>
    <col min="7446" max="7446" width="12.5703125" style="12" customWidth="1"/>
    <col min="7447" max="7447" width="13.140625" style="12" customWidth="1"/>
    <col min="7448" max="7448" width="13.42578125" style="12" customWidth="1"/>
    <col min="7449" max="7449" width="10.28515625" style="12" customWidth="1"/>
    <col min="7450" max="7450" width="14.28515625" style="12" customWidth="1"/>
    <col min="7451" max="7451" width="12.85546875" style="12" customWidth="1"/>
    <col min="7452" max="7452" width="12" style="12" customWidth="1"/>
    <col min="7453" max="7453" width="16.28515625" style="12" customWidth="1"/>
    <col min="7454" max="7454" width="14.5703125" style="12" customWidth="1"/>
    <col min="7455" max="7455" width="16.85546875" style="12" customWidth="1"/>
    <col min="7456" max="7456" width="11.140625" style="12" customWidth="1"/>
    <col min="7457" max="7457" width="10.42578125" style="12" customWidth="1"/>
    <col min="7458" max="7458" width="10.85546875" style="12" customWidth="1"/>
    <col min="7459" max="7459" width="10.140625" style="12" customWidth="1"/>
    <col min="7460" max="7460" width="12.85546875" style="12" customWidth="1"/>
    <col min="7461" max="7462" width="11" style="12" customWidth="1"/>
    <col min="7463" max="7463" width="11.5703125" style="12" customWidth="1"/>
    <col min="7464" max="7464" width="11.28515625" style="12" customWidth="1"/>
    <col min="7465" max="7465" width="10.140625" style="12" customWidth="1"/>
    <col min="7466" max="7467" width="11.85546875" style="12" customWidth="1"/>
    <col min="7468" max="7468" width="12.28515625" style="12" customWidth="1"/>
    <col min="7469" max="7469" width="12.7109375" style="12" customWidth="1"/>
    <col min="7470" max="7470" width="15.140625" style="12" customWidth="1"/>
    <col min="7471" max="7471" width="10" style="12" customWidth="1"/>
    <col min="7472" max="7482" width="7.85546875" style="12" customWidth="1"/>
    <col min="7483" max="7483" width="9.140625" style="12" customWidth="1"/>
    <col min="7484" max="7484" width="8.28515625" style="12" customWidth="1"/>
    <col min="7485" max="7485" width="10.140625" style="12" customWidth="1"/>
    <col min="7486" max="7486" width="9.140625" style="12"/>
    <col min="7487" max="7487" width="11.85546875" style="12" customWidth="1"/>
    <col min="7488" max="7488" width="14.28515625" style="12" customWidth="1"/>
    <col min="7489" max="7688" width="9.140625" style="12"/>
    <col min="7689" max="7689" width="0" style="12" hidden="1" customWidth="1"/>
    <col min="7690" max="7690" width="15.5703125" style="12" customWidth="1"/>
    <col min="7691" max="7691" width="55.140625" style="12" customWidth="1"/>
    <col min="7692" max="7692" width="15.5703125" style="12" customWidth="1"/>
    <col min="7693" max="7694" width="13" style="12" customWidth="1"/>
    <col min="7695" max="7696" width="13.140625" style="12" customWidth="1"/>
    <col min="7697" max="7697" width="10.5703125" style="12" customWidth="1"/>
    <col min="7698" max="7698" width="12.42578125" style="12" customWidth="1"/>
    <col min="7699" max="7699" width="11.5703125" style="12" customWidth="1"/>
    <col min="7700" max="7700" width="12.28515625" style="12" customWidth="1"/>
    <col min="7701" max="7701" width="12.7109375" style="12" customWidth="1"/>
    <col min="7702" max="7702" width="12.5703125" style="12" customWidth="1"/>
    <col min="7703" max="7703" width="13.140625" style="12" customWidth="1"/>
    <col min="7704" max="7704" width="13.42578125" style="12" customWidth="1"/>
    <col min="7705" max="7705" width="10.28515625" style="12" customWidth="1"/>
    <col min="7706" max="7706" width="14.28515625" style="12" customWidth="1"/>
    <col min="7707" max="7707" width="12.85546875" style="12" customWidth="1"/>
    <col min="7708" max="7708" width="12" style="12" customWidth="1"/>
    <col min="7709" max="7709" width="16.28515625" style="12" customWidth="1"/>
    <col min="7710" max="7710" width="14.5703125" style="12" customWidth="1"/>
    <col min="7711" max="7711" width="16.85546875" style="12" customWidth="1"/>
    <col min="7712" max="7712" width="11.140625" style="12" customWidth="1"/>
    <col min="7713" max="7713" width="10.42578125" style="12" customWidth="1"/>
    <col min="7714" max="7714" width="10.85546875" style="12" customWidth="1"/>
    <col min="7715" max="7715" width="10.140625" style="12" customWidth="1"/>
    <col min="7716" max="7716" width="12.85546875" style="12" customWidth="1"/>
    <col min="7717" max="7718" width="11" style="12" customWidth="1"/>
    <col min="7719" max="7719" width="11.5703125" style="12" customWidth="1"/>
    <col min="7720" max="7720" width="11.28515625" style="12" customWidth="1"/>
    <col min="7721" max="7721" width="10.140625" style="12" customWidth="1"/>
    <col min="7722" max="7723" width="11.85546875" style="12" customWidth="1"/>
    <col min="7724" max="7724" width="12.28515625" style="12" customWidth="1"/>
    <col min="7725" max="7725" width="12.7109375" style="12" customWidth="1"/>
    <col min="7726" max="7726" width="15.140625" style="12" customWidth="1"/>
    <col min="7727" max="7727" width="10" style="12" customWidth="1"/>
    <col min="7728" max="7738" width="7.85546875" style="12" customWidth="1"/>
    <col min="7739" max="7739" width="9.140625" style="12" customWidth="1"/>
    <col min="7740" max="7740" width="8.28515625" style="12" customWidth="1"/>
    <col min="7741" max="7741" width="10.140625" style="12" customWidth="1"/>
    <col min="7742" max="7742" width="9.140625" style="12"/>
    <col min="7743" max="7743" width="11.85546875" style="12" customWidth="1"/>
    <col min="7744" max="7744" width="14.28515625" style="12" customWidth="1"/>
    <col min="7745" max="7944" width="9.140625" style="12"/>
    <col min="7945" max="7945" width="0" style="12" hidden="1" customWidth="1"/>
    <col min="7946" max="7946" width="15.5703125" style="12" customWidth="1"/>
    <col min="7947" max="7947" width="55.140625" style="12" customWidth="1"/>
    <col min="7948" max="7948" width="15.5703125" style="12" customWidth="1"/>
    <col min="7949" max="7950" width="13" style="12" customWidth="1"/>
    <col min="7951" max="7952" width="13.140625" style="12" customWidth="1"/>
    <col min="7953" max="7953" width="10.5703125" style="12" customWidth="1"/>
    <col min="7954" max="7954" width="12.42578125" style="12" customWidth="1"/>
    <col min="7955" max="7955" width="11.5703125" style="12" customWidth="1"/>
    <col min="7956" max="7956" width="12.28515625" style="12" customWidth="1"/>
    <col min="7957" max="7957" width="12.7109375" style="12" customWidth="1"/>
    <col min="7958" max="7958" width="12.5703125" style="12" customWidth="1"/>
    <col min="7959" max="7959" width="13.140625" style="12" customWidth="1"/>
    <col min="7960" max="7960" width="13.42578125" style="12" customWidth="1"/>
    <col min="7961" max="7961" width="10.28515625" style="12" customWidth="1"/>
    <col min="7962" max="7962" width="14.28515625" style="12" customWidth="1"/>
    <col min="7963" max="7963" width="12.85546875" style="12" customWidth="1"/>
    <col min="7964" max="7964" width="12" style="12" customWidth="1"/>
    <col min="7965" max="7965" width="16.28515625" style="12" customWidth="1"/>
    <col min="7966" max="7966" width="14.5703125" style="12" customWidth="1"/>
    <col min="7967" max="7967" width="16.85546875" style="12" customWidth="1"/>
    <col min="7968" max="7968" width="11.140625" style="12" customWidth="1"/>
    <col min="7969" max="7969" width="10.42578125" style="12" customWidth="1"/>
    <col min="7970" max="7970" width="10.85546875" style="12" customWidth="1"/>
    <col min="7971" max="7971" width="10.140625" style="12" customWidth="1"/>
    <col min="7972" max="7972" width="12.85546875" style="12" customWidth="1"/>
    <col min="7973" max="7974" width="11" style="12" customWidth="1"/>
    <col min="7975" max="7975" width="11.5703125" style="12" customWidth="1"/>
    <col min="7976" max="7976" width="11.28515625" style="12" customWidth="1"/>
    <col min="7977" max="7977" width="10.140625" style="12" customWidth="1"/>
    <col min="7978" max="7979" width="11.85546875" style="12" customWidth="1"/>
    <col min="7980" max="7980" width="12.28515625" style="12" customWidth="1"/>
    <col min="7981" max="7981" width="12.7109375" style="12" customWidth="1"/>
    <col min="7982" max="7982" width="15.140625" style="12" customWidth="1"/>
    <col min="7983" max="7983" width="10" style="12" customWidth="1"/>
    <col min="7984" max="7994" width="7.85546875" style="12" customWidth="1"/>
    <col min="7995" max="7995" width="9.140625" style="12" customWidth="1"/>
    <col min="7996" max="7996" width="8.28515625" style="12" customWidth="1"/>
    <col min="7997" max="7997" width="10.140625" style="12" customWidth="1"/>
    <col min="7998" max="7998" width="9.140625" style="12"/>
    <col min="7999" max="7999" width="11.85546875" style="12" customWidth="1"/>
    <col min="8000" max="8000" width="14.28515625" style="12" customWidth="1"/>
    <col min="8001" max="8200" width="9.140625" style="12"/>
    <col min="8201" max="8201" width="0" style="12" hidden="1" customWidth="1"/>
    <col min="8202" max="8202" width="15.5703125" style="12" customWidth="1"/>
    <col min="8203" max="8203" width="55.140625" style="12" customWidth="1"/>
    <col min="8204" max="8204" width="15.5703125" style="12" customWidth="1"/>
    <col min="8205" max="8206" width="13" style="12" customWidth="1"/>
    <col min="8207" max="8208" width="13.140625" style="12" customWidth="1"/>
    <col min="8209" max="8209" width="10.5703125" style="12" customWidth="1"/>
    <col min="8210" max="8210" width="12.42578125" style="12" customWidth="1"/>
    <col min="8211" max="8211" width="11.5703125" style="12" customWidth="1"/>
    <col min="8212" max="8212" width="12.28515625" style="12" customWidth="1"/>
    <col min="8213" max="8213" width="12.7109375" style="12" customWidth="1"/>
    <col min="8214" max="8214" width="12.5703125" style="12" customWidth="1"/>
    <col min="8215" max="8215" width="13.140625" style="12" customWidth="1"/>
    <col min="8216" max="8216" width="13.42578125" style="12" customWidth="1"/>
    <col min="8217" max="8217" width="10.28515625" style="12" customWidth="1"/>
    <col min="8218" max="8218" width="14.28515625" style="12" customWidth="1"/>
    <col min="8219" max="8219" width="12.85546875" style="12" customWidth="1"/>
    <col min="8220" max="8220" width="12" style="12" customWidth="1"/>
    <col min="8221" max="8221" width="16.28515625" style="12" customWidth="1"/>
    <col min="8222" max="8222" width="14.5703125" style="12" customWidth="1"/>
    <col min="8223" max="8223" width="16.85546875" style="12" customWidth="1"/>
    <col min="8224" max="8224" width="11.140625" style="12" customWidth="1"/>
    <col min="8225" max="8225" width="10.42578125" style="12" customWidth="1"/>
    <col min="8226" max="8226" width="10.85546875" style="12" customWidth="1"/>
    <col min="8227" max="8227" width="10.140625" style="12" customWidth="1"/>
    <col min="8228" max="8228" width="12.85546875" style="12" customWidth="1"/>
    <col min="8229" max="8230" width="11" style="12" customWidth="1"/>
    <col min="8231" max="8231" width="11.5703125" style="12" customWidth="1"/>
    <col min="8232" max="8232" width="11.28515625" style="12" customWidth="1"/>
    <col min="8233" max="8233" width="10.140625" style="12" customWidth="1"/>
    <col min="8234" max="8235" width="11.85546875" style="12" customWidth="1"/>
    <col min="8236" max="8236" width="12.28515625" style="12" customWidth="1"/>
    <col min="8237" max="8237" width="12.7109375" style="12" customWidth="1"/>
    <col min="8238" max="8238" width="15.140625" style="12" customWidth="1"/>
    <col min="8239" max="8239" width="10" style="12" customWidth="1"/>
    <col min="8240" max="8250" width="7.85546875" style="12" customWidth="1"/>
    <col min="8251" max="8251" width="9.140625" style="12" customWidth="1"/>
    <col min="8252" max="8252" width="8.28515625" style="12" customWidth="1"/>
    <col min="8253" max="8253" width="10.140625" style="12" customWidth="1"/>
    <col min="8254" max="8254" width="9.140625" style="12"/>
    <col min="8255" max="8255" width="11.85546875" style="12" customWidth="1"/>
    <col min="8256" max="8256" width="14.28515625" style="12" customWidth="1"/>
    <col min="8257" max="8456" width="9.140625" style="12"/>
    <col min="8457" max="8457" width="0" style="12" hidden="1" customWidth="1"/>
    <col min="8458" max="8458" width="15.5703125" style="12" customWidth="1"/>
    <col min="8459" max="8459" width="55.140625" style="12" customWidth="1"/>
    <col min="8460" max="8460" width="15.5703125" style="12" customWidth="1"/>
    <col min="8461" max="8462" width="13" style="12" customWidth="1"/>
    <col min="8463" max="8464" width="13.140625" style="12" customWidth="1"/>
    <col min="8465" max="8465" width="10.5703125" style="12" customWidth="1"/>
    <col min="8466" max="8466" width="12.42578125" style="12" customWidth="1"/>
    <col min="8467" max="8467" width="11.5703125" style="12" customWidth="1"/>
    <col min="8468" max="8468" width="12.28515625" style="12" customWidth="1"/>
    <col min="8469" max="8469" width="12.7109375" style="12" customWidth="1"/>
    <col min="8470" max="8470" width="12.5703125" style="12" customWidth="1"/>
    <col min="8471" max="8471" width="13.140625" style="12" customWidth="1"/>
    <col min="8472" max="8472" width="13.42578125" style="12" customWidth="1"/>
    <col min="8473" max="8473" width="10.28515625" style="12" customWidth="1"/>
    <col min="8474" max="8474" width="14.28515625" style="12" customWidth="1"/>
    <col min="8475" max="8475" width="12.85546875" style="12" customWidth="1"/>
    <col min="8476" max="8476" width="12" style="12" customWidth="1"/>
    <col min="8477" max="8477" width="16.28515625" style="12" customWidth="1"/>
    <col min="8478" max="8478" width="14.5703125" style="12" customWidth="1"/>
    <col min="8479" max="8479" width="16.85546875" style="12" customWidth="1"/>
    <col min="8480" max="8480" width="11.140625" style="12" customWidth="1"/>
    <col min="8481" max="8481" width="10.42578125" style="12" customWidth="1"/>
    <col min="8482" max="8482" width="10.85546875" style="12" customWidth="1"/>
    <col min="8483" max="8483" width="10.140625" style="12" customWidth="1"/>
    <col min="8484" max="8484" width="12.85546875" style="12" customWidth="1"/>
    <col min="8485" max="8486" width="11" style="12" customWidth="1"/>
    <col min="8487" max="8487" width="11.5703125" style="12" customWidth="1"/>
    <col min="8488" max="8488" width="11.28515625" style="12" customWidth="1"/>
    <col min="8489" max="8489" width="10.140625" style="12" customWidth="1"/>
    <col min="8490" max="8491" width="11.85546875" style="12" customWidth="1"/>
    <col min="8492" max="8492" width="12.28515625" style="12" customWidth="1"/>
    <col min="8493" max="8493" width="12.7109375" style="12" customWidth="1"/>
    <col min="8494" max="8494" width="15.140625" style="12" customWidth="1"/>
    <col min="8495" max="8495" width="10" style="12" customWidth="1"/>
    <col min="8496" max="8506" width="7.85546875" style="12" customWidth="1"/>
    <col min="8507" max="8507" width="9.140625" style="12" customWidth="1"/>
    <col min="8508" max="8508" width="8.28515625" style="12" customWidth="1"/>
    <col min="8509" max="8509" width="10.140625" style="12" customWidth="1"/>
    <col min="8510" max="8510" width="9.140625" style="12"/>
    <col min="8511" max="8511" width="11.85546875" style="12" customWidth="1"/>
    <col min="8512" max="8512" width="14.28515625" style="12" customWidth="1"/>
    <col min="8513" max="8712" width="9.140625" style="12"/>
    <col min="8713" max="8713" width="0" style="12" hidden="1" customWidth="1"/>
    <col min="8714" max="8714" width="15.5703125" style="12" customWidth="1"/>
    <col min="8715" max="8715" width="55.140625" style="12" customWidth="1"/>
    <col min="8716" max="8716" width="15.5703125" style="12" customWidth="1"/>
    <col min="8717" max="8718" width="13" style="12" customWidth="1"/>
    <col min="8719" max="8720" width="13.140625" style="12" customWidth="1"/>
    <col min="8721" max="8721" width="10.5703125" style="12" customWidth="1"/>
    <col min="8722" max="8722" width="12.42578125" style="12" customWidth="1"/>
    <col min="8723" max="8723" width="11.5703125" style="12" customWidth="1"/>
    <col min="8724" max="8724" width="12.28515625" style="12" customWidth="1"/>
    <col min="8725" max="8725" width="12.7109375" style="12" customWidth="1"/>
    <col min="8726" max="8726" width="12.5703125" style="12" customWidth="1"/>
    <col min="8727" max="8727" width="13.140625" style="12" customWidth="1"/>
    <col min="8728" max="8728" width="13.42578125" style="12" customWidth="1"/>
    <col min="8729" max="8729" width="10.28515625" style="12" customWidth="1"/>
    <col min="8730" max="8730" width="14.28515625" style="12" customWidth="1"/>
    <col min="8731" max="8731" width="12.85546875" style="12" customWidth="1"/>
    <col min="8732" max="8732" width="12" style="12" customWidth="1"/>
    <col min="8733" max="8733" width="16.28515625" style="12" customWidth="1"/>
    <col min="8734" max="8734" width="14.5703125" style="12" customWidth="1"/>
    <col min="8735" max="8735" width="16.85546875" style="12" customWidth="1"/>
    <col min="8736" max="8736" width="11.140625" style="12" customWidth="1"/>
    <col min="8737" max="8737" width="10.42578125" style="12" customWidth="1"/>
    <col min="8738" max="8738" width="10.85546875" style="12" customWidth="1"/>
    <col min="8739" max="8739" width="10.140625" style="12" customWidth="1"/>
    <col min="8740" max="8740" width="12.85546875" style="12" customWidth="1"/>
    <col min="8741" max="8742" width="11" style="12" customWidth="1"/>
    <col min="8743" max="8743" width="11.5703125" style="12" customWidth="1"/>
    <col min="8744" max="8744" width="11.28515625" style="12" customWidth="1"/>
    <col min="8745" max="8745" width="10.140625" style="12" customWidth="1"/>
    <col min="8746" max="8747" width="11.85546875" style="12" customWidth="1"/>
    <col min="8748" max="8748" width="12.28515625" style="12" customWidth="1"/>
    <col min="8749" max="8749" width="12.7109375" style="12" customWidth="1"/>
    <col min="8750" max="8750" width="15.140625" style="12" customWidth="1"/>
    <col min="8751" max="8751" width="10" style="12" customWidth="1"/>
    <col min="8752" max="8762" width="7.85546875" style="12" customWidth="1"/>
    <col min="8763" max="8763" width="9.140625" style="12" customWidth="1"/>
    <col min="8764" max="8764" width="8.28515625" style="12" customWidth="1"/>
    <col min="8765" max="8765" width="10.140625" style="12" customWidth="1"/>
    <col min="8766" max="8766" width="9.140625" style="12"/>
    <col min="8767" max="8767" width="11.85546875" style="12" customWidth="1"/>
    <col min="8768" max="8768" width="14.28515625" style="12" customWidth="1"/>
    <col min="8769" max="8968" width="9.140625" style="12"/>
    <col min="8969" max="8969" width="0" style="12" hidden="1" customWidth="1"/>
    <col min="8970" max="8970" width="15.5703125" style="12" customWidth="1"/>
    <col min="8971" max="8971" width="55.140625" style="12" customWidth="1"/>
    <col min="8972" max="8972" width="15.5703125" style="12" customWidth="1"/>
    <col min="8973" max="8974" width="13" style="12" customWidth="1"/>
    <col min="8975" max="8976" width="13.140625" style="12" customWidth="1"/>
    <col min="8977" max="8977" width="10.5703125" style="12" customWidth="1"/>
    <col min="8978" max="8978" width="12.42578125" style="12" customWidth="1"/>
    <col min="8979" max="8979" width="11.5703125" style="12" customWidth="1"/>
    <col min="8980" max="8980" width="12.28515625" style="12" customWidth="1"/>
    <col min="8981" max="8981" width="12.7109375" style="12" customWidth="1"/>
    <col min="8982" max="8982" width="12.5703125" style="12" customWidth="1"/>
    <col min="8983" max="8983" width="13.140625" style="12" customWidth="1"/>
    <col min="8984" max="8984" width="13.42578125" style="12" customWidth="1"/>
    <col min="8985" max="8985" width="10.28515625" style="12" customWidth="1"/>
    <col min="8986" max="8986" width="14.28515625" style="12" customWidth="1"/>
    <col min="8987" max="8987" width="12.85546875" style="12" customWidth="1"/>
    <col min="8988" max="8988" width="12" style="12" customWidth="1"/>
    <col min="8989" max="8989" width="16.28515625" style="12" customWidth="1"/>
    <col min="8990" max="8990" width="14.5703125" style="12" customWidth="1"/>
    <col min="8991" max="8991" width="16.85546875" style="12" customWidth="1"/>
    <col min="8992" max="8992" width="11.140625" style="12" customWidth="1"/>
    <col min="8993" max="8993" width="10.42578125" style="12" customWidth="1"/>
    <col min="8994" max="8994" width="10.85546875" style="12" customWidth="1"/>
    <col min="8995" max="8995" width="10.140625" style="12" customWidth="1"/>
    <col min="8996" max="8996" width="12.85546875" style="12" customWidth="1"/>
    <col min="8997" max="8998" width="11" style="12" customWidth="1"/>
    <col min="8999" max="8999" width="11.5703125" style="12" customWidth="1"/>
    <col min="9000" max="9000" width="11.28515625" style="12" customWidth="1"/>
    <col min="9001" max="9001" width="10.140625" style="12" customWidth="1"/>
    <col min="9002" max="9003" width="11.85546875" style="12" customWidth="1"/>
    <col min="9004" max="9004" width="12.28515625" style="12" customWidth="1"/>
    <col min="9005" max="9005" width="12.7109375" style="12" customWidth="1"/>
    <col min="9006" max="9006" width="15.140625" style="12" customWidth="1"/>
    <col min="9007" max="9007" width="10" style="12" customWidth="1"/>
    <col min="9008" max="9018" width="7.85546875" style="12" customWidth="1"/>
    <col min="9019" max="9019" width="9.140625" style="12" customWidth="1"/>
    <col min="9020" max="9020" width="8.28515625" style="12" customWidth="1"/>
    <col min="9021" max="9021" width="10.140625" style="12" customWidth="1"/>
    <col min="9022" max="9022" width="9.140625" style="12"/>
    <col min="9023" max="9023" width="11.85546875" style="12" customWidth="1"/>
    <col min="9024" max="9024" width="14.28515625" style="12" customWidth="1"/>
    <col min="9025" max="9224" width="9.140625" style="12"/>
    <col min="9225" max="9225" width="0" style="12" hidden="1" customWidth="1"/>
    <col min="9226" max="9226" width="15.5703125" style="12" customWidth="1"/>
    <col min="9227" max="9227" width="55.140625" style="12" customWidth="1"/>
    <col min="9228" max="9228" width="15.5703125" style="12" customWidth="1"/>
    <col min="9229" max="9230" width="13" style="12" customWidth="1"/>
    <col min="9231" max="9232" width="13.140625" style="12" customWidth="1"/>
    <col min="9233" max="9233" width="10.5703125" style="12" customWidth="1"/>
    <col min="9234" max="9234" width="12.42578125" style="12" customWidth="1"/>
    <col min="9235" max="9235" width="11.5703125" style="12" customWidth="1"/>
    <col min="9236" max="9236" width="12.28515625" style="12" customWidth="1"/>
    <col min="9237" max="9237" width="12.7109375" style="12" customWidth="1"/>
    <col min="9238" max="9238" width="12.5703125" style="12" customWidth="1"/>
    <col min="9239" max="9239" width="13.140625" style="12" customWidth="1"/>
    <col min="9240" max="9240" width="13.42578125" style="12" customWidth="1"/>
    <col min="9241" max="9241" width="10.28515625" style="12" customWidth="1"/>
    <col min="9242" max="9242" width="14.28515625" style="12" customWidth="1"/>
    <col min="9243" max="9243" width="12.85546875" style="12" customWidth="1"/>
    <col min="9244" max="9244" width="12" style="12" customWidth="1"/>
    <col min="9245" max="9245" width="16.28515625" style="12" customWidth="1"/>
    <col min="9246" max="9246" width="14.5703125" style="12" customWidth="1"/>
    <col min="9247" max="9247" width="16.85546875" style="12" customWidth="1"/>
    <col min="9248" max="9248" width="11.140625" style="12" customWidth="1"/>
    <col min="9249" max="9249" width="10.42578125" style="12" customWidth="1"/>
    <col min="9250" max="9250" width="10.85546875" style="12" customWidth="1"/>
    <col min="9251" max="9251" width="10.140625" style="12" customWidth="1"/>
    <col min="9252" max="9252" width="12.85546875" style="12" customWidth="1"/>
    <col min="9253" max="9254" width="11" style="12" customWidth="1"/>
    <col min="9255" max="9255" width="11.5703125" style="12" customWidth="1"/>
    <col min="9256" max="9256" width="11.28515625" style="12" customWidth="1"/>
    <col min="9257" max="9257" width="10.140625" style="12" customWidth="1"/>
    <col min="9258" max="9259" width="11.85546875" style="12" customWidth="1"/>
    <col min="9260" max="9260" width="12.28515625" style="12" customWidth="1"/>
    <col min="9261" max="9261" width="12.7109375" style="12" customWidth="1"/>
    <col min="9262" max="9262" width="15.140625" style="12" customWidth="1"/>
    <col min="9263" max="9263" width="10" style="12" customWidth="1"/>
    <col min="9264" max="9274" width="7.85546875" style="12" customWidth="1"/>
    <col min="9275" max="9275" width="9.140625" style="12" customWidth="1"/>
    <col min="9276" max="9276" width="8.28515625" style="12" customWidth="1"/>
    <col min="9277" max="9277" width="10.140625" style="12" customWidth="1"/>
    <col min="9278" max="9278" width="9.140625" style="12"/>
    <col min="9279" max="9279" width="11.85546875" style="12" customWidth="1"/>
    <col min="9280" max="9280" width="14.28515625" style="12" customWidth="1"/>
    <col min="9281" max="9480" width="9.140625" style="12"/>
    <col min="9481" max="9481" width="0" style="12" hidden="1" customWidth="1"/>
    <col min="9482" max="9482" width="15.5703125" style="12" customWidth="1"/>
    <col min="9483" max="9483" width="55.140625" style="12" customWidth="1"/>
    <col min="9484" max="9484" width="15.5703125" style="12" customWidth="1"/>
    <col min="9485" max="9486" width="13" style="12" customWidth="1"/>
    <col min="9487" max="9488" width="13.140625" style="12" customWidth="1"/>
    <col min="9489" max="9489" width="10.5703125" style="12" customWidth="1"/>
    <col min="9490" max="9490" width="12.42578125" style="12" customWidth="1"/>
    <col min="9491" max="9491" width="11.5703125" style="12" customWidth="1"/>
    <col min="9492" max="9492" width="12.28515625" style="12" customWidth="1"/>
    <col min="9493" max="9493" width="12.7109375" style="12" customWidth="1"/>
    <col min="9494" max="9494" width="12.5703125" style="12" customWidth="1"/>
    <col min="9495" max="9495" width="13.140625" style="12" customWidth="1"/>
    <col min="9496" max="9496" width="13.42578125" style="12" customWidth="1"/>
    <col min="9497" max="9497" width="10.28515625" style="12" customWidth="1"/>
    <col min="9498" max="9498" width="14.28515625" style="12" customWidth="1"/>
    <col min="9499" max="9499" width="12.85546875" style="12" customWidth="1"/>
    <col min="9500" max="9500" width="12" style="12" customWidth="1"/>
    <col min="9501" max="9501" width="16.28515625" style="12" customWidth="1"/>
    <col min="9502" max="9502" width="14.5703125" style="12" customWidth="1"/>
    <col min="9503" max="9503" width="16.85546875" style="12" customWidth="1"/>
    <col min="9504" max="9504" width="11.140625" style="12" customWidth="1"/>
    <col min="9505" max="9505" width="10.42578125" style="12" customWidth="1"/>
    <col min="9506" max="9506" width="10.85546875" style="12" customWidth="1"/>
    <col min="9507" max="9507" width="10.140625" style="12" customWidth="1"/>
    <col min="9508" max="9508" width="12.85546875" style="12" customWidth="1"/>
    <col min="9509" max="9510" width="11" style="12" customWidth="1"/>
    <col min="9511" max="9511" width="11.5703125" style="12" customWidth="1"/>
    <col min="9512" max="9512" width="11.28515625" style="12" customWidth="1"/>
    <col min="9513" max="9513" width="10.140625" style="12" customWidth="1"/>
    <col min="9514" max="9515" width="11.85546875" style="12" customWidth="1"/>
    <col min="9516" max="9516" width="12.28515625" style="12" customWidth="1"/>
    <col min="9517" max="9517" width="12.7109375" style="12" customWidth="1"/>
    <col min="9518" max="9518" width="15.140625" style="12" customWidth="1"/>
    <col min="9519" max="9519" width="10" style="12" customWidth="1"/>
    <col min="9520" max="9530" width="7.85546875" style="12" customWidth="1"/>
    <col min="9531" max="9531" width="9.140625" style="12" customWidth="1"/>
    <col min="9532" max="9532" width="8.28515625" style="12" customWidth="1"/>
    <col min="9533" max="9533" width="10.140625" style="12" customWidth="1"/>
    <col min="9534" max="9534" width="9.140625" style="12"/>
    <col min="9535" max="9535" width="11.85546875" style="12" customWidth="1"/>
    <col min="9536" max="9536" width="14.28515625" style="12" customWidth="1"/>
    <col min="9537" max="9736" width="9.140625" style="12"/>
    <col min="9737" max="9737" width="0" style="12" hidden="1" customWidth="1"/>
    <col min="9738" max="9738" width="15.5703125" style="12" customWidth="1"/>
    <col min="9739" max="9739" width="55.140625" style="12" customWidth="1"/>
    <col min="9740" max="9740" width="15.5703125" style="12" customWidth="1"/>
    <col min="9741" max="9742" width="13" style="12" customWidth="1"/>
    <col min="9743" max="9744" width="13.140625" style="12" customWidth="1"/>
    <col min="9745" max="9745" width="10.5703125" style="12" customWidth="1"/>
    <col min="9746" max="9746" width="12.42578125" style="12" customWidth="1"/>
    <col min="9747" max="9747" width="11.5703125" style="12" customWidth="1"/>
    <col min="9748" max="9748" width="12.28515625" style="12" customWidth="1"/>
    <col min="9749" max="9749" width="12.7109375" style="12" customWidth="1"/>
    <col min="9750" max="9750" width="12.5703125" style="12" customWidth="1"/>
    <col min="9751" max="9751" width="13.140625" style="12" customWidth="1"/>
    <col min="9752" max="9752" width="13.42578125" style="12" customWidth="1"/>
    <col min="9753" max="9753" width="10.28515625" style="12" customWidth="1"/>
    <col min="9754" max="9754" width="14.28515625" style="12" customWidth="1"/>
    <col min="9755" max="9755" width="12.85546875" style="12" customWidth="1"/>
    <col min="9756" max="9756" width="12" style="12" customWidth="1"/>
    <col min="9757" max="9757" width="16.28515625" style="12" customWidth="1"/>
    <col min="9758" max="9758" width="14.5703125" style="12" customWidth="1"/>
    <col min="9759" max="9759" width="16.85546875" style="12" customWidth="1"/>
    <col min="9760" max="9760" width="11.140625" style="12" customWidth="1"/>
    <col min="9761" max="9761" width="10.42578125" style="12" customWidth="1"/>
    <col min="9762" max="9762" width="10.85546875" style="12" customWidth="1"/>
    <col min="9763" max="9763" width="10.140625" style="12" customWidth="1"/>
    <col min="9764" max="9764" width="12.85546875" style="12" customWidth="1"/>
    <col min="9765" max="9766" width="11" style="12" customWidth="1"/>
    <col min="9767" max="9767" width="11.5703125" style="12" customWidth="1"/>
    <col min="9768" max="9768" width="11.28515625" style="12" customWidth="1"/>
    <col min="9769" max="9769" width="10.140625" style="12" customWidth="1"/>
    <col min="9770" max="9771" width="11.85546875" style="12" customWidth="1"/>
    <col min="9772" max="9772" width="12.28515625" style="12" customWidth="1"/>
    <col min="9773" max="9773" width="12.7109375" style="12" customWidth="1"/>
    <col min="9774" max="9774" width="15.140625" style="12" customWidth="1"/>
    <col min="9775" max="9775" width="10" style="12" customWidth="1"/>
    <col min="9776" max="9786" width="7.85546875" style="12" customWidth="1"/>
    <col min="9787" max="9787" width="9.140625" style="12" customWidth="1"/>
    <col min="9788" max="9788" width="8.28515625" style="12" customWidth="1"/>
    <col min="9789" max="9789" width="10.140625" style="12" customWidth="1"/>
    <col min="9790" max="9790" width="9.140625" style="12"/>
    <col min="9791" max="9791" width="11.85546875" style="12" customWidth="1"/>
    <col min="9792" max="9792" width="14.28515625" style="12" customWidth="1"/>
    <col min="9793" max="9992" width="9.140625" style="12"/>
    <col min="9993" max="9993" width="0" style="12" hidden="1" customWidth="1"/>
    <col min="9994" max="9994" width="15.5703125" style="12" customWidth="1"/>
    <col min="9995" max="9995" width="55.140625" style="12" customWidth="1"/>
    <col min="9996" max="9996" width="15.5703125" style="12" customWidth="1"/>
    <col min="9997" max="9998" width="13" style="12" customWidth="1"/>
    <col min="9999" max="10000" width="13.140625" style="12" customWidth="1"/>
    <col min="10001" max="10001" width="10.5703125" style="12" customWidth="1"/>
    <col min="10002" max="10002" width="12.42578125" style="12" customWidth="1"/>
    <col min="10003" max="10003" width="11.5703125" style="12" customWidth="1"/>
    <col min="10004" max="10004" width="12.28515625" style="12" customWidth="1"/>
    <col min="10005" max="10005" width="12.7109375" style="12" customWidth="1"/>
    <col min="10006" max="10006" width="12.5703125" style="12" customWidth="1"/>
    <col min="10007" max="10007" width="13.140625" style="12" customWidth="1"/>
    <col min="10008" max="10008" width="13.42578125" style="12" customWidth="1"/>
    <col min="10009" max="10009" width="10.28515625" style="12" customWidth="1"/>
    <col min="10010" max="10010" width="14.28515625" style="12" customWidth="1"/>
    <col min="10011" max="10011" width="12.85546875" style="12" customWidth="1"/>
    <col min="10012" max="10012" width="12" style="12" customWidth="1"/>
    <col min="10013" max="10013" width="16.28515625" style="12" customWidth="1"/>
    <col min="10014" max="10014" width="14.5703125" style="12" customWidth="1"/>
    <col min="10015" max="10015" width="16.85546875" style="12" customWidth="1"/>
    <col min="10016" max="10016" width="11.140625" style="12" customWidth="1"/>
    <col min="10017" max="10017" width="10.42578125" style="12" customWidth="1"/>
    <col min="10018" max="10018" width="10.85546875" style="12" customWidth="1"/>
    <col min="10019" max="10019" width="10.140625" style="12" customWidth="1"/>
    <col min="10020" max="10020" width="12.85546875" style="12" customWidth="1"/>
    <col min="10021" max="10022" width="11" style="12" customWidth="1"/>
    <col min="10023" max="10023" width="11.5703125" style="12" customWidth="1"/>
    <col min="10024" max="10024" width="11.28515625" style="12" customWidth="1"/>
    <col min="10025" max="10025" width="10.140625" style="12" customWidth="1"/>
    <col min="10026" max="10027" width="11.85546875" style="12" customWidth="1"/>
    <col min="10028" max="10028" width="12.28515625" style="12" customWidth="1"/>
    <col min="10029" max="10029" width="12.7109375" style="12" customWidth="1"/>
    <col min="10030" max="10030" width="15.140625" style="12" customWidth="1"/>
    <col min="10031" max="10031" width="10" style="12" customWidth="1"/>
    <col min="10032" max="10042" width="7.85546875" style="12" customWidth="1"/>
    <col min="10043" max="10043" width="9.140625" style="12" customWidth="1"/>
    <col min="10044" max="10044" width="8.28515625" style="12" customWidth="1"/>
    <col min="10045" max="10045" width="10.140625" style="12" customWidth="1"/>
    <col min="10046" max="10046" width="9.140625" style="12"/>
    <col min="10047" max="10047" width="11.85546875" style="12" customWidth="1"/>
    <col min="10048" max="10048" width="14.28515625" style="12" customWidth="1"/>
    <col min="10049" max="10248" width="9.140625" style="12"/>
    <col min="10249" max="10249" width="0" style="12" hidden="1" customWidth="1"/>
    <col min="10250" max="10250" width="15.5703125" style="12" customWidth="1"/>
    <col min="10251" max="10251" width="55.140625" style="12" customWidth="1"/>
    <col min="10252" max="10252" width="15.5703125" style="12" customWidth="1"/>
    <col min="10253" max="10254" width="13" style="12" customWidth="1"/>
    <col min="10255" max="10256" width="13.140625" style="12" customWidth="1"/>
    <col min="10257" max="10257" width="10.5703125" style="12" customWidth="1"/>
    <col min="10258" max="10258" width="12.42578125" style="12" customWidth="1"/>
    <col min="10259" max="10259" width="11.5703125" style="12" customWidth="1"/>
    <col min="10260" max="10260" width="12.28515625" style="12" customWidth="1"/>
    <col min="10261" max="10261" width="12.7109375" style="12" customWidth="1"/>
    <col min="10262" max="10262" width="12.5703125" style="12" customWidth="1"/>
    <col min="10263" max="10263" width="13.140625" style="12" customWidth="1"/>
    <col min="10264" max="10264" width="13.42578125" style="12" customWidth="1"/>
    <col min="10265" max="10265" width="10.28515625" style="12" customWidth="1"/>
    <col min="10266" max="10266" width="14.28515625" style="12" customWidth="1"/>
    <col min="10267" max="10267" width="12.85546875" style="12" customWidth="1"/>
    <col min="10268" max="10268" width="12" style="12" customWidth="1"/>
    <col min="10269" max="10269" width="16.28515625" style="12" customWidth="1"/>
    <col min="10270" max="10270" width="14.5703125" style="12" customWidth="1"/>
    <col min="10271" max="10271" width="16.85546875" style="12" customWidth="1"/>
    <col min="10272" max="10272" width="11.140625" style="12" customWidth="1"/>
    <col min="10273" max="10273" width="10.42578125" style="12" customWidth="1"/>
    <col min="10274" max="10274" width="10.85546875" style="12" customWidth="1"/>
    <col min="10275" max="10275" width="10.140625" style="12" customWidth="1"/>
    <col min="10276" max="10276" width="12.85546875" style="12" customWidth="1"/>
    <col min="10277" max="10278" width="11" style="12" customWidth="1"/>
    <col min="10279" max="10279" width="11.5703125" style="12" customWidth="1"/>
    <col min="10280" max="10280" width="11.28515625" style="12" customWidth="1"/>
    <col min="10281" max="10281" width="10.140625" style="12" customWidth="1"/>
    <col min="10282" max="10283" width="11.85546875" style="12" customWidth="1"/>
    <col min="10284" max="10284" width="12.28515625" style="12" customWidth="1"/>
    <col min="10285" max="10285" width="12.7109375" style="12" customWidth="1"/>
    <col min="10286" max="10286" width="15.140625" style="12" customWidth="1"/>
    <col min="10287" max="10287" width="10" style="12" customWidth="1"/>
    <col min="10288" max="10298" width="7.85546875" style="12" customWidth="1"/>
    <col min="10299" max="10299" width="9.140625" style="12" customWidth="1"/>
    <col min="10300" max="10300" width="8.28515625" style="12" customWidth="1"/>
    <col min="10301" max="10301" width="10.140625" style="12" customWidth="1"/>
    <col min="10302" max="10302" width="9.140625" style="12"/>
    <col min="10303" max="10303" width="11.85546875" style="12" customWidth="1"/>
    <col min="10304" max="10304" width="14.28515625" style="12" customWidth="1"/>
    <col min="10305" max="10504" width="9.140625" style="12"/>
    <col min="10505" max="10505" width="0" style="12" hidden="1" customWidth="1"/>
    <col min="10506" max="10506" width="15.5703125" style="12" customWidth="1"/>
    <col min="10507" max="10507" width="55.140625" style="12" customWidth="1"/>
    <col min="10508" max="10508" width="15.5703125" style="12" customWidth="1"/>
    <col min="10509" max="10510" width="13" style="12" customWidth="1"/>
    <col min="10511" max="10512" width="13.140625" style="12" customWidth="1"/>
    <col min="10513" max="10513" width="10.5703125" style="12" customWidth="1"/>
    <col min="10514" max="10514" width="12.42578125" style="12" customWidth="1"/>
    <col min="10515" max="10515" width="11.5703125" style="12" customWidth="1"/>
    <col min="10516" max="10516" width="12.28515625" style="12" customWidth="1"/>
    <col min="10517" max="10517" width="12.7109375" style="12" customWidth="1"/>
    <col min="10518" max="10518" width="12.5703125" style="12" customWidth="1"/>
    <col min="10519" max="10519" width="13.140625" style="12" customWidth="1"/>
    <col min="10520" max="10520" width="13.42578125" style="12" customWidth="1"/>
    <col min="10521" max="10521" width="10.28515625" style="12" customWidth="1"/>
    <col min="10522" max="10522" width="14.28515625" style="12" customWidth="1"/>
    <col min="10523" max="10523" width="12.85546875" style="12" customWidth="1"/>
    <col min="10524" max="10524" width="12" style="12" customWidth="1"/>
    <col min="10525" max="10525" width="16.28515625" style="12" customWidth="1"/>
    <col min="10526" max="10526" width="14.5703125" style="12" customWidth="1"/>
    <col min="10527" max="10527" width="16.85546875" style="12" customWidth="1"/>
    <col min="10528" max="10528" width="11.140625" style="12" customWidth="1"/>
    <col min="10529" max="10529" width="10.42578125" style="12" customWidth="1"/>
    <col min="10530" max="10530" width="10.85546875" style="12" customWidth="1"/>
    <col min="10531" max="10531" width="10.140625" style="12" customWidth="1"/>
    <col min="10532" max="10532" width="12.85546875" style="12" customWidth="1"/>
    <col min="10533" max="10534" width="11" style="12" customWidth="1"/>
    <col min="10535" max="10535" width="11.5703125" style="12" customWidth="1"/>
    <col min="10536" max="10536" width="11.28515625" style="12" customWidth="1"/>
    <col min="10537" max="10537" width="10.140625" style="12" customWidth="1"/>
    <col min="10538" max="10539" width="11.85546875" style="12" customWidth="1"/>
    <col min="10540" max="10540" width="12.28515625" style="12" customWidth="1"/>
    <col min="10541" max="10541" width="12.7109375" style="12" customWidth="1"/>
    <col min="10542" max="10542" width="15.140625" style="12" customWidth="1"/>
    <col min="10543" max="10543" width="10" style="12" customWidth="1"/>
    <col min="10544" max="10554" width="7.85546875" style="12" customWidth="1"/>
    <col min="10555" max="10555" width="9.140625" style="12" customWidth="1"/>
    <col min="10556" max="10556" width="8.28515625" style="12" customWidth="1"/>
    <col min="10557" max="10557" width="10.140625" style="12" customWidth="1"/>
    <col min="10558" max="10558" width="9.140625" style="12"/>
    <col min="10559" max="10559" width="11.85546875" style="12" customWidth="1"/>
    <col min="10560" max="10560" width="14.28515625" style="12" customWidth="1"/>
    <col min="10561" max="10760" width="9.140625" style="12"/>
    <col min="10761" max="10761" width="0" style="12" hidden="1" customWidth="1"/>
    <col min="10762" max="10762" width="15.5703125" style="12" customWidth="1"/>
    <col min="10763" max="10763" width="55.140625" style="12" customWidth="1"/>
    <col min="10764" max="10764" width="15.5703125" style="12" customWidth="1"/>
    <col min="10765" max="10766" width="13" style="12" customWidth="1"/>
    <col min="10767" max="10768" width="13.140625" style="12" customWidth="1"/>
    <col min="10769" max="10769" width="10.5703125" style="12" customWidth="1"/>
    <col min="10770" max="10770" width="12.42578125" style="12" customWidth="1"/>
    <col min="10771" max="10771" width="11.5703125" style="12" customWidth="1"/>
    <col min="10772" max="10772" width="12.28515625" style="12" customWidth="1"/>
    <col min="10773" max="10773" width="12.7109375" style="12" customWidth="1"/>
    <col min="10774" max="10774" width="12.5703125" style="12" customWidth="1"/>
    <col min="10775" max="10775" width="13.140625" style="12" customWidth="1"/>
    <col min="10776" max="10776" width="13.42578125" style="12" customWidth="1"/>
    <col min="10777" max="10777" width="10.28515625" style="12" customWidth="1"/>
    <col min="10778" max="10778" width="14.28515625" style="12" customWidth="1"/>
    <col min="10779" max="10779" width="12.85546875" style="12" customWidth="1"/>
    <col min="10780" max="10780" width="12" style="12" customWidth="1"/>
    <col min="10781" max="10781" width="16.28515625" style="12" customWidth="1"/>
    <col min="10782" max="10782" width="14.5703125" style="12" customWidth="1"/>
    <col min="10783" max="10783" width="16.85546875" style="12" customWidth="1"/>
    <col min="10784" max="10784" width="11.140625" style="12" customWidth="1"/>
    <col min="10785" max="10785" width="10.42578125" style="12" customWidth="1"/>
    <col min="10786" max="10786" width="10.85546875" style="12" customWidth="1"/>
    <col min="10787" max="10787" width="10.140625" style="12" customWidth="1"/>
    <col min="10788" max="10788" width="12.85546875" style="12" customWidth="1"/>
    <col min="10789" max="10790" width="11" style="12" customWidth="1"/>
    <col min="10791" max="10791" width="11.5703125" style="12" customWidth="1"/>
    <col min="10792" max="10792" width="11.28515625" style="12" customWidth="1"/>
    <col min="10793" max="10793" width="10.140625" style="12" customWidth="1"/>
    <col min="10794" max="10795" width="11.85546875" style="12" customWidth="1"/>
    <col min="10796" max="10796" width="12.28515625" style="12" customWidth="1"/>
    <col min="10797" max="10797" width="12.7109375" style="12" customWidth="1"/>
    <col min="10798" max="10798" width="15.140625" style="12" customWidth="1"/>
    <col min="10799" max="10799" width="10" style="12" customWidth="1"/>
    <col min="10800" max="10810" width="7.85546875" style="12" customWidth="1"/>
    <col min="10811" max="10811" width="9.140625" style="12" customWidth="1"/>
    <col min="10812" max="10812" width="8.28515625" style="12" customWidth="1"/>
    <col min="10813" max="10813" width="10.140625" style="12" customWidth="1"/>
    <col min="10814" max="10814" width="9.140625" style="12"/>
    <col min="10815" max="10815" width="11.85546875" style="12" customWidth="1"/>
    <col min="10816" max="10816" width="14.28515625" style="12" customWidth="1"/>
    <col min="10817" max="11016" width="9.140625" style="12"/>
    <col min="11017" max="11017" width="0" style="12" hidden="1" customWidth="1"/>
    <col min="11018" max="11018" width="15.5703125" style="12" customWidth="1"/>
    <col min="11019" max="11019" width="55.140625" style="12" customWidth="1"/>
    <col min="11020" max="11020" width="15.5703125" style="12" customWidth="1"/>
    <col min="11021" max="11022" width="13" style="12" customWidth="1"/>
    <col min="11023" max="11024" width="13.140625" style="12" customWidth="1"/>
    <col min="11025" max="11025" width="10.5703125" style="12" customWidth="1"/>
    <col min="11026" max="11026" width="12.42578125" style="12" customWidth="1"/>
    <col min="11027" max="11027" width="11.5703125" style="12" customWidth="1"/>
    <col min="11028" max="11028" width="12.28515625" style="12" customWidth="1"/>
    <col min="11029" max="11029" width="12.7109375" style="12" customWidth="1"/>
    <col min="11030" max="11030" width="12.5703125" style="12" customWidth="1"/>
    <col min="11031" max="11031" width="13.140625" style="12" customWidth="1"/>
    <col min="11032" max="11032" width="13.42578125" style="12" customWidth="1"/>
    <col min="11033" max="11033" width="10.28515625" style="12" customWidth="1"/>
    <col min="11034" max="11034" width="14.28515625" style="12" customWidth="1"/>
    <col min="11035" max="11035" width="12.85546875" style="12" customWidth="1"/>
    <col min="11036" max="11036" width="12" style="12" customWidth="1"/>
    <col min="11037" max="11037" width="16.28515625" style="12" customWidth="1"/>
    <col min="11038" max="11038" width="14.5703125" style="12" customWidth="1"/>
    <col min="11039" max="11039" width="16.85546875" style="12" customWidth="1"/>
    <col min="11040" max="11040" width="11.140625" style="12" customWidth="1"/>
    <col min="11041" max="11041" width="10.42578125" style="12" customWidth="1"/>
    <col min="11042" max="11042" width="10.85546875" style="12" customWidth="1"/>
    <col min="11043" max="11043" width="10.140625" style="12" customWidth="1"/>
    <col min="11044" max="11044" width="12.85546875" style="12" customWidth="1"/>
    <col min="11045" max="11046" width="11" style="12" customWidth="1"/>
    <col min="11047" max="11047" width="11.5703125" style="12" customWidth="1"/>
    <col min="11048" max="11048" width="11.28515625" style="12" customWidth="1"/>
    <col min="11049" max="11049" width="10.140625" style="12" customWidth="1"/>
    <col min="11050" max="11051" width="11.85546875" style="12" customWidth="1"/>
    <col min="11052" max="11052" width="12.28515625" style="12" customWidth="1"/>
    <col min="11053" max="11053" width="12.7109375" style="12" customWidth="1"/>
    <col min="11054" max="11054" width="15.140625" style="12" customWidth="1"/>
    <col min="11055" max="11055" width="10" style="12" customWidth="1"/>
    <col min="11056" max="11066" width="7.85546875" style="12" customWidth="1"/>
    <col min="11067" max="11067" width="9.140625" style="12" customWidth="1"/>
    <col min="11068" max="11068" width="8.28515625" style="12" customWidth="1"/>
    <col min="11069" max="11069" width="10.140625" style="12" customWidth="1"/>
    <col min="11070" max="11070" width="9.140625" style="12"/>
    <col min="11071" max="11071" width="11.85546875" style="12" customWidth="1"/>
    <col min="11072" max="11072" width="14.28515625" style="12" customWidth="1"/>
    <col min="11073" max="11272" width="9.140625" style="12"/>
    <col min="11273" max="11273" width="0" style="12" hidden="1" customWidth="1"/>
    <col min="11274" max="11274" width="15.5703125" style="12" customWidth="1"/>
    <col min="11275" max="11275" width="55.140625" style="12" customWidth="1"/>
    <col min="11276" max="11276" width="15.5703125" style="12" customWidth="1"/>
    <col min="11277" max="11278" width="13" style="12" customWidth="1"/>
    <col min="11279" max="11280" width="13.140625" style="12" customWidth="1"/>
    <col min="11281" max="11281" width="10.5703125" style="12" customWidth="1"/>
    <col min="11282" max="11282" width="12.42578125" style="12" customWidth="1"/>
    <col min="11283" max="11283" width="11.5703125" style="12" customWidth="1"/>
    <col min="11284" max="11284" width="12.28515625" style="12" customWidth="1"/>
    <col min="11285" max="11285" width="12.7109375" style="12" customWidth="1"/>
    <col min="11286" max="11286" width="12.5703125" style="12" customWidth="1"/>
    <col min="11287" max="11287" width="13.140625" style="12" customWidth="1"/>
    <col min="11288" max="11288" width="13.42578125" style="12" customWidth="1"/>
    <col min="11289" max="11289" width="10.28515625" style="12" customWidth="1"/>
    <col min="11290" max="11290" width="14.28515625" style="12" customWidth="1"/>
    <col min="11291" max="11291" width="12.85546875" style="12" customWidth="1"/>
    <col min="11292" max="11292" width="12" style="12" customWidth="1"/>
    <col min="11293" max="11293" width="16.28515625" style="12" customWidth="1"/>
    <col min="11294" max="11294" width="14.5703125" style="12" customWidth="1"/>
    <col min="11295" max="11295" width="16.85546875" style="12" customWidth="1"/>
    <col min="11296" max="11296" width="11.140625" style="12" customWidth="1"/>
    <col min="11297" max="11297" width="10.42578125" style="12" customWidth="1"/>
    <col min="11298" max="11298" width="10.85546875" style="12" customWidth="1"/>
    <col min="11299" max="11299" width="10.140625" style="12" customWidth="1"/>
    <col min="11300" max="11300" width="12.85546875" style="12" customWidth="1"/>
    <col min="11301" max="11302" width="11" style="12" customWidth="1"/>
    <col min="11303" max="11303" width="11.5703125" style="12" customWidth="1"/>
    <col min="11304" max="11304" width="11.28515625" style="12" customWidth="1"/>
    <col min="11305" max="11305" width="10.140625" style="12" customWidth="1"/>
    <col min="11306" max="11307" width="11.85546875" style="12" customWidth="1"/>
    <col min="11308" max="11308" width="12.28515625" style="12" customWidth="1"/>
    <col min="11309" max="11309" width="12.7109375" style="12" customWidth="1"/>
    <col min="11310" max="11310" width="15.140625" style="12" customWidth="1"/>
    <col min="11311" max="11311" width="10" style="12" customWidth="1"/>
    <col min="11312" max="11322" width="7.85546875" style="12" customWidth="1"/>
    <col min="11323" max="11323" width="9.140625" style="12" customWidth="1"/>
    <col min="11324" max="11324" width="8.28515625" style="12" customWidth="1"/>
    <col min="11325" max="11325" width="10.140625" style="12" customWidth="1"/>
    <col min="11326" max="11326" width="9.140625" style="12"/>
    <col min="11327" max="11327" width="11.85546875" style="12" customWidth="1"/>
    <col min="11328" max="11328" width="14.28515625" style="12" customWidth="1"/>
    <col min="11329" max="11528" width="9.140625" style="12"/>
    <col min="11529" max="11529" width="0" style="12" hidden="1" customWidth="1"/>
    <col min="11530" max="11530" width="15.5703125" style="12" customWidth="1"/>
    <col min="11531" max="11531" width="55.140625" style="12" customWidth="1"/>
    <col min="11532" max="11532" width="15.5703125" style="12" customWidth="1"/>
    <col min="11533" max="11534" width="13" style="12" customWidth="1"/>
    <col min="11535" max="11536" width="13.140625" style="12" customWidth="1"/>
    <col min="11537" max="11537" width="10.5703125" style="12" customWidth="1"/>
    <col min="11538" max="11538" width="12.42578125" style="12" customWidth="1"/>
    <col min="11539" max="11539" width="11.5703125" style="12" customWidth="1"/>
    <col min="11540" max="11540" width="12.28515625" style="12" customWidth="1"/>
    <col min="11541" max="11541" width="12.7109375" style="12" customWidth="1"/>
    <col min="11542" max="11542" width="12.5703125" style="12" customWidth="1"/>
    <col min="11543" max="11543" width="13.140625" style="12" customWidth="1"/>
    <col min="11544" max="11544" width="13.42578125" style="12" customWidth="1"/>
    <col min="11545" max="11545" width="10.28515625" style="12" customWidth="1"/>
    <col min="11546" max="11546" width="14.28515625" style="12" customWidth="1"/>
    <col min="11547" max="11547" width="12.85546875" style="12" customWidth="1"/>
    <col min="11548" max="11548" width="12" style="12" customWidth="1"/>
    <col min="11549" max="11549" width="16.28515625" style="12" customWidth="1"/>
    <col min="11550" max="11550" width="14.5703125" style="12" customWidth="1"/>
    <col min="11551" max="11551" width="16.85546875" style="12" customWidth="1"/>
    <col min="11552" max="11552" width="11.140625" style="12" customWidth="1"/>
    <col min="11553" max="11553" width="10.42578125" style="12" customWidth="1"/>
    <col min="11554" max="11554" width="10.85546875" style="12" customWidth="1"/>
    <col min="11555" max="11555" width="10.140625" style="12" customWidth="1"/>
    <col min="11556" max="11556" width="12.85546875" style="12" customWidth="1"/>
    <col min="11557" max="11558" width="11" style="12" customWidth="1"/>
    <col min="11559" max="11559" width="11.5703125" style="12" customWidth="1"/>
    <col min="11560" max="11560" width="11.28515625" style="12" customWidth="1"/>
    <col min="11561" max="11561" width="10.140625" style="12" customWidth="1"/>
    <col min="11562" max="11563" width="11.85546875" style="12" customWidth="1"/>
    <col min="11564" max="11564" width="12.28515625" style="12" customWidth="1"/>
    <col min="11565" max="11565" width="12.7109375" style="12" customWidth="1"/>
    <col min="11566" max="11566" width="15.140625" style="12" customWidth="1"/>
    <col min="11567" max="11567" width="10" style="12" customWidth="1"/>
    <col min="11568" max="11578" width="7.85546875" style="12" customWidth="1"/>
    <col min="11579" max="11579" width="9.140625" style="12" customWidth="1"/>
    <col min="11580" max="11580" width="8.28515625" style="12" customWidth="1"/>
    <col min="11581" max="11581" width="10.140625" style="12" customWidth="1"/>
    <col min="11582" max="11582" width="9.140625" style="12"/>
    <col min="11583" max="11583" width="11.85546875" style="12" customWidth="1"/>
    <col min="11584" max="11584" width="14.28515625" style="12" customWidth="1"/>
    <col min="11585" max="11784" width="9.140625" style="12"/>
    <col min="11785" max="11785" width="0" style="12" hidden="1" customWidth="1"/>
    <col min="11786" max="11786" width="15.5703125" style="12" customWidth="1"/>
    <col min="11787" max="11787" width="55.140625" style="12" customWidth="1"/>
    <col min="11788" max="11788" width="15.5703125" style="12" customWidth="1"/>
    <col min="11789" max="11790" width="13" style="12" customWidth="1"/>
    <col min="11791" max="11792" width="13.140625" style="12" customWidth="1"/>
    <col min="11793" max="11793" width="10.5703125" style="12" customWidth="1"/>
    <col min="11794" max="11794" width="12.42578125" style="12" customWidth="1"/>
    <col min="11795" max="11795" width="11.5703125" style="12" customWidth="1"/>
    <col min="11796" max="11796" width="12.28515625" style="12" customWidth="1"/>
    <col min="11797" max="11797" width="12.7109375" style="12" customWidth="1"/>
    <col min="11798" max="11798" width="12.5703125" style="12" customWidth="1"/>
    <col min="11799" max="11799" width="13.140625" style="12" customWidth="1"/>
    <col min="11800" max="11800" width="13.42578125" style="12" customWidth="1"/>
    <col min="11801" max="11801" width="10.28515625" style="12" customWidth="1"/>
    <col min="11802" max="11802" width="14.28515625" style="12" customWidth="1"/>
    <col min="11803" max="11803" width="12.85546875" style="12" customWidth="1"/>
    <col min="11804" max="11804" width="12" style="12" customWidth="1"/>
    <col min="11805" max="11805" width="16.28515625" style="12" customWidth="1"/>
    <col min="11806" max="11806" width="14.5703125" style="12" customWidth="1"/>
    <col min="11807" max="11807" width="16.85546875" style="12" customWidth="1"/>
    <col min="11808" max="11808" width="11.140625" style="12" customWidth="1"/>
    <col min="11809" max="11809" width="10.42578125" style="12" customWidth="1"/>
    <col min="11810" max="11810" width="10.85546875" style="12" customWidth="1"/>
    <col min="11811" max="11811" width="10.140625" style="12" customWidth="1"/>
    <col min="11812" max="11812" width="12.85546875" style="12" customWidth="1"/>
    <col min="11813" max="11814" width="11" style="12" customWidth="1"/>
    <col min="11815" max="11815" width="11.5703125" style="12" customWidth="1"/>
    <col min="11816" max="11816" width="11.28515625" style="12" customWidth="1"/>
    <col min="11817" max="11817" width="10.140625" style="12" customWidth="1"/>
    <col min="11818" max="11819" width="11.85546875" style="12" customWidth="1"/>
    <col min="11820" max="11820" width="12.28515625" style="12" customWidth="1"/>
    <col min="11821" max="11821" width="12.7109375" style="12" customWidth="1"/>
    <col min="11822" max="11822" width="15.140625" style="12" customWidth="1"/>
    <col min="11823" max="11823" width="10" style="12" customWidth="1"/>
    <col min="11824" max="11834" width="7.85546875" style="12" customWidth="1"/>
    <col min="11835" max="11835" width="9.140625" style="12" customWidth="1"/>
    <col min="11836" max="11836" width="8.28515625" style="12" customWidth="1"/>
    <col min="11837" max="11837" width="10.140625" style="12" customWidth="1"/>
    <col min="11838" max="11838" width="9.140625" style="12"/>
    <col min="11839" max="11839" width="11.85546875" style="12" customWidth="1"/>
    <col min="11840" max="11840" width="14.28515625" style="12" customWidth="1"/>
    <col min="11841" max="12040" width="9.140625" style="12"/>
    <col min="12041" max="12041" width="0" style="12" hidden="1" customWidth="1"/>
    <col min="12042" max="12042" width="15.5703125" style="12" customWidth="1"/>
    <col min="12043" max="12043" width="55.140625" style="12" customWidth="1"/>
    <col min="12044" max="12044" width="15.5703125" style="12" customWidth="1"/>
    <col min="12045" max="12046" width="13" style="12" customWidth="1"/>
    <col min="12047" max="12048" width="13.140625" style="12" customWidth="1"/>
    <col min="12049" max="12049" width="10.5703125" style="12" customWidth="1"/>
    <col min="12050" max="12050" width="12.42578125" style="12" customWidth="1"/>
    <col min="12051" max="12051" width="11.5703125" style="12" customWidth="1"/>
    <col min="12052" max="12052" width="12.28515625" style="12" customWidth="1"/>
    <col min="12053" max="12053" width="12.7109375" style="12" customWidth="1"/>
    <col min="12054" max="12054" width="12.5703125" style="12" customWidth="1"/>
    <col min="12055" max="12055" width="13.140625" style="12" customWidth="1"/>
    <col min="12056" max="12056" width="13.42578125" style="12" customWidth="1"/>
    <col min="12057" max="12057" width="10.28515625" style="12" customWidth="1"/>
    <col min="12058" max="12058" width="14.28515625" style="12" customWidth="1"/>
    <col min="12059" max="12059" width="12.85546875" style="12" customWidth="1"/>
    <col min="12060" max="12060" width="12" style="12" customWidth="1"/>
    <col min="12061" max="12061" width="16.28515625" style="12" customWidth="1"/>
    <col min="12062" max="12062" width="14.5703125" style="12" customWidth="1"/>
    <col min="12063" max="12063" width="16.85546875" style="12" customWidth="1"/>
    <col min="12064" max="12064" width="11.140625" style="12" customWidth="1"/>
    <col min="12065" max="12065" width="10.42578125" style="12" customWidth="1"/>
    <col min="12066" max="12066" width="10.85546875" style="12" customWidth="1"/>
    <col min="12067" max="12067" width="10.140625" style="12" customWidth="1"/>
    <col min="12068" max="12068" width="12.85546875" style="12" customWidth="1"/>
    <col min="12069" max="12070" width="11" style="12" customWidth="1"/>
    <col min="12071" max="12071" width="11.5703125" style="12" customWidth="1"/>
    <col min="12072" max="12072" width="11.28515625" style="12" customWidth="1"/>
    <col min="12073" max="12073" width="10.140625" style="12" customWidth="1"/>
    <col min="12074" max="12075" width="11.85546875" style="12" customWidth="1"/>
    <col min="12076" max="12076" width="12.28515625" style="12" customWidth="1"/>
    <col min="12077" max="12077" width="12.7109375" style="12" customWidth="1"/>
    <col min="12078" max="12078" width="15.140625" style="12" customWidth="1"/>
    <col min="12079" max="12079" width="10" style="12" customWidth="1"/>
    <col min="12080" max="12090" width="7.85546875" style="12" customWidth="1"/>
    <col min="12091" max="12091" width="9.140625" style="12" customWidth="1"/>
    <col min="12092" max="12092" width="8.28515625" style="12" customWidth="1"/>
    <col min="12093" max="12093" width="10.140625" style="12" customWidth="1"/>
    <col min="12094" max="12094" width="9.140625" style="12"/>
    <col min="12095" max="12095" width="11.85546875" style="12" customWidth="1"/>
    <col min="12096" max="12096" width="14.28515625" style="12" customWidth="1"/>
    <col min="12097" max="12296" width="9.140625" style="12"/>
    <col min="12297" max="12297" width="0" style="12" hidden="1" customWidth="1"/>
    <col min="12298" max="12298" width="15.5703125" style="12" customWidth="1"/>
    <col min="12299" max="12299" width="55.140625" style="12" customWidth="1"/>
    <col min="12300" max="12300" width="15.5703125" style="12" customWidth="1"/>
    <col min="12301" max="12302" width="13" style="12" customWidth="1"/>
    <col min="12303" max="12304" width="13.140625" style="12" customWidth="1"/>
    <col min="12305" max="12305" width="10.5703125" style="12" customWidth="1"/>
    <col min="12306" max="12306" width="12.42578125" style="12" customWidth="1"/>
    <col min="12307" max="12307" width="11.5703125" style="12" customWidth="1"/>
    <col min="12308" max="12308" width="12.28515625" style="12" customWidth="1"/>
    <col min="12309" max="12309" width="12.7109375" style="12" customWidth="1"/>
    <col min="12310" max="12310" width="12.5703125" style="12" customWidth="1"/>
    <col min="12311" max="12311" width="13.140625" style="12" customWidth="1"/>
    <col min="12312" max="12312" width="13.42578125" style="12" customWidth="1"/>
    <col min="12313" max="12313" width="10.28515625" style="12" customWidth="1"/>
    <col min="12314" max="12314" width="14.28515625" style="12" customWidth="1"/>
    <col min="12315" max="12315" width="12.85546875" style="12" customWidth="1"/>
    <col min="12316" max="12316" width="12" style="12" customWidth="1"/>
    <col min="12317" max="12317" width="16.28515625" style="12" customWidth="1"/>
    <col min="12318" max="12318" width="14.5703125" style="12" customWidth="1"/>
    <col min="12319" max="12319" width="16.85546875" style="12" customWidth="1"/>
    <col min="12320" max="12320" width="11.140625" style="12" customWidth="1"/>
    <col min="12321" max="12321" width="10.42578125" style="12" customWidth="1"/>
    <col min="12322" max="12322" width="10.85546875" style="12" customWidth="1"/>
    <col min="12323" max="12323" width="10.140625" style="12" customWidth="1"/>
    <col min="12324" max="12324" width="12.85546875" style="12" customWidth="1"/>
    <col min="12325" max="12326" width="11" style="12" customWidth="1"/>
    <col min="12327" max="12327" width="11.5703125" style="12" customWidth="1"/>
    <col min="12328" max="12328" width="11.28515625" style="12" customWidth="1"/>
    <col min="12329" max="12329" width="10.140625" style="12" customWidth="1"/>
    <col min="12330" max="12331" width="11.85546875" style="12" customWidth="1"/>
    <col min="12332" max="12332" width="12.28515625" style="12" customWidth="1"/>
    <col min="12333" max="12333" width="12.7109375" style="12" customWidth="1"/>
    <col min="12334" max="12334" width="15.140625" style="12" customWidth="1"/>
    <col min="12335" max="12335" width="10" style="12" customWidth="1"/>
    <col min="12336" max="12346" width="7.85546875" style="12" customWidth="1"/>
    <col min="12347" max="12347" width="9.140625" style="12" customWidth="1"/>
    <col min="12348" max="12348" width="8.28515625" style="12" customWidth="1"/>
    <col min="12349" max="12349" width="10.140625" style="12" customWidth="1"/>
    <col min="12350" max="12350" width="9.140625" style="12"/>
    <col min="12351" max="12351" width="11.85546875" style="12" customWidth="1"/>
    <col min="12352" max="12352" width="14.28515625" style="12" customWidth="1"/>
    <col min="12353" max="12552" width="9.140625" style="12"/>
    <col min="12553" max="12553" width="0" style="12" hidden="1" customWidth="1"/>
    <col min="12554" max="12554" width="15.5703125" style="12" customWidth="1"/>
    <col min="12555" max="12555" width="55.140625" style="12" customWidth="1"/>
    <col min="12556" max="12556" width="15.5703125" style="12" customWidth="1"/>
    <col min="12557" max="12558" width="13" style="12" customWidth="1"/>
    <col min="12559" max="12560" width="13.140625" style="12" customWidth="1"/>
    <col min="12561" max="12561" width="10.5703125" style="12" customWidth="1"/>
    <col min="12562" max="12562" width="12.42578125" style="12" customWidth="1"/>
    <col min="12563" max="12563" width="11.5703125" style="12" customWidth="1"/>
    <col min="12564" max="12564" width="12.28515625" style="12" customWidth="1"/>
    <col min="12565" max="12565" width="12.7109375" style="12" customWidth="1"/>
    <col min="12566" max="12566" width="12.5703125" style="12" customWidth="1"/>
    <col min="12567" max="12567" width="13.140625" style="12" customWidth="1"/>
    <col min="12568" max="12568" width="13.42578125" style="12" customWidth="1"/>
    <col min="12569" max="12569" width="10.28515625" style="12" customWidth="1"/>
    <col min="12570" max="12570" width="14.28515625" style="12" customWidth="1"/>
    <col min="12571" max="12571" width="12.85546875" style="12" customWidth="1"/>
    <col min="12572" max="12572" width="12" style="12" customWidth="1"/>
    <col min="12573" max="12573" width="16.28515625" style="12" customWidth="1"/>
    <col min="12574" max="12574" width="14.5703125" style="12" customWidth="1"/>
    <col min="12575" max="12575" width="16.85546875" style="12" customWidth="1"/>
    <col min="12576" max="12576" width="11.140625" style="12" customWidth="1"/>
    <col min="12577" max="12577" width="10.42578125" style="12" customWidth="1"/>
    <col min="12578" max="12578" width="10.85546875" style="12" customWidth="1"/>
    <col min="12579" max="12579" width="10.140625" style="12" customWidth="1"/>
    <col min="12580" max="12580" width="12.85546875" style="12" customWidth="1"/>
    <col min="12581" max="12582" width="11" style="12" customWidth="1"/>
    <col min="12583" max="12583" width="11.5703125" style="12" customWidth="1"/>
    <col min="12584" max="12584" width="11.28515625" style="12" customWidth="1"/>
    <col min="12585" max="12585" width="10.140625" style="12" customWidth="1"/>
    <col min="12586" max="12587" width="11.85546875" style="12" customWidth="1"/>
    <col min="12588" max="12588" width="12.28515625" style="12" customWidth="1"/>
    <col min="12589" max="12589" width="12.7109375" style="12" customWidth="1"/>
    <col min="12590" max="12590" width="15.140625" style="12" customWidth="1"/>
    <col min="12591" max="12591" width="10" style="12" customWidth="1"/>
    <col min="12592" max="12602" width="7.85546875" style="12" customWidth="1"/>
    <col min="12603" max="12603" width="9.140625" style="12" customWidth="1"/>
    <col min="12604" max="12604" width="8.28515625" style="12" customWidth="1"/>
    <col min="12605" max="12605" width="10.140625" style="12" customWidth="1"/>
    <col min="12606" max="12606" width="9.140625" style="12"/>
    <col min="12607" max="12607" width="11.85546875" style="12" customWidth="1"/>
    <col min="12608" max="12608" width="14.28515625" style="12" customWidth="1"/>
    <col min="12609" max="12808" width="9.140625" style="12"/>
    <col min="12809" max="12809" width="0" style="12" hidden="1" customWidth="1"/>
    <col min="12810" max="12810" width="15.5703125" style="12" customWidth="1"/>
    <col min="12811" max="12811" width="55.140625" style="12" customWidth="1"/>
    <col min="12812" max="12812" width="15.5703125" style="12" customWidth="1"/>
    <col min="12813" max="12814" width="13" style="12" customWidth="1"/>
    <col min="12815" max="12816" width="13.140625" style="12" customWidth="1"/>
    <col min="12817" max="12817" width="10.5703125" style="12" customWidth="1"/>
    <col min="12818" max="12818" width="12.42578125" style="12" customWidth="1"/>
    <col min="12819" max="12819" width="11.5703125" style="12" customWidth="1"/>
    <col min="12820" max="12820" width="12.28515625" style="12" customWidth="1"/>
    <col min="12821" max="12821" width="12.7109375" style="12" customWidth="1"/>
    <col min="12822" max="12822" width="12.5703125" style="12" customWidth="1"/>
    <col min="12823" max="12823" width="13.140625" style="12" customWidth="1"/>
    <col min="12824" max="12824" width="13.42578125" style="12" customWidth="1"/>
    <col min="12825" max="12825" width="10.28515625" style="12" customWidth="1"/>
    <col min="12826" max="12826" width="14.28515625" style="12" customWidth="1"/>
    <col min="12827" max="12827" width="12.85546875" style="12" customWidth="1"/>
    <col min="12828" max="12828" width="12" style="12" customWidth="1"/>
    <col min="12829" max="12829" width="16.28515625" style="12" customWidth="1"/>
    <col min="12830" max="12830" width="14.5703125" style="12" customWidth="1"/>
    <col min="12831" max="12831" width="16.85546875" style="12" customWidth="1"/>
    <col min="12832" max="12832" width="11.140625" style="12" customWidth="1"/>
    <col min="12833" max="12833" width="10.42578125" style="12" customWidth="1"/>
    <col min="12834" max="12834" width="10.85546875" style="12" customWidth="1"/>
    <col min="12835" max="12835" width="10.140625" style="12" customWidth="1"/>
    <col min="12836" max="12836" width="12.85546875" style="12" customWidth="1"/>
    <col min="12837" max="12838" width="11" style="12" customWidth="1"/>
    <col min="12839" max="12839" width="11.5703125" style="12" customWidth="1"/>
    <col min="12840" max="12840" width="11.28515625" style="12" customWidth="1"/>
    <col min="12841" max="12841" width="10.140625" style="12" customWidth="1"/>
    <col min="12842" max="12843" width="11.85546875" style="12" customWidth="1"/>
    <col min="12844" max="12844" width="12.28515625" style="12" customWidth="1"/>
    <col min="12845" max="12845" width="12.7109375" style="12" customWidth="1"/>
    <col min="12846" max="12846" width="15.140625" style="12" customWidth="1"/>
    <col min="12847" max="12847" width="10" style="12" customWidth="1"/>
    <col min="12848" max="12858" width="7.85546875" style="12" customWidth="1"/>
    <col min="12859" max="12859" width="9.140625" style="12" customWidth="1"/>
    <col min="12860" max="12860" width="8.28515625" style="12" customWidth="1"/>
    <col min="12861" max="12861" width="10.140625" style="12" customWidth="1"/>
    <col min="12862" max="12862" width="9.140625" style="12"/>
    <col min="12863" max="12863" width="11.85546875" style="12" customWidth="1"/>
    <col min="12864" max="12864" width="14.28515625" style="12" customWidth="1"/>
    <col min="12865" max="13064" width="9.140625" style="12"/>
    <col min="13065" max="13065" width="0" style="12" hidden="1" customWidth="1"/>
    <col min="13066" max="13066" width="15.5703125" style="12" customWidth="1"/>
    <col min="13067" max="13067" width="55.140625" style="12" customWidth="1"/>
    <col min="13068" max="13068" width="15.5703125" style="12" customWidth="1"/>
    <col min="13069" max="13070" width="13" style="12" customWidth="1"/>
    <col min="13071" max="13072" width="13.140625" style="12" customWidth="1"/>
    <col min="13073" max="13073" width="10.5703125" style="12" customWidth="1"/>
    <col min="13074" max="13074" width="12.42578125" style="12" customWidth="1"/>
    <col min="13075" max="13075" width="11.5703125" style="12" customWidth="1"/>
    <col min="13076" max="13076" width="12.28515625" style="12" customWidth="1"/>
    <col min="13077" max="13077" width="12.7109375" style="12" customWidth="1"/>
    <col min="13078" max="13078" width="12.5703125" style="12" customWidth="1"/>
    <col min="13079" max="13079" width="13.140625" style="12" customWidth="1"/>
    <col min="13080" max="13080" width="13.42578125" style="12" customWidth="1"/>
    <col min="13081" max="13081" width="10.28515625" style="12" customWidth="1"/>
    <col min="13082" max="13082" width="14.28515625" style="12" customWidth="1"/>
    <col min="13083" max="13083" width="12.85546875" style="12" customWidth="1"/>
    <col min="13084" max="13084" width="12" style="12" customWidth="1"/>
    <col min="13085" max="13085" width="16.28515625" style="12" customWidth="1"/>
    <col min="13086" max="13086" width="14.5703125" style="12" customWidth="1"/>
    <col min="13087" max="13087" width="16.85546875" style="12" customWidth="1"/>
    <col min="13088" max="13088" width="11.140625" style="12" customWidth="1"/>
    <col min="13089" max="13089" width="10.42578125" style="12" customWidth="1"/>
    <col min="13090" max="13090" width="10.85546875" style="12" customWidth="1"/>
    <col min="13091" max="13091" width="10.140625" style="12" customWidth="1"/>
    <col min="13092" max="13092" width="12.85546875" style="12" customWidth="1"/>
    <col min="13093" max="13094" width="11" style="12" customWidth="1"/>
    <col min="13095" max="13095" width="11.5703125" style="12" customWidth="1"/>
    <col min="13096" max="13096" width="11.28515625" style="12" customWidth="1"/>
    <col min="13097" max="13097" width="10.140625" style="12" customWidth="1"/>
    <col min="13098" max="13099" width="11.85546875" style="12" customWidth="1"/>
    <col min="13100" max="13100" width="12.28515625" style="12" customWidth="1"/>
    <col min="13101" max="13101" width="12.7109375" style="12" customWidth="1"/>
    <col min="13102" max="13102" width="15.140625" style="12" customWidth="1"/>
    <col min="13103" max="13103" width="10" style="12" customWidth="1"/>
    <col min="13104" max="13114" width="7.85546875" style="12" customWidth="1"/>
    <col min="13115" max="13115" width="9.140625" style="12" customWidth="1"/>
    <col min="13116" max="13116" width="8.28515625" style="12" customWidth="1"/>
    <col min="13117" max="13117" width="10.140625" style="12" customWidth="1"/>
    <col min="13118" max="13118" width="9.140625" style="12"/>
    <col min="13119" max="13119" width="11.85546875" style="12" customWidth="1"/>
    <col min="13120" max="13120" width="14.28515625" style="12" customWidth="1"/>
    <col min="13121" max="13320" width="9.140625" style="12"/>
    <col min="13321" max="13321" width="0" style="12" hidden="1" customWidth="1"/>
    <col min="13322" max="13322" width="15.5703125" style="12" customWidth="1"/>
    <col min="13323" max="13323" width="55.140625" style="12" customWidth="1"/>
    <col min="13324" max="13324" width="15.5703125" style="12" customWidth="1"/>
    <col min="13325" max="13326" width="13" style="12" customWidth="1"/>
    <col min="13327" max="13328" width="13.140625" style="12" customWidth="1"/>
    <col min="13329" max="13329" width="10.5703125" style="12" customWidth="1"/>
    <col min="13330" max="13330" width="12.42578125" style="12" customWidth="1"/>
    <col min="13331" max="13331" width="11.5703125" style="12" customWidth="1"/>
    <col min="13332" max="13332" width="12.28515625" style="12" customWidth="1"/>
    <col min="13333" max="13333" width="12.7109375" style="12" customWidth="1"/>
    <col min="13334" max="13334" width="12.5703125" style="12" customWidth="1"/>
    <col min="13335" max="13335" width="13.140625" style="12" customWidth="1"/>
    <col min="13336" max="13336" width="13.42578125" style="12" customWidth="1"/>
    <col min="13337" max="13337" width="10.28515625" style="12" customWidth="1"/>
    <col min="13338" max="13338" width="14.28515625" style="12" customWidth="1"/>
    <col min="13339" max="13339" width="12.85546875" style="12" customWidth="1"/>
    <col min="13340" max="13340" width="12" style="12" customWidth="1"/>
    <col min="13341" max="13341" width="16.28515625" style="12" customWidth="1"/>
    <col min="13342" max="13342" width="14.5703125" style="12" customWidth="1"/>
    <col min="13343" max="13343" width="16.85546875" style="12" customWidth="1"/>
    <col min="13344" max="13344" width="11.140625" style="12" customWidth="1"/>
    <col min="13345" max="13345" width="10.42578125" style="12" customWidth="1"/>
    <col min="13346" max="13346" width="10.85546875" style="12" customWidth="1"/>
    <col min="13347" max="13347" width="10.140625" style="12" customWidth="1"/>
    <col min="13348" max="13348" width="12.85546875" style="12" customWidth="1"/>
    <col min="13349" max="13350" width="11" style="12" customWidth="1"/>
    <col min="13351" max="13351" width="11.5703125" style="12" customWidth="1"/>
    <col min="13352" max="13352" width="11.28515625" style="12" customWidth="1"/>
    <col min="13353" max="13353" width="10.140625" style="12" customWidth="1"/>
    <col min="13354" max="13355" width="11.85546875" style="12" customWidth="1"/>
    <col min="13356" max="13356" width="12.28515625" style="12" customWidth="1"/>
    <col min="13357" max="13357" width="12.7109375" style="12" customWidth="1"/>
    <col min="13358" max="13358" width="15.140625" style="12" customWidth="1"/>
    <col min="13359" max="13359" width="10" style="12" customWidth="1"/>
    <col min="13360" max="13370" width="7.85546875" style="12" customWidth="1"/>
    <col min="13371" max="13371" width="9.140625" style="12" customWidth="1"/>
    <col min="13372" max="13372" width="8.28515625" style="12" customWidth="1"/>
    <col min="13373" max="13373" width="10.140625" style="12" customWidth="1"/>
    <col min="13374" max="13374" width="9.140625" style="12"/>
    <col min="13375" max="13375" width="11.85546875" style="12" customWidth="1"/>
    <col min="13376" max="13376" width="14.28515625" style="12" customWidth="1"/>
    <col min="13377" max="13576" width="9.140625" style="12"/>
    <col min="13577" max="13577" width="0" style="12" hidden="1" customWidth="1"/>
    <col min="13578" max="13578" width="15.5703125" style="12" customWidth="1"/>
    <col min="13579" max="13579" width="55.140625" style="12" customWidth="1"/>
    <col min="13580" max="13580" width="15.5703125" style="12" customWidth="1"/>
    <col min="13581" max="13582" width="13" style="12" customWidth="1"/>
    <col min="13583" max="13584" width="13.140625" style="12" customWidth="1"/>
    <col min="13585" max="13585" width="10.5703125" style="12" customWidth="1"/>
    <col min="13586" max="13586" width="12.42578125" style="12" customWidth="1"/>
    <col min="13587" max="13587" width="11.5703125" style="12" customWidth="1"/>
    <col min="13588" max="13588" width="12.28515625" style="12" customWidth="1"/>
    <col min="13589" max="13589" width="12.7109375" style="12" customWidth="1"/>
    <col min="13590" max="13590" width="12.5703125" style="12" customWidth="1"/>
    <col min="13591" max="13591" width="13.140625" style="12" customWidth="1"/>
    <col min="13592" max="13592" width="13.42578125" style="12" customWidth="1"/>
    <col min="13593" max="13593" width="10.28515625" style="12" customWidth="1"/>
    <col min="13594" max="13594" width="14.28515625" style="12" customWidth="1"/>
    <col min="13595" max="13595" width="12.85546875" style="12" customWidth="1"/>
    <col min="13596" max="13596" width="12" style="12" customWidth="1"/>
    <col min="13597" max="13597" width="16.28515625" style="12" customWidth="1"/>
    <col min="13598" max="13598" width="14.5703125" style="12" customWidth="1"/>
    <col min="13599" max="13599" width="16.85546875" style="12" customWidth="1"/>
    <col min="13600" max="13600" width="11.140625" style="12" customWidth="1"/>
    <col min="13601" max="13601" width="10.42578125" style="12" customWidth="1"/>
    <col min="13602" max="13602" width="10.85546875" style="12" customWidth="1"/>
    <col min="13603" max="13603" width="10.140625" style="12" customWidth="1"/>
    <col min="13604" max="13604" width="12.85546875" style="12" customWidth="1"/>
    <col min="13605" max="13606" width="11" style="12" customWidth="1"/>
    <col min="13607" max="13607" width="11.5703125" style="12" customWidth="1"/>
    <col min="13608" max="13608" width="11.28515625" style="12" customWidth="1"/>
    <col min="13609" max="13609" width="10.140625" style="12" customWidth="1"/>
    <col min="13610" max="13611" width="11.85546875" style="12" customWidth="1"/>
    <col min="13612" max="13612" width="12.28515625" style="12" customWidth="1"/>
    <col min="13613" max="13613" width="12.7109375" style="12" customWidth="1"/>
    <col min="13614" max="13614" width="15.140625" style="12" customWidth="1"/>
    <col min="13615" max="13615" width="10" style="12" customWidth="1"/>
    <col min="13616" max="13626" width="7.85546875" style="12" customWidth="1"/>
    <col min="13627" max="13627" width="9.140625" style="12" customWidth="1"/>
    <col min="13628" max="13628" width="8.28515625" style="12" customWidth="1"/>
    <col min="13629" max="13629" width="10.140625" style="12" customWidth="1"/>
    <col min="13630" max="13630" width="9.140625" style="12"/>
    <col min="13631" max="13631" width="11.85546875" style="12" customWidth="1"/>
    <col min="13632" max="13632" width="14.28515625" style="12" customWidth="1"/>
    <col min="13633" max="13832" width="9.140625" style="12"/>
    <col min="13833" max="13833" width="0" style="12" hidden="1" customWidth="1"/>
    <col min="13834" max="13834" width="15.5703125" style="12" customWidth="1"/>
    <col min="13835" max="13835" width="55.140625" style="12" customWidth="1"/>
    <col min="13836" max="13836" width="15.5703125" style="12" customWidth="1"/>
    <col min="13837" max="13838" width="13" style="12" customWidth="1"/>
    <col min="13839" max="13840" width="13.140625" style="12" customWidth="1"/>
    <col min="13841" max="13841" width="10.5703125" style="12" customWidth="1"/>
    <col min="13842" max="13842" width="12.42578125" style="12" customWidth="1"/>
    <col min="13843" max="13843" width="11.5703125" style="12" customWidth="1"/>
    <col min="13844" max="13844" width="12.28515625" style="12" customWidth="1"/>
    <col min="13845" max="13845" width="12.7109375" style="12" customWidth="1"/>
    <col min="13846" max="13846" width="12.5703125" style="12" customWidth="1"/>
    <col min="13847" max="13847" width="13.140625" style="12" customWidth="1"/>
    <col min="13848" max="13848" width="13.42578125" style="12" customWidth="1"/>
    <col min="13849" max="13849" width="10.28515625" style="12" customWidth="1"/>
    <col min="13850" max="13850" width="14.28515625" style="12" customWidth="1"/>
    <col min="13851" max="13851" width="12.85546875" style="12" customWidth="1"/>
    <col min="13852" max="13852" width="12" style="12" customWidth="1"/>
    <col min="13853" max="13853" width="16.28515625" style="12" customWidth="1"/>
    <col min="13854" max="13854" width="14.5703125" style="12" customWidth="1"/>
    <col min="13855" max="13855" width="16.85546875" style="12" customWidth="1"/>
    <col min="13856" max="13856" width="11.140625" style="12" customWidth="1"/>
    <col min="13857" max="13857" width="10.42578125" style="12" customWidth="1"/>
    <col min="13858" max="13858" width="10.85546875" style="12" customWidth="1"/>
    <col min="13859" max="13859" width="10.140625" style="12" customWidth="1"/>
    <col min="13860" max="13860" width="12.85546875" style="12" customWidth="1"/>
    <col min="13861" max="13862" width="11" style="12" customWidth="1"/>
    <col min="13863" max="13863" width="11.5703125" style="12" customWidth="1"/>
    <col min="13864" max="13864" width="11.28515625" style="12" customWidth="1"/>
    <col min="13865" max="13865" width="10.140625" style="12" customWidth="1"/>
    <col min="13866" max="13867" width="11.85546875" style="12" customWidth="1"/>
    <col min="13868" max="13868" width="12.28515625" style="12" customWidth="1"/>
    <col min="13869" max="13869" width="12.7109375" style="12" customWidth="1"/>
    <col min="13870" max="13870" width="15.140625" style="12" customWidth="1"/>
    <col min="13871" max="13871" width="10" style="12" customWidth="1"/>
    <col min="13872" max="13882" width="7.85546875" style="12" customWidth="1"/>
    <col min="13883" max="13883" width="9.140625" style="12" customWidth="1"/>
    <col min="13884" max="13884" width="8.28515625" style="12" customWidth="1"/>
    <col min="13885" max="13885" width="10.140625" style="12" customWidth="1"/>
    <col min="13886" max="13886" width="9.140625" style="12"/>
    <col min="13887" max="13887" width="11.85546875" style="12" customWidth="1"/>
    <col min="13888" max="13888" width="14.28515625" style="12" customWidth="1"/>
    <col min="13889" max="14088" width="9.140625" style="12"/>
    <col min="14089" max="14089" width="0" style="12" hidden="1" customWidth="1"/>
    <col min="14090" max="14090" width="15.5703125" style="12" customWidth="1"/>
    <col min="14091" max="14091" width="55.140625" style="12" customWidth="1"/>
    <col min="14092" max="14092" width="15.5703125" style="12" customWidth="1"/>
    <col min="14093" max="14094" width="13" style="12" customWidth="1"/>
    <col min="14095" max="14096" width="13.140625" style="12" customWidth="1"/>
    <col min="14097" max="14097" width="10.5703125" style="12" customWidth="1"/>
    <col min="14098" max="14098" width="12.42578125" style="12" customWidth="1"/>
    <col min="14099" max="14099" width="11.5703125" style="12" customWidth="1"/>
    <col min="14100" max="14100" width="12.28515625" style="12" customWidth="1"/>
    <col min="14101" max="14101" width="12.7109375" style="12" customWidth="1"/>
    <col min="14102" max="14102" width="12.5703125" style="12" customWidth="1"/>
    <col min="14103" max="14103" width="13.140625" style="12" customWidth="1"/>
    <col min="14104" max="14104" width="13.42578125" style="12" customWidth="1"/>
    <col min="14105" max="14105" width="10.28515625" style="12" customWidth="1"/>
    <col min="14106" max="14106" width="14.28515625" style="12" customWidth="1"/>
    <col min="14107" max="14107" width="12.85546875" style="12" customWidth="1"/>
    <col min="14108" max="14108" width="12" style="12" customWidth="1"/>
    <col min="14109" max="14109" width="16.28515625" style="12" customWidth="1"/>
    <col min="14110" max="14110" width="14.5703125" style="12" customWidth="1"/>
    <col min="14111" max="14111" width="16.85546875" style="12" customWidth="1"/>
    <col min="14112" max="14112" width="11.140625" style="12" customWidth="1"/>
    <col min="14113" max="14113" width="10.42578125" style="12" customWidth="1"/>
    <col min="14114" max="14114" width="10.85546875" style="12" customWidth="1"/>
    <col min="14115" max="14115" width="10.140625" style="12" customWidth="1"/>
    <col min="14116" max="14116" width="12.85546875" style="12" customWidth="1"/>
    <col min="14117" max="14118" width="11" style="12" customWidth="1"/>
    <col min="14119" max="14119" width="11.5703125" style="12" customWidth="1"/>
    <col min="14120" max="14120" width="11.28515625" style="12" customWidth="1"/>
    <col min="14121" max="14121" width="10.140625" style="12" customWidth="1"/>
    <col min="14122" max="14123" width="11.85546875" style="12" customWidth="1"/>
    <col min="14124" max="14124" width="12.28515625" style="12" customWidth="1"/>
    <col min="14125" max="14125" width="12.7109375" style="12" customWidth="1"/>
    <col min="14126" max="14126" width="15.140625" style="12" customWidth="1"/>
    <col min="14127" max="14127" width="10" style="12" customWidth="1"/>
    <col min="14128" max="14138" width="7.85546875" style="12" customWidth="1"/>
    <col min="14139" max="14139" width="9.140625" style="12" customWidth="1"/>
    <col min="14140" max="14140" width="8.28515625" style="12" customWidth="1"/>
    <col min="14141" max="14141" width="10.140625" style="12" customWidth="1"/>
    <col min="14142" max="14142" width="9.140625" style="12"/>
    <col min="14143" max="14143" width="11.85546875" style="12" customWidth="1"/>
    <col min="14144" max="14144" width="14.28515625" style="12" customWidth="1"/>
    <col min="14145" max="14344" width="9.140625" style="12"/>
    <col min="14345" max="14345" width="0" style="12" hidden="1" customWidth="1"/>
    <col min="14346" max="14346" width="15.5703125" style="12" customWidth="1"/>
    <col min="14347" max="14347" width="55.140625" style="12" customWidth="1"/>
    <col min="14348" max="14348" width="15.5703125" style="12" customWidth="1"/>
    <col min="14349" max="14350" width="13" style="12" customWidth="1"/>
    <col min="14351" max="14352" width="13.140625" style="12" customWidth="1"/>
    <col min="14353" max="14353" width="10.5703125" style="12" customWidth="1"/>
    <col min="14354" max="14354" width="12.42578125" style="12" customWidth="1"/>
    <col min="14355" max="14355" width="11.5703125" style="12" customWidth="1"/>
    <col min="14356" max="14356" width="12.28515625" style="12" customWidth="1"/>
    <col min="14357" max="14357" width="12.7109375" style="12" customWidth="1"/>
    <col min="14358" max="14358" width="12.5703125" style="12" customWidth="1"/>
    <col min="14359" max="14359" width="13.140625" style="12" customWidth="1"/>
    <col min="14360" max="14360" width="13.42578125" style="12" customWidth="1"/>
    <col min="14361" max="14361" width="10.28515625" style="12" customWidth="1"/>
    <col min="14362" max="14362" width="14.28515625" style="12" customWidth="1"/>
    <col min="14363" max="14363" width="12.85546875" style="12" customWidth="1"/>
    <col min="14364" max="14364" width="12" style="12" customWidth="1"/>
    <col min="14365" max="14365" width="16.28515625" style="12" customWidth="1"/>
    <col min="14366" max="14366" width="14.5703125" style="12" customWidth="1"/>
    <col min="14367" max="14367" width="16.85546875" style="12" customWidth="1"/>
    <col min="14368" max="14368" width="11.140625" style="12" customWidth="1"/>
    <col min="14369" max="14369" width="10.42578125" style="12" customWidth="1"/>
    <col min="14370" max="14370" width="10.85546875" style="12" customWidth="1"/>
    <col min="14371" max="14371" width="10.140625" style="12" customWidth="1"/>
    <col min="14372" max="14372" width="12.85546875" style="12" customWidth="1"/>
    <col min="14373" max="14374" width="11" style="12" customWidth="1"/>
    <col min="14375" max="14375" width="11.5703125" style="12" customWidth="1"/>
    <col min="14376" max="14376" width="11.28515625" style="12" customWidth="1"/>
    <col min="14377" max="14377" width="10.140625" style="12" customWidth="1"/>
    <col min="14378" max="14379" width="11.85546875" style="12" customWidth="1"/>
    <col min="14380" max="14380" width="12.28515625" style="12" customWidth="1"/>
    <col min="14381" max="14381" width="12.7109375" style="12" customWidth="1"/>
    <col min="14382" max="14382" width="15.140625" style="12" customWidth="1"/>
    <col min="14383" max="14383" width="10" style="12" customWidth="1"/>
    <col min="14384" max="14394" width="7.85546875" style="12" customWidth="1"/>
    <col min="14395" max="14395" width="9.140625" style="12" customWidth="1"/>
    <col min="14396" max="14396" width="8.28515625" style="12" customWidth="1"/>
    <col min="14397" max="14397" width="10.140625" style="12" customWidth="1"/>
    <col min="14398" max="14398" width="9.140625" style="12"/>
    <col min="14399" max="14399" width="11.85546875" style="12" customWidth="1"/>
    <col min="14400" max="14400" width="14.28515625" style="12" customWidth="1"/>
    <col min="14401" max="14600" width="9.140625" style="12"/>
    <col min="14601" max="14601" width="0" style="12" hidden="1" customWidth="1"/>
    <col min="14602" max="14602" width="15.5703125" style="12" customWidth="1"/>
    <col min="14603" max="14603" width="55.140625" style="12" customWidth="1"/>
    <col min="14604" max="14604" width="15.5703125" style="12" customWidth="1"/>
    <col min="14605" max="14606" width="13" style="12" customWidth="1"/>
    <col min="14607" max="14608" width="13.140625" style="12" customWidth="1"/>
    <col min="14609" max="14609" width="10.5703125" style="12" customWidth="1"/>
    <col min="14610" max="14610" width="12.42578125" style="12" customWidth="1"/>
    <col min="14611" max="14611" width="11.5703125" style="12" customWidth="1"/>
    <col min="14612" max="14612" width="12.28515625" style="12" customWidth="1"/>
    <col min="14613" max="14613" width="12.7109375" style="12" customWidth="1"/>
    <col min="14614" max="14614" width="12.5703125" style="12" customWidth="1"/>
    <col min="14615" max="14615" width="13.140625" style="12" customWidth="1"/>
    <col min="14616" max="14616" width="13.42578125" style="12" customWidth="1"/>
    <col min="14617" max="14617" width="10.28515625" style="12" customWidth="1"/>
    <col min="14618" max="14618" width="14.28515625" style="12" customWidth="1"/>
    <col min="14619" max="14619" width="12.85546875" style="12" customWidth="1"/>
    <col min="14620" max="14620" width="12" style="12" customWidth="1"/>
    <col min="14621" max="14621" width="16.28515625" style="12" customWidth="1"/>
    <col min="14622" max="14622" width="14.5703125" style="12" customWidth="1"/>
    <col min="14623" max="14623" width="16.85546875" style="12" customWidth="1"/>
    <col min="14624" max="14624" width="11.140625" style="12" customWidth="1"/>
    <col min="14625" max="14625" width="10.42578125" style="12" customWidth="1"/>
    <col min="14626" max="14626" width="10.85546875" style="12" customWidth="1"/>
    <col min="14627" max="14627" width="10.140625" style="12" customWidth="1"/>
    <col min="14628" max="14628" width="12.85546875" style="12" customWidth="1"/>
    <col min="14629" max="14630" width="11" style="12" customWidth="1"/>
    <col min="14631" max="14631" width="11.5703125" style="12" customWidth="1"/>
    <col min="14632" max="14632" width="11.28515625" style="12" customWidth="1"/>
    <col min="14633" max="14633" width="10.140625" style="12" customWidth="1"/>
    <col min="14634" max="14635" width="11.85546875" style="12" customWidth="1"/>
    <col min="14636" max="14636" width="12.28515625" style="12" customWidth="1"/>
    <col min="14637" max="14637" width="12.7109375" style="12" customWidth="1"/>
    <col min="14638" max="14638" width="15.140625" style="12" customWidth="1"/>
    <col min="14639" max="14639" width="10" style="12" customWidth="1"/>
    <col min="14640" max="14650" width="7.85546875" style="12" customWidth="1"/>
    <col min="14651" max="14651" width="9.140625" style="12" customWidth="1"/>
    <col min="14652" max="14652" width="8.28515625" style="12" customWidth="1"/>
    <col min="14653" max="14653" width="10.140625" style="12" customWidth="1"/>
    <col min="14654" max="14654" width="9.140625" style="12"/>
    <col min="14655" max="14655" width="11.85546875" style="12" customWidth="1"/>
    <col min="14656" max="14656" width="14.28515625" style="12" customWidth="1"/>
    <col min="14657" max="14856" width="9.140625" style="12"/>
    <col min="14857" max="14857" width="0" style="12" hidden="1" customWidth="1"/>
    <col min="14858" max="14858" width="15.5703125" style="12" customWidth="1"/>
    <col min="14859" max="14859" width="55.140625" style="12" customWidth="1"/>
    <col min="14860" max="14860" width="15.5703125" style="12" customWidth="1"/>
    <col min="14861" max="14862" width="13" style="12" customWidth="1"/>
    <col min="14863" max="14864" width="13.140625" style="12" customWidth="1"/>
    <col min="14865" max="14865" width="10.5703125" style="12" customWidth="1"/>
    <col min="14866" max="14866" width="12.42578125" style="12" customWidth="1"/>
    <col min="14867" max="14867" width="11.5703125" style="12" customWidth="1"/>
    <col min="14868" max="14868" width="12.28515625" style="12" customWidth="1"/>
    <col min="14869" max="14869" width="12.7109375" style="12" customWidth="1"/>
    <col min="14870" max="14870" width="12.5703125" style="12" customWidth="1"/>
    <col min="14871" max="14871" width="13.140625" style="12" customWidth="1"/>
    <col min="14872" max="14872" width="13.42578125" style="12" customWidth="1"/>
    <col min="14873" max="14873" width="10.28515625" style="12" customWidth="1"/>
    <col min="14874" max="14874" width="14.28515625" style="12" customWidth="1"/>
    <col min="14875" max="14875" width="12.85546875" style="12" customWidth="1"/>
    <col min="14876" max="14876" width="12" style="12" customWidth="1"/>
    <col min="14877" max="14877" width="16.28515625" style="12" customWidth="1"/>
    <col min="14878" max="14878" width="14.5703125" style="12" customWidth="1"/>
    <col min="14879" max="14879" width="16.85546875" style="12" customWidth="1"/>
    <col min="14880" max="14880" width="11.140625" style="12" customWidth="1"/>
    <col min="14881" max="14881" width="10.42578125" style="12" customWidth="1"/>
    <col min="14882" max="14882" width="10.85546875" style="12" customWidth="1"/>
    <col min="14883" max="14883" width="10.140625" style="12" customWidth="1"/>
    <col min="14884" max="14884" width="12.85546875" style="12" customWidth="1"/>
    <col min="14885" max="14886" width="11" style="12" customWidth="1"/>
    <col min="14887" max="14887" width="11.5703125" style="12" customWidth="1"/>
    <col min="14888" max="14888" width="11.28515625" style="12" customWidth="1"/>
    <col min="14889" max="14889" width="10.140625" style="12" customWidth="1"/>
    <col min="14890" max="14891" width="11.85546875" style="12" customWidth="1"/>
    <col min="14892" max="14892" width="12.28515625" style="12" customWidth="1"/>
    <col min="14893" max="14893" width="12.7109375" style="12" customWidth="1"/>
    <col min="14894" max="14894" width="15.140625" style="12" customWidth="1"/>
    <col min="14895" max="14895" width="10" style="12" customWidth="1"/>
    <col min="14896" max="14906" width="7.85546875" style="12" customWidth="1"/>
    <col min="14907" max="14907" width="9.140625" style="12" customWidth="1"/>
    <col min="14908" max="14908" width="8.28515625" style="12" customWidth="1"/>
    <col min="14909" max="14909" width="10.140625" style="12" customWidth="1"/>
    <col min="14910" max="14910" width="9.140625" style="12"/>
    <col min="14911" max="14911" width="11.85546875" style="12" customWidth="1"/>
    <col min="14912" max="14912" width="14.28515625" style="12" customWidth="1"/>
    <col min="14913" max="15112" width="9.140625" style="12"/>
    <col min="15113" max="15113" width="0" style="12" hidden="1" customWidth="1"/>
    <col min="15114" max="15114" width="15.5703125" style="12" customWidth="1"/>
    <col min="15115" max="15115" width="55.140625" style="12" customWidth="1"/>
    <col min="15116" max="15116" width="15.5703125" style="12" customWidth="1"/>
    <col min="15117" max="15118" width="13" style="12" customWidth="1"/>
    <col min="15119" max="15120" width="13.140625" style="12" customWidth="1"/>
    <col min="15121" max="15121" width="10.5703125" style="12" customWidth="1"/>
    <col min="15122" max="15122" width="12.42578125" style="12" customWidth="1"/>
    <col min="15123" max="15123" width="11.5703125" style="12" customWidth="1"/>
    <col min="15124" max="15124" width="12.28515625" style="12" customWidth="1"/>
    <col min="15125" max="15125" width="12.7109375" style="12" customWidth="1"/>
    <col min="15126" max="15126" width="12.5703125" style="12" customWidth="1"/>
    <col min="15127" max="15127" width="13.140625" style="12" customWidth="1"/>
    <col min="15128" max="15128" width="13.42578125" style="12" customWidth="1"/>
    <col min="15129" max="15129" width="10.28515625" style="12" customWidth="1"/>
    <col min="15130" max="15130" width="14.28515625" style="12" customWidth="1"/>
    <col min="15131" max="15131" width="12.85546875" style="12" customWidth="1"/>
    <col min="15132" max="15132" width="12" style="12" customWidth="1"/>
    <col min="15133" max="15133" width="16.28515625" style="12" customWidth="1"/>
    <col min="15134" max="15134" width="14.5703125" style="12" customWidth="1"/>
    <col min="15135" max="15135" width="16.85546875" style="12" customWidth="1"/>
    <col min="15136" max="15136" width="11.140625" style="12" customWidth="1"/>
    <col min="15137" max="15137" width="10.42578125" style="12" customWidth="1"/>
    <col min="15138" max="15138" width="10.85546875" style="12" customWidth="1"/>
    <col min="15139" max="15139" width="10.140625" style="12" customWidth="1"/>
    <col min="15140" max="15140" width="12.85546875" style="12" customWidth="1"/>
    <col min="15141" max="15142" width="11" style="12" customWidth="1"/>
    <col min="15143" max="15143" width="11.5703125" style="12" customWidth="1"/>
    <col min="15144" max="15144" width="11.28515625" style="12" customWidth="1"/>
    <col min="15145" max="15145" width="10.140625" style="12" customWidth="1"/>
    <col min="15146" max="15147" width="11.85546875" style="12" customWidth="1"/>
    <col min="15148" max="15148" width="12.28515625" style="12" customWidth="1"/>
    <col min="15149" max="15149" width="12.7109375" style="12" customWidth="1"/>
    <col min="15150" max="15150" width="15.140625" style="12" customWidth="1"/>
    <col min="15151" max="15151" width="10" style="12" customWidth="1"/>
    <col min="15152" max="15162" width="7.85546875" style="12" customWidth="1"/>
    <col min="15163" max="15163" width="9.140625" style="12" customWidth="1"/>
    <col min="15164" max="15164" width="8.28515625" style="12" customWidth="1"/>
    <col min="15165" max="15165" width="10.140625" style="12" customWidth="1"/>
    <col min="15166" max="15166" width="9.140625" style="12"/>
    <col min="15167" max="15167" width="11.85546875" style="12" customWidth="1"/>
    <col min="15168" max="15168" width="14.28515625" style="12" customWidth="1"/>
    <col min="15169" max="15368" width="9.140625" style="12"/>
    <col min="15369" max="15369" width="0" style="12" hidden="1" customWidth="1"/>
    <col min="15370" max="15370" width="15.5703125" style="12" customWidth="1"/>
    <col min="15371" max="15371" width="55.140625" style="12" customWidth="1"/>
    <col min="15372" max="15372" width="15.5703125" style="12" customWidth="1"/>
    <col min="15373" max="15374" width="13" style="12" customWidth="1"/>
    <col min="15375" max="15376" width="13.140625" style="12" customWidth="1"/>
    <col min="15377" max="15377" width="10.5703125" style="12" customWidth="1"/>
    <col min="15378" max="15378" width="12.42578125" style="12" customWidth="1"/>
    <col min="15379" max="15379" width="11.5703125" style="12" customWidth="1"/>
    <col min="15380" max="15380" width="12.28515625" style="12" customWidth="1"/>
    <col min="15381" max="15381" width="12.7109375" style="12" customWidth="1"/>
    <col min="15382" max="15382" width="12.5703125" style="12" customWidth="1"/>
    <col min="15383" max="15383" width="13.140625" style="12" customWidth="1"/>
    <col min="15384" max="15384" width="13.42578125" style="12" customWidth="1"/>
    <col min="15385" max="15385" width="10.28515625" style="12" customWidth="1"/>
    <col min="15386" max="15386" width="14.28515625" style="12" customWidth="1"/>
    <col min="15387" max="15387" width="12.85546875" style="12" customWidth="1"/>
    <col min="15388" max="15388" width="12" style="12" customWidth="1"/>
    <col min="15389" max="15389" width="16.28515625" style="12" customWidth="1"/>
    <col min="15390" max="15390" width="14.5703125" style="12" customWidth="1"/>
    <col min="15391" max="15391" width="16.85546875" style="12" customWidth="1"/>
    <col min="15392" max="15392" width="11.140625" style="12" customWidth="1"/>
    <col min="15393" max="15393" width="10.42578125" style="12" customWidth="1"/>
    <col min="15394" max="15394" width="10.85546875" style="12" customWidth="1"/>
    <col min="15395" max="15395" width="10.140625" style="12" customWidth="1"/>
    <col min="15396" max="15396" width="12.85546875" style="12" customWidth="1"/>
    <col min="15397" max="15398" width="11" style="12" customWidth="1"/>
    <col min="15399" max="15399" width="11.5703125" style="12" customWidth="1"/>
    <col min="15400" max="15400" width="11.28515625" style="12" customWidth="1"/>
    <col min="15401" max="15401" width="10.140625" style="12" customWidth="1"/>
    <col min="15402" max="15403" width="11.85546875" style="12" customWidth="1"/>
    <col min="15404" max="15404" width="12.28515625" style="12" customWidth="1"/>
    <col min="15405" max="15405" width="12.7109375" style="12" customWidth="1"/>
    <col min="15406" max="15406" width="15.140625" style="12" customWidth="1"/>
    <col min="15407" max="15407" width="10" style="12" customWidth="1"/>
    <col min="15408" max="15418" width="7.85546875" style="12" customWidth="1"/>
    <col min="15419" max="15419" width="9.140625" style="12" customWidth="1"/>
    <col min="15420" max="15420" width="8.28515625" style="12" customWidth="1"/>
    <col min="15421" max="15421" width="10.140625" style="12" customWidth="1"/>
    <col min="15422" max="15422" width="9.140625" style="12"/>
    <col min="15423" max="15423" width="11.85546875" style="12" customWidth="1"/>
    <col min="15424" max="15424" width="14.28515625" style="12" customWidth="1"/>
    <col min="15425" max="15624" width="9.140625" style="12"/>
    <col min="15625" max="15625" width="0" style="12" hidden="1" customWidth="1"/>
    <col min="15626" max="15626" width="15.5703125" style="12" customWidth="1"/>
    <col min="15627" max="15627" width="55.140625" style="12" customWidth="1"/>
    <col min="15628" max="15628" width="15.5703125" style="12" customWidth="1"/>
    <col min="15629" max="15630" width="13" style="12" customWidth="1"/>
    <col min="15631" max="15632" width="13.140625" style="12" customWidth="1"/>
    <col min="15633" max="15633" width="10.5703125" style="12" customWidth="1"/>
    <col min="15634" max="15634" width="12.42578125" style="12" customWidth="1"/>
    <col min="15635" max="15635" width="11.5703125" style="12" customWidth="1"/>
    <col min="15636" max="15636" width="12.28515625" style="12" customWidth="1"/>
    <col min="15637" max="15637" width="12.7109375" style="12" customWidth="1"/>
    <col min="15638" max="15638" width="12.5703125" style="12" customWidth="1"/>
    <col min="15639" max="15639" width="13.140625" style="12" customWidth="1"/>
    <col min="15640" max="15640" width="13.42578125" style="12" customWidth="1"/>
    <col min="15641" max="15641" width="10.28515625" style="12" customWidth="1"/>
    <col min="15642" max="15642" width="14.28515625" style="12" customWidth="1"/>
    <col min="15643" max="15643" width="12.85546875" style="12" customWidth="1"/>
    <col min="15644" max="15644" width="12" style="12" customWidth="1"/>
    <col min="15645" max="15645" width="16.28515625" style="12" customWidth="1"/>
    <col min="15646" max="15646" width="14.5703125" style="12" customWidth="1"/>
    <col min="15647" max="15647" width="16.85546875" style="12" customWidth="1"/>
    <col min="15648" max="15648" width="11.140625" style="12" customWidth="1"/>
    <col min="15649" max="15649" width="10.42578125" style="12" customWidth="1"/>
    <col min="15650" max="15650" width="10.85546875" style="12" customWidth="1"/>
    <col min="15651" max="15651" width="10.140625" style="12" customWidth="1"/>
    <col min="15652" max="15652" width="12.85546875" style="12" customWidth="1"/>
    <col min="15653" max="15654" width="11" style="12" customWidth="1"/>
    <col min="15655" max="15655" width="11.5703125" style="12" customWidth="1"/>
    <col min="15656" max="15656" width="11.28515625" style="12" customWidth="1"/>
    <col min="15657" max="15657" width="10.140625" style="12" customWidth="1"/>
    <col min="15658" max="15659" width="11.85546875" style="12" customWidth="1"/>
    <col min="15660" max="15660" width="12.28515625" style="12" customWidth="1"/>
    <col min="15661" max="15661" width="12.7109375" style="12" customWidth="1"/>
    <col min="15662" max="15662" width="15.140625" style="12" customWidth="1"/>
    <col min="15663" max="15663" width="10" style="12" customWidth="1"/>
    <col min="15664" max="15674" width="7.85546875" style="12" customWidth="1"/>
    <col min="15675" max="15675" width="9.140625" style="12" customWidth="1"/>
    <col min="15676" max="15676" width="8.28515625" style="12" customWidth="1"/>
    <col min="15677" max="15677" width="10.140625" style="12" customWidth="1"/>
    <col min="15678" max="15678" width="9.140625" style="12"/>
    <col min="15679" max="15679" width="11.85546875" style="12" customWidth="1"/>
    <col min="15680" max="15680" width="14.28515625" style="12" customWidth="1"/>
    <col min="15681" max="15880" width="9.140625" style="12"/>
    <col min="15881" max="15881" width="0" style="12" hidden="1" customWidth="1"/>
    <col min="15882" max="15882" width="15.5703125" style="12" customWidth="1"/>
    <col min="15883" max="15883" width="55.140625" style="12" customWidth="1"/>
    <col min="15884" max="15884" width="15.5703125" style="12" customWidth="1"/>
    <col min="15885" max="15886" width="13" style="12" customWidth="1"/>
    <col min="15887" max="15888" width="13.140625" style="12" customWidth="1"/>
    <col min="15889" max="15889" width="10.5703125" style="12" customWidth="1"/>
    <col min="15890" max="15890" width="12.42578125" style="12" customWidth="1"/>
    <col min="15891" max="15891" width="11.5703125" style="12" customWidth="1"/>
    <col min="15892" max="15892" width="12.28515625" style="12" customWidth="1"/>
    <col min="15893" max="15893" width="12.7109375" style="12" customWidth="1"/>
    <col min="15894" max="15894" width="12.5703125" style="12" customWidth="1"/>
    <col min="15895" max="15895" width="13.140625" style="12" customWidth="1"/>
    <col min="15896" max="15896" width="13.42578125" style="12" customWidth="1"/>
    <col min="15897" max="15897" width="10.28515625" style="12" customWidth="1"/>
    <col min="15898" max="15898" width="14.28515625" style="12" customWidth="1"/>
    <col min="15899" max="15899" width="12.85546875" style="12" customWidth="1"/>
    <col min="15900" max="15900" width="12" style="12" customWidth="1"/>
    <col min="15901" max="15901" width="16.28515625" style="12" customWidth="1"/>
    <col min="15902" max="15902" width="14.5703125" style="12" customWidth="1"/>
    <col min="15903" max="15903" width="16.85546875" style="12" customWidth="1"/>
    <col min="15904" max="15904" width="11.140625" style="12" customWidth="1"/>
    <col min="15905" max="15905" width="10.42578125" style="12" customWidth="1"/>
    <col min="15906" max="15906" width="10.85546875" style="12" customWidth="1"/>
    <col min="15907" max="15907" width="10.140625" style="12" customWidth="1"/>
    <col min="15908" max="15908" width="12.85546875" style="12" customWidth="1"/>
    <col min="15909" max="15910" width="11" style="12" customWidth="1"/>
    <col min="15911" max="15911" width="11.5703125" style="12" customWidth="1"/>
    <col min="15912" max="15912" width="11.28515625" style="12" customWidth="1"/>
    <col min="15913" max="15913" width="10.140625" style="12" customWidth="1"/>
    <col min="15914" max="15915" width="11.85546875" style="12" customWidth="1"/>
    <col min="15916" max="15916" width="12.28515625" style="12" customWidth="1"/>
    <col min="15917" max="15917" width="12.7109375" style="12" customWidth="1"/>
    <col min="15918" max="15918" width="15.140625" style="12" customWidth="1"/>
    <col min="15919" max="15919" width="10" style="12" customWidth="1"/>
    <col min="15920" max="15930" width="7.85546875" style="12" customWidth="1"/>
    <col min="15931" max="15931" width="9.140625" style="12" customWidth="1"/>
    <col min="15932" max="15932" width="8.28515625" style="12" customWidth="1"/>
    <col min="15933" max="15933" width="10.140625" style="12" customWidth="1"/>
    <col min="15934" max="15934" width="9.140625" style="12"/>
    <col min="15935" max="15935" width="11.85546875" style="12" customWidth="1"/>
    <col min="15936" max="15936" width="14.28515625" style="12" customWidth="1"/>
    <col min="15937" max="16136" width="9.140625" style="12"/>
    <col min="16137" max="16137" width="0" style="12" hidden="1" customWidth="1"/>
    <col min="16138" max="16138" width="15.5703125" style="12" customWidth="1"/>
    <col min="16139" max="16139" width="55.140625" style="12" customWidth="1"/>
    <col min="16140" max="16140" width="15.5703125" style="12" customWidth="1"/>
    <col min="16141" max="16142" width="13" style="12" customWidth="1"/>
    <col min="16143" max="16144" width="13.140625" style="12" customWidth="1"/>
    <col min="16145" max="16145" width="10.5703125" style="12" customWidth="1"/>
    <col min="16146" max="16146" width="12.42578125" style="12" customWidth="1"/>
    <col min="16147" max="16147" width="11.5703125" style="12" customWidth="1"/>
    <col min="16148" max="16148" width="12.28515625" style="12" customWidth="1"/>
    <col min="16149" max="16149" width="12.7109375" style="12" customWidth="1"/>
    <col min="16150" max="16150" width="12.5703125" style="12" customWidth="1"/>
    <col min="16151" max="16151" width="13.140625" style="12" customWidth="1"/>
    <col min="16152" max="16152" width="13.42578125" style="12" customWidth="1"/>
    <col min="16153" max="16153" width="10.28515625" style="12" customWidth="1"/>
    <col min="16154" max="16154" width="14.28515625" style="12" customWidth="1"/>
    <col min="16155" max="16155" width="12.85546875" style="12" customWidth="1"/>
    <col min="16156" max="16156" width="12" style="12" customWidth="1"/>
    <col min="16157" max="16157" width="16.28515625" style="12" customWidth="1"/>
    <col min="16158" max="16158" width="14.5703125" style="12" customWidth="1"/>
    <col min="16159" max="16159" width="16.85546875" style="12" customWidth="1"/>
    <col min="16160" max="16160" width="11.140625" style="12" customWidth="1"/>
    <col min="16161" max="16161" width="10.42578125" style="12" customWidth="1"/>
    <col min="16162" max="16162" width="10.85546875" style="12" customWidth="1"/>
    <col min="16163" max="16163" width="10.140625" style="12" customWidth="1"/>
    <col min="16164" max="16164" width="12.85546875" style="12" customWidth="1"/>
    <col min="16165" max="16166" width="11" style="12" customWidth="1"/>
    <col min="16167" max="16167" width="11.5703125" style="12" customWidth="1"/>
    <col min="16168" max="16168" width="11.28515625" style="12" customWidth="1"/>
    <col min="16169" max="16169" width="10.140625" style="12" customWidth="1"/>
    <col min="16170" max="16171" width="11.85546875" style="12" customWidth="1"/>
    <col min="16172" max="16172" width="12.28515625" style="12" customWidth="1"/>
    <col min="16173" max="16173" width="12.7109375" style="12" customWidth="1"/>
    <col min="16174" max="16174" width="15.140625" style="12" customWidth="1"/>
    <col min="16175" max="16175" width="10" style="12" customWidth="1"/>
    <col min="16176" max="16186" width="7.85546875" style="12" customWidth="1"/>
    <col min="16187" max="16187" width="9.140625" style="12" customWidth="1"/>
    <col min="16188" max="16188" width="8.28515625" style="12" customWidth="1"/>
    <col min="16189" max="16189" width="10.140625" style="12" customWidth="1"/>
    <col min="16190" max="16190" width="9.140625" style="12"/>
    <col min="16191" max="16191" width="11.85546875" style="12" customWidth="1"/>
    <col min="16192" max="16192" width="14.28515625" style="12" customWidth="1"/>
    <col min="16193" max="16384" width="9.140625" style="12"/>
  </cols>
  <sheetData>
    <row r="1" spans="2:223" ht="21" customHeight="1" x14ac:dyDescent="0.35">
      <c r="B1" s="7" t="s">
        <v>0</v>
      </c>
      <c r="AK1" s="10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</row>
    <row r="2" spans="2:223" ht="21" customHeight="1" x14ac:dyDescent="0.35">
      <c r="B2" s="7"/>
      <c r="AK2" s="10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</row>
    <row r="3" spans="2:223" ht="21" customHeight="1" x14ac:dyDescent="0.35">
      <c r="B3" s="7"/>
      <c r="AK3" s="10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</row>
    <row r="4" spans="2:223" ht="21" customHeight="1" x14ac:dyDescent="0.35">
      <c r="B4" s="124" t="s">
        <v>171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U4" s="8"/>
      <c r="AV4" s="8"/>
      <c r="AW4" s="8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HO4" s="12" t="s">
        <v>179</v>
      </c>
    </row>
    <row r="5" spans="2:223" ht="21" customHeight="1" x14ac:dyDescent="0.35">
      <c r="B5" s="113" t="s">
        <v>177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 t="s">
        <v>178</v>
      </c>
      <c r="R5" s="113"/>
      <c r="S5" s="113"/>
      <c r="T5" s="114" t="s">
        <v>181</v>
      </c>
      <c r="U5" s="113">
        <v>2023</v>
      </c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HO5" s="12" t="s">
        <v>180</v>
      </c>
    </row>
    <row r="6" spans="2:223" ht="21" customHeight="1" x14ac:dyDescent="0.35"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HO6" s="12" t="s">
        <v>181</v>
      </c>
    </row>
    <row r="7" spans="2:223" ht="18.75" customHeight="1" x14ac:dyDescent="0.35">
      <c r="B7" s="125" t="s">
        <v>1</v>
      </c>
      <c r="C7" s="125" t="s">
        <v>2</v>
      </c>
      <c r="D7" s="128" t="s">
        <v>172</v>
      </c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29"/>
      <c r="AO7" s="129"/>
      <c r="AP7" s="129"/>
      <c r="AQ7" s="129"/>
      <c r="AR7" s="129"/>
      <c r="AS7" s="129"/>
      <c r="AT7" s="130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HO7" s="12" t="s">
        <v>182</v>
      </c>
    </row>
    <row r="8" spans="2:223" ht="34.5" customHeight="1" x14ac:dyDescent="0.35">
      <c r="B8" s="126"/>
      <c r="C8" s="126"/>
      <c r="D8" s="131" t="s">
        <v>173</v>
      </c>
      <c r="E8" s="134" t="s">
        <v>3</v>
      </c>
      <c r="F8" s="135"/>
      <c r="G8" s="134" t="s">
        <v>4</v>
      </c>
      <c r="H8" s="136"/>
      <c r="I8" s="136"/>
      <c r="J8" s="136"/>
      <c r="K8" s="136"/>
      <c r="L8" s="136"/>
      <c r="M8" s="136"/>
      <c r="N8" s="135"/>
      <c r="O8" s="134" t="s">
        <v>5</v>
      </c>
      <c r="P8" s="135"/>
      <c r="Q8" s="134" t="s">
        <v>6</v>
      </c>
      <c r="R8" s="136"/>
      <c r="S8" s="136"/>
      <c r="T8" s="136"/>
      <c r="U8" s="136"/>
      <c r="V8" s="136"/>
      <c r="W8" s="135"/>
      <c r="X8" s="134" t="s">
        <v>7</v>
      </c>
      <c r="Y8" s="136"/>
      <c r="Z8" s="135"/>
      <c r="AA8" s="134" t="s">
        <v>8</v>
      </c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136"/>
      <c r="AQ8" s="136"/>
      <c r="AR8" s="136"/>
      <c r="AS8" s="135"/>
      <c r="AT8" s="115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7"/>
      <c r="HO8" s="12" t="s">
        <v>183</v>
      </c>
    </row>
    <row r="9" spans="2:223" ht="27.75" customHeight="1" x14ac:dyDescent="0.35">
      <c r="B9" s="126"/>
      <c r="C9" s="126"/>
      <c r="D9" s="132"/>
      <c r="E9" s="137" t="s">
        <v>9</v>
      </c>
      <c r="F9" s="137" t="s">
        <v>10</v>
      </c>
      <c r="G9" s="137" t="s">
        <v>11</v>
      </c>
      <c r="H9" s="140" t="s">
        <v>174</v>
      </c>
      <c r="I9" s="143" t="s">
        <v>12</v>
      </c>
      <c r="J9" s="143" t="s">
        <v>166</v>
      </c>
      <c r="K9" s="143" t="s">
        <v>13</v>
      </c>
      <c r="L9" s="146" t="s">
        <v>14</v>
      </c>
      <c r="M9" s="137" t="s">
        <v>168</v>
      </c>
      <c r="N9" s="140" t="s">
        <v>15</v>
      </c>
      <c r="O9" s="137" t="s">
        <v>16</v>
      </c>
      <c r="P9" s="137" t="s">
        <v>17</v>
      </c>
      <c r="Q9" s="140" t="s">
        <v>167</v>
      </c>
      <c r="R9" s="140" t="s">
        <v>41</v>
      </c>
      <c r="S9" s="137" t="s">
        <v>18</v>
      </c>
      <c r="T9" s="137" t="s">
        <v>19</v>
      </c>
      <c r="U9" s="137" t="s">
        <v>20</v>
      </c>
      <c r="V9" s="137" t="s">
        <v>21</v>
      </c>
      <c r="W9" s="137" t="s">
        <v>22</v>
      </c>
      <c r="X9" s="137" t="s">
        <v>23</v>
      </c>
      <c r="Y9" s="137" t="s">
        <v>24</v>
      </c>
      <c r="Z9" s="137" t="s">
        <v>25</v>
      </c>
      <c r="AA9" s="149" t="s">
        <v>26</v>
      </c>
      <c r="AB9" s="150"/>
      <c r="AC9" s="150"/>
      <c r="AD9" s="151"/>
      <c r="AE9" s="137" t="s">
        <v>27</v>
      </c>
      <c r="AF9" s="137" t="s">
        <v>28</v>
      </c>
      <c r="AG9" s="152" t="s">
        <v>29</v>
      </c>
      <c r="AH9" s="146" t="s">
        <v>30</v>
      </c>
      <c r="AI9" s="137" t="s">
        <v>31</v>
      </c>
      <c r="AJ9" s="137" t="s">
        <v>32</v>
      </c>
      <c r="AK9" s="146" t="s">
        <v>33</v>
      </c>
      <c r="AL9" s="146" t="s">
        <v>34</v>
      </c>
      <c r="AM9" s="152" t="s">
        <v>35</v>
      </c>
      <c r="AN9" s="152" t="s">
        <v>36</v>
      </c>
      <c r="AO9" s="152" t="s">
        <v>37</v>
      </c>
      <c r="AP9" s="152" t="s">
        <v>38</v>
      </c>
      <c r="AQ9" s="152" t="s">
        <v>165</v>
      </c>
      <c r="AR9" s="137" t="s">
        <v>39</v>
      </c>
      <c r="AS9" s="137" t="s">
        <v>40</v>
      </c>
      <c r="AT9" s="155"/>
      <c r="AU9" s="12">
        <v>1</v>
      </c>
      <c r="AV9" s="12">
        <v>2</v>
      </c>
      <c r="AW9" s="12">
        <v>3</v>
      </c>
      <c r="AX9" s="12">
        <v>4</v>
      </c>
      <c r="AY9" s="12">
        <v>5</v>
      </c>
      <c r="AZ9" s="12">
        <v>6</v>
      </c>
      <c r="BA9" s="12">
        <v>7</v>
      </c>
      <c r="BB9" s="12">
        <v>8</v>
      </c>
      <c r="BC9" s="12">
        <v>9</v>
      </c>
      <c r="BD9" s="12">
        <v>10</v>
      </c>
      <c r="BE9" s="12">
        <v>11</v>
      </c>
      <c r="BF9" s="12">
        <v>12</v>
      </c>
      <c r="BG9" s="12">
        <v>13</v>
      </c>
      <c r="BH9" s="12">
        <v>14</v>
      </c>
      <c r="BI9" s="12">
        <v>15</v>
      </c>
      <c r="BJ9" s="12">
        <v>16</v>
      </c>
      <c r="BK9" s="12">
        <v>17</v>
      </c>
      <c r="BL9" s="12">
        <v>18</v>
      </c>
      <c r="HO9" s="12" t="s">
        <v>184</v>
      </c>
    </row>
    <row r="10" spans="2:223" s="7" customFormat="1" ht="117" customHeight="1" x14ac:dyDescent="0.35">
      <c r="B10" s="126"/>
      <c r="C10" s="126"/>
      <c r="D10" s="132"/>
      <c r="E10" s="138"/>
      <c r="F10" s="138"/>
      <c r="G10" s="138"/>
      <c r="H10" s="141"/>
      <c r="I10" s="144"/>
      <c r="J10" s="144"/>
      <c r="K10" s="144"/>
      <c r="L10" s="147"/>
      <c r="M10" s="138"/>
      <c r="N10" s="141"/>
      <c r="O10" s="138"/>
      <c r="P10" s="138"/>
      <c r="Q10" s="141"/>
      <c r="R10" s="141"/>
      <c r="S10" s="138"/>
      <c r="T10" s="138"/>
      <c r="U10" s="138"/>
      <c r="V10" s="138"/>
      <c r="W10" s="138"/>
      <c r="X10" s="138"/>
      <c r="Y10" s="138"/>
      <c r="Z10" s="138"/>
      <c r="AA10" s="1" t="s">
        <v>42</v>
      </c>
      <c r="AB10" s="2" t="s">
        <v>16</v>
      </c>
      <c r="AC10" s="1" t="s">
        <v>43</v>
      </c>
      <c r="AD10" s="2" t="s">
        <v>16</v>
      </c>
      <c r="AE10" s="138"/>
      <c r="AF10" s="138"/>
      <c r="AG10" s="153"/>
      <c r="AH10" s="147"/>
      <c r="AI10" s="138"/>
      <c r="AJ10" s="138"/>
      <c r="AK10" s="147"/>
      <c r="AL10" s="147"/>
      <c r="AM10" s="153"/>
      <c r="AN10" s="153"/>
      <c r="AO10" s="153"/>
      <c r="AP10" s="153"/>
      <c r="AQ10" s="153"/>
      <c r="AR10" s="138"/>
      <c r="AS10" s="138"/>
      <c r="AT10" s="156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HO10" s="12" t="s">
        <v>185</v>
      </c>
    </row>
    <row r="11" spans="2:223" s="7" customFormat="1" ht="31.5" customHeight="1" x14ac:dyDescent="0.35">
      <c r="B11" s="127"/>
      <c r="C11" s="127"/>
      <c r="D11" s="133"/>
      <c r="E11" s="139"/>
      <c r="F11" s="139"/>
      <c r="G11" s="139"/>
      <c r="H11" s="142"/>
      <c r="I11" s="145"/>
      <c r="J11" s="145"/>
      <c r="K11" s="145"/>
      <c r="L11" s="148"/>
      <c r="M11" s="139"/>
      <c r="N11" s="142"/>
      <c r="O11" s="139"/>
      <c r="P11" s="139"/>
      <c r="Q11" s="142"/>
      <c r="R11" s="142"/>
      <c r="S11" s="139"/>
      <c r="T11" s="139"/>
      <c r="U11" s="139"/>
      <c r="V11" s="139"/>
      <c r="W11" s="139"/>
      <c r="X11" s="139"/>
      <c r="Y11" s="139"/>
      <c r="Z11" s="139"/>
      <c r="AA11" s="1" t="s">
        <v>44</v>
      </c>
      <c r="AB11" s="1" t="s">
        <v>16</v>
      </c>
      <c r="AC11" s="1" t="s">
        <v>44</v>
      </c>
      <c r="AD11" s="1" t="s">
        <v>16</v>
      </c>
      <c r="AE11" s="139"/>
      <c r="AF11" s="139"/>
      <c r="AG11" s="154"/>
      <c r="AH11" s="148"/>
      <c r="AI11" s="139"/>
      <c r="AJ11" s="139"/>
      <c r="AK11" s="148"/>
      <c r="AL11" s="148"/>
      <c r="AM11" s="154"/>
      <c r="AN11" s="154"/>
      <c r="AO11" s="154"/>
      <c r="AP11" s="154"/>
      <c r="AQ11" s="154"/>
      <c r="AR11" s="139"/>
      <c r="AS11" s="139"/>
      <c r="AT11" s="157"/>
      <c r="AU11" s="158" t="s">
        <v>45</v>
      </c>
      <c r="AV11" s="158" t="s">
        <v>45</v>
      </c>
      <c r="AW11" s="158" t="s">
        <v>45</v>
      </c>
      <c r="AX11" s="158" t="s">
        <v>45</v>
      </c>
      <c r="AY11" s="158" t="s">
        <v>45</v>
      </c>
      <c r="AZ11" s="158" t="s">
        <v>45</v>
      </c>
      <c r="BA11" s="158" t="s">
        <v>45</v>
      </c>
      <c r="BB11" s="158" t="s">
        <v>45</v>
      </c>
      <c r="BC11" s="158" t="s">
        <v>45</v>
      </c>
      <c r="BD11" s="158" t="s">
        <v>45</v>
      </c>
      <c r="BE11" s="158" t="s">
        <v>45</v>
      </c>
      <c r="BF11" s="158" t="s">
        <v>45</v>
      </c>
      <c r="BG11" s="158" t="s">
        <v>45</v>
      </c>
      <c r="BH11" s="158" t="s">
        <v>45</v>
      </c>
      <c r="BI11" s="158" t="s">
        <v>45</v>
      </c>
      <c r="BJ11" s="158" t="s">
        <v>45</v>
      </c>
      <c r="BK11" s="158" t="s">
        <v>45</v>
      </c>
      <c r="BL11" s="160" t="s">
        <v>46</v>
      </c>
      <c r="HO11" s="12" t="s">
        <v>186</v>
      </c>
    </row>
    <row r="12" spans="2:223" ht="35.25" customHeight="1" x14ac:dyDescent="0.35">
      <c r="B12" s="3">
        <v>0</v>
      </c>
      <c r="C12" s="3">
        <v>1</v>
      </c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  <c r="O12" s="3">
        <v>13</v>
      </c>
      <c r="P12" s="3">
        <v>14</v>
      </c>
      <c r="Q12" s="3">
        <v>15</v>
      </c>
      <c r="R12" s="3">
        <v>16</v>
      </c>
      <c r="S12" s="3">
        <v>17</v>
      </c>
      <c r="T12" s="3">
        <v>18</v>
      </c>
      <c r="U12" s="3">
        <v>19</v>
      </c>
      <c r="V12" s="3">
        <v>20</v>
      </c>
      <c r="W12" s="3">
        <v>21</v>
      </c>
      <c r="X12" s="3">
        <v>22</v>
      </c>
      <c r="Y12" s="3">
        <v>23</v>
      </c>
      <c r="Z12" s="3">
        <v>24</v>
      </c>
      <c r="AA12" s="3">
        <v>25</v>
      </c>
      <c r="AB12" s="3">
        <v>26</v>
      </c>
      <c r="AC12" s="3">
        <v>27</v>
      </c>
      <c r="AD12" s="3">
        <v>28</v>
      </c>
      <c r="AE12" s="3">
        <v>29</v>
      </c>
      <c r="AF12" s="3">
        <v>30</v>
      </c>
      <c r="AG12" s="3">
        <v>31</v>
      </c>
      <c r="AH12" s="3">
        <v>32</v>
      </c>
      <c r="AI12" s="3">
        <v>33</v>
      </c>
      <c r="AJ12" s="3">
        <v>34</v>
      </c>
      <c r="AK12" s="3">
        <v>35</v>
      </c>
      <c r="AL12" s="3">
        <v>36</v>
      </c>
      <c r="AM12" s="3">
        <v>37</v>
      </c>
      <c r="AN12" s="3">
        <v>38</v>
      </c>
      <c r="AO12" s="3">
        <v>39</v>
      </c>
      <c r="AP12" s="3">
        <v>40</v>
      </c>
      <c r="AQ12" s="3">
        <v>41</v>
      </c>
      <c r="AR12" s="3">
        <v>42</v>
      </c>
      <c r="AS12" s="3">
        <v>43</v>
      </c>
      <c r="AT12" s="116"/>
      <c r="AU12" s="159"/>
      <c r="AV12" s="159"/>
      <c r="AW12" s="159"/>
      <c r="AX12" s="159"/>
      <c r="AY12" s="159"/>
      <c r="AZ12" s="159"/>
      <c r="BA12" s="159"/>
      <c r="BB12" s="159"/>
      <c r="BC12" s="159"/>
      <c r="BD12" s="159"/>
      <c r="BE12" s="159"/>
      <c r="BF12" s="159"/>
      <c r="BG12" s="159"/>
      <c r="BH12" s="159"/>
      <c r="BI12" s="159"/>
      <c r="BJ12" s="159"/>
      <c r="BK12" s="159"/>
      <c r="BL12" s="161"/>
      <c r="BM12" s="12" t="s">
        <v>191</v>
      </c>
      <c r="HO12" s="12" t="s">
        <v>187</v>
      </c>
    </row>
    <row r="13" spans="2:223" s="11" customFormat="1" ht="45.75" customHeight="1" x14ac:dyDescent="0.35">
      <c r="B13" s="14" t="s">
        <v>47</v>
      </c>
      <c r="C13" s="15" t="s">
        <v>48</v>
      </c>
      <c r="D13" s="123">
        <f>O13+P13</f>
        <v>4920</v>
      </c>
      <c r="E13" s="123">
        <f>'Macheta PO 2023_rap_precedent'!E13+'Macheta PO 2023_rap_luna'!E13</f>
        <v>1466</v>
      </c>
      <c r="F13" s="123">
        <f>'Macheta PO 2023_rap_precedent'!F13+'Macheta PO 2023_rap_luna'!F13</f>
        <v>3454</v>
      </c>
      <c r="G13" s="123">
        <f>'Macheta PO 2023_rap_precedent'!G13+'Macheta PO 2023_rap_luna'!G13</f>
        <v>905</v>
      </c>
      <c r="H13" s="123">
        <f>'Macheta PO 2023_rap_precedent'!H13+'Macheta PO 2023_rap_luna'!H13</f>
        <v>753</v>
      </c>
      <c r="I13" s="123">
        <f>'Macheta PO 2023_rap_precedent'!I13+'Macheta PO 2023_rap_luna'!I13</f>
        <v>436</v>
      </c>
      <c r="J13" s="123">
        <f>'Macheta PO 2023_rap_precedent'!J13+'Macheta PO 2023_rap_luna'!J13</f>
        <v>334</v>
      </c>
      <c r="K13" s="123">
        <f>'Macheta PO 2023_rap_precedent'!K13+'Macheta PO 2023_rap_luna'!K13</f>
        <v>478</v>
      </c>
      <c r="L13" s="123">
        <f>'Macheta PO 2023_rap_precedent'!L13+'Macheta PO 2023_rap_luna'!L13</f>
        <v>976</v>
      </c>
      <c r="M13" s="123">
        <f>'Macheta PO 2023_rap_precedent'!M13+'Macheta PO 2023_rap_luna'!M13</f>
        <v>2125</v>
      </c>
      <c r="N13" s="123">
        <f>'Macheta PO 2023_rap_precedent'!N13+'Macheta PO 2023_rap_luna'!N13</f>
        <v>562</v>
      </c>
      <c r="O13" s="123">
        <f>'Macheta PO 2023_rap_precedent'!O13+'Macheta PO 2023_rap_luna'!O13</f>
        <v>2211</v>
      </c>
      <c r="P13" s="123">
        <f>'Macheta PO 2023_rap_precedent'!P13+'Macheta PO 2023_rap_luna'!P13</f>
        <v>2709</v>
      </c>
      <c r="Q13" s="123">
        <f>'Macheta PO 2023_rap_precedent'!Q13+'Macheta PO 2023_rap_luna'!Q13</f>
        <v>639</v>
      </c>
      <c r="R13" s="123">
        <f>'Macheta PO 2023_rap_precedent'!R13+'Macheta PO 2023_rap_luna'!R13</f>
        <v>14</v>
      </c>
      <c r="S13" s="123">
        <f>'Macheta PO 2023_rap_precedent'!S13+'Macheta PO 2023_rap_luna'!S13</f>
        <v>1454</v>
      </c>
      <c r="T13" s="123">
        <f>'Macheta PO 2023_rap_precedent'!T13+'Macheta PO 2023_rap_luna'!T13</f>
        <v>1049</v>
      </c>
      <c r="U13" s="123">
        <f>'Macheta PO 2023_rap_precedent'!U13+'Macheta PO 2023_rap_luna'!U13</f>
        <v>1329</v>
      </c>
      <c r="V13" s="123">
        <f>'Macheta PO 2023_rap_precedent'!V13+'Macheta PO 2023_rap_luna'!V13</f>
        <v>112</v>
      </c>
      <c r="W13" s="123">
        <f>'Macheta PO 2023_rap_precedent'!W13+'Macheta PO 2023_rap_luna'!W13</f>
        <v>337</v>
      </c>
      <c r="X13" s="123">
        <f>'Macheta PO 2023_rap_precedent'!X13+'Macheta PO 2023_rap_luna'!X13</f>
        <v>3058</v>
      </c>
      <c r="Y13" s="123">
        <f>'Macheta PO 2023_rap_precedent'!Y13+'Macheta PO 2023_rap_luna'!Y13</f>
        <v>1744</v>
      </c>
      <c r="Z13" s="123">
        <f>'Macheta PO 2023_rap_precedent'!Z13+'Macheta PO 2023_rap_luna'!Z13</f>
        <v>118</v>
      </c>
      <c r="AA13" s="123">
        <f>'Macheta PO 2023_rap_precedent'!AA13+'Macheta PO 2023_rap_luna'!AA13</f>
        <v>4</v>
      </c>
      <c r="AB13" s="123">
        <f>'Macheta PO 2023_rap_precedent'!AB13+'Macheta PO 2023_rap_luna'!AB13</f>
        <v>1</v>
      </c>
      <c r="AC13" s="123">
        <f>'Macheta PO 2023_rap_precedent'!AC13+'Macheta PO 2023_rap_luna'!AC13</f>
        <v>16</v>
      </c>
      <c r="AD13" s="123">
        <f>'Macheta PO 2023_rap_precedent'!AD13+'Macheta PO 2023_rap_luna'!AD13</f>
        <v>4</v>
      </c>
      <c r="AE13" s="123">
        <f>'Macheta PO 2023_rap_precedent'!AE13+'Macheta PO 2023_rap_luna'!AE13</f>
        <v>24</v>
      </c>
      <c r="AF13" s="123">
        <f>'Macheta PO 2023_rap_precedent'!AF13+'Macheta PO 2023_rap_luna'!AF13</f>
        <v>10</v>
      </c>
      <c r="AG13" s="123">
        <f>'Macheta PO 2023_rap_precedent'!AG13+'Macheta PO 2023_rap_luna'!AG13</f>
        <v>0</v>
      </c>
      <c r="AH13" s="123">
        <f>'Macheta PO 2023_rap_precedent'!AH13+'Macheta PO 2023_rap_luna'!AH13</f>
        <v>0</v>
      </c>
      <c r="AI13" s="123">
        <f>'Macheta PO 2023_rap_precedent'!AI13+'Macheta PO 2023_rap_luna'!AI13</f>
        <v>0</v>
      </c>
      <c r="AJ13" s="123">
        <f>'Macheta PO 2023_rap_precedent'!AJ13+'Macheta PO 2023_rap_luna'!AJ13</f>
        <v>12</v>
      </c>
      <c r="AK13" s="123">
        <f>'Macheta PO 2023_rap_precedent'!AK13+'Macheta PO 2023_rap_luna'!AK13</f>
        <v>0</v>
      </c>
      <c r="AL13" s="123">
        <f>'Macheta PO 2023_rap_precedent'!AL13+'Macheta PO 2023_rap_luna'!AL13</f>
        <v>11</v>
      </c>
      <c r="AM13" s="123">
        <f>'Macheta PO 2023_rap_precedent'!AM13+'Macheta PO 2023_rap_luna'!AM13</f>
        <v>0</v>
      </c>
      <c r="AN13" s="123">
        <f>'Macheta PO 2023_rap_precedent'!AN13+'Macheta PO 2023_rap_luna'!AN13</f>
        <v>0</v>
      </c>
      <c r="AO13" s="123">
        <f>'Macheta PO 2023_rap_precedent'!AO13+'Macheta PO 2023_rap_luna'!AO13</f>
        <v>0</v>
      </c>
      <c r="AP13" s="123">
        <f>'Macheta PO 2023_rap_precedent'!AP13+'Macheta PO 2023_rap_luna'!AP13</f>
        <v>0</v>
      </c>
      <c r="AQ13" s="123">
        <f>'Macheta PO 2023_rap_precedent'!AQ13+'Macheta PO 2023_rap_luna'!AQ13</f>
        <v>0</v>
      </c>
      <c r="AR13" s="123">
        <f>'Macheta PO 2023_rap_precedent'!AR13+'Macheta PO 2023_rap_luna'!AR13</f>
        <v>0</v>
      </c>
      <c r="AS13" s="123">
        <f>'Macheta PO 2023_rap_precedent'!AS13+'Macheta PO 2023_rap_luna'!AS13</f>
        <v>4843</v>
      </c>
      <c r="AT13" s="117"/>
      <c r="AU13" s="16" t="str">
        <f>IF(G13++I13+K13+L13+M13=D13," ","GRESEALA")</f>
        <v xml:space="preserve"> </v>
      </c>
      <c r="AV13" s="16" t="str">
        <f>IF(AA13+AC13+AE13+AF13+AG13+AH13+AI13+AJ13+AK13+AL13+AM13+AN13+AO13+AP13+AQ13+AR13+AS13&gt;=D13," ","GRESEALA")</f>
        <v xml:space="preserve"> </v>
      </c>
      <c r="AW13" s="17" t="str">
        <f>IF(E13+F13=D13," ","GRESEALA")</f>
        <v xml:space="preserve"> </v>
      </c>
      <c r="AX13" s="17" t="str">
        <f>IF(O13+P13=D13," ","GRESEALA")</f>
        <v xml:space="preserve"> </v>
      </c>
      <c r="AY13" s="17" t="str">
        <f>IF(Q13+S13+T13+U13+V13+W13=D13," ","GRESEALA")</f>
        <v xml:space="preserve"> </v>
      </c>
      <c r="AZ13" s="17" t="str">
        <f>IF(X13+Y13+Z13=D13," ","GRESEALA")</f>
        <v xml:space="preserve"> </v>
      </c>
      <c r="BA13" s="17" t="str">
        <f>IF(N13&lt;=M13," ","GRESEALA")</f>
        <v xml:space="preserve"> </v>
      </c>
      <c r="BB13" s="17" t="str">
        <f>IF(AS13&lt;=D13," ","GRESEALA")</f>
        <v xml:space="preserve"> </v>
      </c>
      <c r="BC13" s="17" t="str">
        <f>IF(H13&lt;=G13," ","GRESEALA")</f>
        <v xml:space="preserve"> </v>
      </c>
      <c r="BD13" s="17" t="str">
        <f>IF(AS14&lt;=D14," ","GRESEALA")</f>
        <v xml:space="preserve"> </v>
      </c>
      <c r="BE13" s="17" t="str">
        <f>IF(H14&lt;=G14," ","GRESEALA")</f>
        <v xml:space="preserve"> </v>
      </c>
      <c r="BF13" s="17" t="str">
        <f>IF(AS15&lt;=D15," ","GRESEALA")</f>
        <v xml:space="preserve"> </v>
      </c>
      <c r="BG13" s="17" t="str">
        <f>IF(H15&lt;=G15," ","GRESEALA")</f>
        <v xml:space="preserve"> </v>
      </c>
      <c r="BH13" s="17" t="str">
        <f>IF(Z15&lt;=Z13," ","GRESEALA")</f>
        <v xml:space="preserve"> </v>
      </c>
      <c r="BI13" s="17" t="str">
        <f>IF(AA15&lt;=AA13," ","GRESEALA")</f>
        <v xml:space="preserve"> </v>
      </c>
      <c r="BJ13" s="17" t="str">
        <f>IF(AB15&lt;=AB13," ","GRESEALA")</f>
        <v xml:space="preserve"> </v>
      </c>
      <c r="BK13" s="17" t="str">
        <f>IF(H15&lt;=H13," ","GRESEALA")</f>
        <v xml:space="preserve"> </v>
      </c>
      <c r="BL13" s="18" t="str">
        <f>IF((X39=0)*AND(X40=0)*AND(X38=0),"  ","GRESEALA")</f>
        <v xml:space="preserve">  </v>
      </c>
      <c r="BM13" s="19" t="str">
        <f>IF(J14&lt;=I14," ","GRESEALA")</f>
        <v xml:space="preserve"> </v>
      </c>
      <c r="HO13" s="12" t="s">
        <v>188</v>
      </c>
    </row>
    <row r="14" spans="2:223" s="24" customFormat="1" ht="43.5" customHeight="1" x14ac:dyDescent="0.35">
      <c r="B14" s="20" t="s">
        <v>49</v>
      </c>
      <c r="C14" s="21" t="s">
        <v>50</v>
      </c>
      <c r="D14" s="22">
        <f>O14+P14</f>
        <v>1341</v>
      </c>
      <c r="E14" s="122">
        <f>'Macheta PO 2023_rap_precedent'!E14+'Macheta PO 2023_rap_luna'!E14</f>
        <v>536</v>
      </c>
      <c r="F14" s="122">
        <f>'Macheta PO 2023_rap_precedent'!F14+'Macheta PO 2023_rap_luna'!F14</f>
        <v>805</v>
      </c>
      <c r="G14" s="122">
        <f>'Macheta PO 2023_rap_precedent'!G14+'Macheta PO 2023_rap_luna'!G14</f>
        <v>285</v>
      </c>
      <c r="H14" s="122">
        <f>'Macheta PO 2023_rap_precedent'!H14+'Macheta PO 2023_rap_luna'!H14</f>
        <v>137</v>
      </c>
      <c r="I14" s="122">
        <f>'Macheta PO 2023_rap_precedent'!I14+'Macheta PO 2023_rap_luna'!I14</f>
        <v>130</v>
      </c>
      <c r="J14" s="122">
        <f>'Macheta PO 2023_rap_precedent'!J14+'Macheta PO 2023_rap_luna'!J14</f>
        <v>32</v>
      </c>
      <c r="K14" s="122">
        <f>'Macheta PO 2023_rap_precedent'!K14+'Macheta PO 2023_rap_luna'!K14</f>
        <v>85</v>
      </c>
      <c r="L14" s="122">
        <f>'Macheta PO 2023_rap_precedent'!L14+'Macheta PO 2023_rap_luna'!L14</f>
        <v>216</v>
      </c>
      <c r="M14" s="122">
        <f>'Macheta PO 2023_rap_precedent'!M14+'Macheta PO 2023_rap_luna'!M14</f>
        <v>625</v>
      </c>
      <c r="N14" s="122">
        <f>'Macheta PO 2023_rap_precedent'!N14+'Macheta PO 2023_rap_luna'!N14</f>
        <v>170</v>
      </c>
      <c r="O14" s="122">
        <f>'Macheta PO 2023_rap_precedent'!O14+'Macheta PO 2023_rap_luna'!O14</f>
        <v>553</v>
      </c>
      <c r="P14" s="122">
        <f>'Macheta PO 2023_rap_precedent'!P14+'Macheta PO 2023_rap_luna'!P14</f>
        <v>788</v>
      </c>
      <c r="Q14" s="122">
        <f>'Macheta PO 2023_rap_precedent'!Q14+'Macheta PO 2023_rap_luna'!Q14</f>
        <v>76</v>
      </c>
      <c r="R14" s="122">
        <f>'Macheta PO 2023_rap_precedent'!R14+'Macheta PO 2023_rap_luna'!R14</f>
        <v>14</v>
      </c>
      <c r="S14" s="122">
        <f>'Macheta PO 2023_rap_precedent'!S14+'Macheta PO 2023_rap_luna'!S14</f>
        <v>364</v>
      </c>
      <c r="T14" s="122">
        <f>'Macheta PO 2023_rap_precedent'!T14+'Macheta PO 2023_rap_luna'!T14</f>
        <v>307</v>
      </c>
      <c r="U14" s="122">
        <f>'Macheta PO 2023_rap_precedent'!U14+'Macheta PO 2023_rap_luna'!U14</f>
        <v>449</v>
      </c>
      <c r="V14" s="122">
        <f>'Macheta PO 2023_rap_precedent'!V14+'Macheta PO 2023_rap_luna'!V14</f>
        <v>32</v>
      </c>
      <c r="W14" s="122">
        <f>'Macheta PO 2023_rap_precedent'!W14+'Macheta PO 2023_rap_luna'!W14</f>
        <v>113</v>
      </c>
      <c r="X14" s="122">
        <f>'Macheta PO 2023_rap_precedent'!X14+'Macheta PO 2023_rap_luna'!X14</f>
        <v>822</v>
      </c>
      <c r="Y14" s="122">
        <f>'Macheta PO 2023_rap_precedent'!Y14+'Macheta PO 2023_rap_luna'!Y14</f>
        <v>405</v>
      </c>
      <c r="Z14" s="122">
        <f>'Macheta PO 2023_rap_precedent'!Z14+'Macheta PO 2023_rap_luna'!Z14</f>
        <v>114</v>
      </c>
      <c r="AA14" s="122">
        <f>'Macheta PO 2023_rap_precedent'!AA14+'Macheta PO 2023_rap_luna'!AA14</f>
        <v>4</v>
      </c>
      <c r="AB14" s="122">
        <f>'Macheta PO 2023_rap_precedent'!AB14+'Macheta PO 2023_rap_luna'!AB14</f>
        <v>1</v>
      </c>
      <c r="AC14" s="122">
        <f>'Macheta PO 2023_rap_precedent'!AC14+'Macheta PO 2023_rap_luna'!AC14</f>
        <v>24</v>
      </c>
      <c r="AD14" s="122">
        <f>'Macheta PO 2023_rap_precedent'!AD14+'Macheta PO 2023_rap_luna'!AD14</f>
        <v>7</v>
      </c>
      <c r="AE14" s="122">
        <f>'Macheta PO 2023_rap_precedent'!AE14+'Macheta PO 2023_rap_luna'!AE14</f>
        <v>2</v>
      </c>
      <c r="AF14" s="122">
        <f>'Macheta PO 2023_rap_precedent'!AF14+'Macheta PO 2023_rap_luna'!AF14</f>
        <v>1</v>
      </c>
      <c r="AG14" s="122">
        <f>'Macheta PO 2023_rap_precedent'!AG14+'Macheta PO 2023_rap_luna'!AG14</f>
        <v>0</v>
      </c>
      <c r="AH14" s="122">
        <f>'Macheta PO 2023_rap_precedent'!AH14+'Macheta PO 2023_rap_luna'!AH14</f>
        <v>0</v>
      </c>
      <c r="AI14" s="122">
        <f>'Macheta PO 2023_rap_precedent'!AI14+'Macheta PO 2023_rap_luna'!AI14</f>
        <v>0</v>
      </c>
      <c r="AJ14" s="122">
        <f>'Macheta PO 2023_rap_precedent'!AJ14+'Macheta PO 2023_rap_luna'!AJ14</f>
        <v>0</v>
      </c>
      <c r="AK14" s="122">
        <f>'Macheta PO 2023_rap_precedent'!AK14+'Macheta PO 2023_rap_luna'!AK14</f>
        <v>0</v>
      </c>
      <c r="AL14" s="122">
        <f>'Macheta PO 2023_rap_precedent'!AL14+'Macheta PO 2023_rap_luna'!AL14</f>
        <v>0</v>
      </c>
      <c r="AM14" s="122">
        <f>'Macheta PO 2023_rap_precedent'!AM14+'Macheta PO 2023_rap_luna'!AM14</f>
        <v>0</v>
      </c>
      <c r="AN14" s="122">
        <f>'Macheta PO 2023_rap_precedent'!AN14+'Macheta PO 2023_rap_luna'!AN14</f>
        <v>0</v>
      </c>
      <c r="AO14" s="122">
        <f>'Macheta PO 2023_rap_precedent'!AO14+'Macheta PO 2023_rap_luna'!AO14</f>
        <v>0</v>
      </c>
      <c r="AP14" s="122">
        <f>'Macheta PO 2023_rap_precedent'!AP14+'Macheta PO 2023_rap_luna'!AP14</f>
        <v>0</v>
      </c>
      <c r="AQ14" s="122">
        <f>'Macheta PO 2023_rap_precedent'!AQ14+'Macheta PO 2023_rap_luna'!AQ14</f>
        <v>0</v>
      </c>
      <c r="AR14" s="122">
        <f>'Macheta PO 2023_rap_precedent'!AR14+'Macheta PO 2023_rap_luna'!AR14</f>
        <v>0</v>
      </c>
      <c r="AS14" s="122">
        <f>'Macheta PO 2023_rap_precedent'!AS14+'Macheta PO 2023_rap_luna'!AS14</f>
        <v>1310</v>
      </c>
      <c r="AT14" s="117"/>
      <c r="AU14" s="17" t="str">
        <f>IF(E14+F14=D14," ","GRESEALA")</f>
        <v xml:space="preserve"> </v>
      </c>
      <c r="AV14" s="23" t="str">
        <f>IF(G14+K14+I14+L14+M14=D14," ","GRESEALA")</f>
        <v xml:space="preserve"> </v>
      </c>
      <c r="AW14" s="17" t="str">
        <f>IF(O14+P14=D14," ","GRESEALA")</f>
        <v xml:space="preserve"> </v>
      </c>
      <c r="AX14" s="17" t="str">
        <f>IF(Q14+S14+T14+U14+V14+W14=D14," ","GRESEALA")</f>
        <v xml:space="preserve"> </v>
      </c>
      <c r="AY14" s="17" t="str">
        <f>IF(X14+Y14+Z14=D14," ","GRESEALA")</f>
        <v xml:space="preserve"> </v>
      </c>
      <c r="AZ14" s="17" t="str">
        <f>IF(AA14+AC14+AE14+AF14+AG14+AH14+AI14+AJ14+AK14+AL14+AR14+AS14&gt;=D14," ","GRESEALA")</f>
        <v xml:space="preserve"> </v>
      </c>
      <c r="BA14" s="17" t="str">
        <f>IF(E15+F15=D15," ","GRESEALA")</f>
        <v xml:space="preserve"> </v>
      </c>
      <c r="BB14" s="23" t="str">
        <f>IF(G15+K15+I15+L15+M15=D15," ","GRESEALA")</f>
        <v xml:space="preserve"> </v>
      </c>
      <c r="BC14" s="17" t="str">
        <f>IF(O15+P15=D15," ","GRESEALA")</f>
        <v xml:space="preserve"> </v>
      </c>
      <c r="BD14" s="17" t="str">
        <f>IF(Q15+S15+T15+U15+V15+W15=D15," ","GRESEALA")</f>
        <v xml:space="preserve"> </v>
      </c>
      <c r="BE14" s="17" t="str">
        <f>IF(X15+Y15+Z15=D15," ","GRESEALA")</f>
        <v xml:space="preserve"> </v>
      </c>
      <c r="BF14" s="23" t="str">
        <f>IF(AA15+AC15+AE15+AF15+AG15+AH15+AI15+AJ15+AK15+AL15+AM15+AN15+AO15+AP15+AQ15+AR15+AS15&gt;=D15," ","GRESEALA")</f>
        <v xml:space="preserve"> </v>
      </c>
      <c r="BG14" s="17" t="str">
        <f>IF(D15&lt;=D13," ","GRESEALA")</f>
        <v xml:space="preserve"> </v>
      </c>
      <c r="BH14" s="17" t="str">
        <f>IF(E15&lt;=E13," ","GRESEALA")</f>
        <v xml:space="preserve"> </v>
      </c>
      <c r="BI14" s="17" t="str">
        <f>IF(F15&lt;=F13," ","GRESEALA")</f>
        <v xml:space="preserve"> </v>
      </c>
      <c r="BJ14" s="17" t="str">
        <f>IF(G15&lt;=G13," ","GRESEALA")</f>
        <v xml:space="preserve"> </v>
      </c>
      <c r="BK14" s="17" t="str">
        <f>IF(K15&lt;=K13," ","GRESEALA")</f>
        <v xml:space="preserve"> </v>
      </c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 t="s">
        <v>189</v>
      </c>
    </row>
    <row r="15" spans="2:223" s="27" customFormat="1" ht="42" customHeight="1" x14ac:dyDescent="0.35">
      <c r="B15" s="25" t="s">
        <v>51</v>
      </c>
      <c r="C15" s="26" t="s">
        <v>52</v>
      </c>
      <c r="D15" s="15">
        <f t="shared" ref="D15:D67" si="0">O15+P15</f>
        <v>1392</v>
      </c>
      <c r="E15" s="15">
        <f>'Macheta PO 2023_rap_precedent'!E15+'Macheta PO 2023_rap_luna'!E15</f>
        <v>556</v>
      </c>
      <c r="F15" s="15">
        <f>'Macheta PO 2023_rap_precedent'!F15+'Macheta PO 2023_rap_luna'!F15</f>
        <v>836</v>
      </c>
      <c r="G15" s="15">
        <f>'Macheta PO 2023_rap_precedent'!G15+'Macheta PO 2023_rap_luna'!G15</f>
        <v>295</v>
      </c>
      <c r="H15" s="15">
        <f>'Macheta PO 2023_rap_precedent'!H15+'Macheta PO 2023_rap_luna'!H15</f>
        <v>143</v>
      </c>
      <c r="I15" s="15">
        <f>'Macheta PO 2023_rap_precedent'!I15+'Macheta PO 2023_rap_luna'!I15</f>
        <v>135</v>
      </c>
      <c r="J15" s="15">
        <f>'Macheta PO 2023_rap_precedent'!J15+'Macheta PO 2023_rap_luna'!J15</f>
        <v>33</v>
      </c>
      <c r="K15" s="15">
        <f>'Macheta PO 2023_rap_precedent'!K15+'Macheta PO 2023_rap_luna'!K15</f>
        <v>89</v>
      </c>
      <c r="L15" s="15">
        <f>'Macheta PO 2023_rap_precedent'!L15+'Macheta PO 2023_rap_luna'!L15</f>
        <v>224</v>
      </c>
      <c r="M15" s="15">
        <f>'Macheta PO 2023_rap_precedent'!M15+'Macheta PO 2023_rap_luna'!M15</f>
        <v>649</v>
      </c>
      <c r="N15" s="15">
        <f>'Macheta PO 2023_rap_precedent'!N15+'Macheta PO 2023_rap_luna'!N15</f>
        <v>177</v>
      </c>
      <c r="O15" s="15">
        <f>'Macheta PO 2023_rap_precedent'!O15+'Macheta PO 2023_rap_luna'!O15</f>
        <v>575</v>
      </c>
      <c r="P15" s="15">
        <f>'Macheta PO 2023_rap_precedent'!P15+'Macheta PO 2023_rap_luna'!P15</f>
        <v>817</v>
      </c>
      <c r="Q15" s="15">
        <f>'Macheta PO 2023_rap_precedent'!Q15+'Macheta PO 2023_rap_luna'!Q15</f>
        <v>80</v>
      </c>
      <c r="R15" s="15">
        <f>'Macheta PO 2023_rap_precedent'!R15+'Macheta PO 2023_rap_luna'!R15</f>
        <v>14</v>
      </c>
      <c r="S15" s="15">
        <f>'Macheta PO 2023_rap_precedent'!S15+'Macheta PO 2023_rap_luna'!S15</f>
        <v>379</v>
      </c>
      <c r="T15" s="15">
        <f>'Macheta PO 2023_rap_precedent'!T15+'Macheta PO 2023_rap_luna'!T15</f>
        <v>318</v>
      </c>
      <c r="U15" s="15">
        <f>'Macheta PO 2023_rap_precedent'!U15+'Macheta PO 2023_rap_luna'!U15</f>
        <v>466</v>
      </c>
      <c r="V15" s="15">
        <f>'Macheta PO 2023_rap_precedent'!V15+'Macheta PO 2023_rap_luna'!V15</f>
        <v>32</v>
      </c>
      <c r="W15" s="15">
        <f>'Macheta PO 2023_rap_precedent'!W15+'Macheta PO 2023_rap_luna'!W15</f>
        <v>117</v>
      </c>
      <c r="X15" s="15">
        <f>'Macheta PO 2023_rap_precedent'!X15+'Macheta PO 2023_rap_luna'!X15</f>
        <v>854</v>
      </c>
      <c r="Y15" s="15">
        <f>'Macheta PO 2023_rap_precedent'!Y15+'Macheta PO 2023_rap_luna'!Y15</f>
        <v>420</v>
      </c>
      <c r="Z15" s="15">
        <f>'Macheta PO 2023_rap_precedent'!Z15+'Macheta PO 2023_rap_luna'!Z15</f>
        <v>118</v>
      </c>
      <c r="AA15" s="15">
        <f>'Macheta PO 2023_rap_precedent'!AA15+'Macheta PO 2023_rap_luna'!AA15</f>
        <v>4</v>
      </c>
      <c r="AB15" s="15">
        <f>'Macheta PO 2023_rap_precedent'!AB15+'Macheta PO 2023_rap_luna'!AB15</f>
        <v>1</v>
      </c>
      <c r="AC15" s="15">
        <f>'Macheta PO 2023_rap_precedent'!AC15+'Macheta PO 2023_rap_luna'!AC15</f>
        <v>16</v>
      </c>
      <c r="AD15" s="15">
        <f>'Macheta PO 2023_rap_precedent'!AD15+'Macheta PO 2023_rap_luna'!AD15</f>
        <v>4</v>
      </c>
      <c r="AE15" s="15">
        <f>'Macheta PO 2023_rap_precedent'!AE15+'Macheta PO 2023_rap_luna'!AE15</f>
        <v>1</v>
      </c>
      <c r="AF15" s="15">
        <f>'Macheta PO 2023_rap_precedent'!AF15+'Macheta PO 2023_rap_luna'!AF15</f>
        <v>1</v>
      </c>
      <c r="AG15" s="15">
        <f>'Macheta PO 2023_rap_precedent'!AG15+'Macheta PO 2023_rap_luna'!AG15</f>
        <v>0</v>
      </c>
      <c r="AH15" s="15">
        <f>'Macheta PO 2023_rap_precedent'!AH15+'Macheta PO 2023_rap_luna'!AH15</f>
        <v>0</v>
      </c>
      <c r="AI15" s="15">
        <f>'Macheta PO 2023_rap_precedent'!AI15+'Macheta PO 2023_rap_luna'!AI15</f>
        <v>0</v>
      </c>
      <c r="AJ15" s="15">
        <f>'Macheta PO 2023_rap_precedent'!AJ15+'Macheta PO 2023_rap_luna'!AJ15</f>
        <v>0</v>
      </c>
      <c r="AK15" s="15">
        <f>'Macheta PO 2023_rap_precedent'!AK15+'Macheta PO 2023_rap_luna'!AK15</f>
        <v>0</v>
      </c>
      <c r="AL15" s="15">
        <f>'Macheta PO 2023_rap_precedent'!AL15+'Macheta PO 2023_rap_luna'!AL15</f>
        <v>0</v>
      </c>
      <c r="AM15" s="15">
        <f>'Macheta PO 2023_rap_precedent'!AM15+'Macheta PO 2023_rap_luna'!AM15</f>
        <v>0</v>
      </c>
      <c r="AN15" s="15">
        <f>'Macheta PO 2023_rap_precedent'!AN15+'Macheta PO 2023_rap_luna'!AN15</f>
        <v>0</v>
      </c>
      <c r="AO15" s="15">
        <f>'Macheta PO 2023_rap_precedent'!AO15+'Macheta PO 2023_rap_luna'!AO15</f>
        <v>0</v>
      </c>
      <c r="AP15" s="15">
        <f>'Macheta PO 2023_rap_precedent'!AP15+'Macheta PO 2023_rap_luna'!AP15</f>
        <v>0</v>
      </c>
      <c r="AQ15" s="15">
        <f>'Macheta PO 2023_rap_precedent'!AQ15+'Macheta PO 2023_rap_luna'!AQ15</f>
        <v>0</v>
      </c>
      <c r="AR15" s="15">
        <f>'Macheta PO 2023_rap_precedent'!AR15+'Macheta PO 2023_rap_luna'!AR15</f>
        <v>0</v>
      </c>
      <c r="AS15" s="15">
        <f>'Macheta PO 2023_rap_precedent'!AS15+'Macheta PO 2023_rap_luna'!AS15</f>
        <v>1370</v>
      </c>
      <c r="AT15" s="117"/>
      <c r="AU15" s="17" t="str">
        <f>IF(AK15&lt;=AK13," ","GRESEALA")</f>
        <v xml:space="preserve"> </v>
      </c>
      <c r="AV15" s="17" t="str">
        <f>IF(AL15&lt;=AL13," ","GRESEALA")</f>
        <v xml:space="preserve"> </v>
      </c>
      <c r="AW15" s="17" t="str">
        <f>IF(AR15&lt;=AR13," ","GRESEALA")</f>
        <v xml:space="preserve"> </v>
      </c>
      <c r="AX15" s="17" t="str">
        <f>IF(AS15&lt;=AS13," ","GRESEALA")</f>
        <v xml:space="preserve"> </v>
      </c>
      <c r="AY15" s="23" t="str">
        <f>IF(AS15&lt;=AS13," ","GRESEALA")</f>
        <v xml:space="preserve"> </v>
      </c>
      <c r="AZ15" s="17" t="str">
        <f>IF(M15&lt;=M13," ","GRESEALA")</f>
        <v xml:space="preserve"> </v>
      </c>
      <c r="BA15" s="17" t="str">
        <f>IF(N15&lt;=N13," ","GRESEALA")</f>
        <v xml:space="preserve"> </v>
      </c>
      <c r="BB15" s="17" t="str">
        <f>IF(O15&lt;=O13," ","GRESEALA")</f>
        <v xml:space="preserve"> </v>
      </c>
      <c r="BC15" s="17" t="str">
        <f>IF(P15&lt;=P13," ","GRESEALA")</f>
        <v xml:space="preserve"> </v>
      </c>
      <c r="BD15" s="17" t="str">
        <f>IF(Q15&lt;=Q13," ","GRESEALA")</f>
        <v xml:space="preserve"> </v>
      </c>
      <c r="BE15" s="17" t="str">
        <f t="shared" ref="BE15:BK15" si="1">IF(S15&lt;=S13," ","GRESEALA")</f>
        <v xml:space="preserve"> </v>
      </c>
      <c r="BF15" s="17" t="str">
        <f t="shared" si="1"/>
        <v xml:space="preserve"> </v>
      </c>
      <c r="BG15" s="17" t="str">
        <f t="shared" si="1"/>
        <v xml:space="preserve"> </v>
      </c>
      <c r="BH15" s="17" t="str">
        <f t="shared" si="1"/>
        <v xml:space="preserve"> </v>
      </c>
      <c r="BI15" s="17" t="str">
        <f t="shared" si="1"/>
        <v xml:space="preserve"> </v>
      </c>
      <c r="BJ15" s="17" t="str">
        <f t="shared" si="1"/>
        <v xml:space="preserve"> </v>
      </c>
      <c r="BK15" s="17" t="str">
        <f t="shared" si="1"/>
        <v xml:space="preserve"> </v>
      </c>
      <c r="BL15" s="12"/>
      <c r="HO15" s="12" t="s">
        <v>190</v>
      </c>
    </row>
    <row r="16" spans="2:223" ht="42" customHeight="1" x14ac:dyDescent="0.35">
      <c r="B16" s="20" t="s">
        <v>53</v>
      </c>
      <c r="C16" s="28" t="s">
        <v>54</v>
      </c>
      <c r="D16" s="29">
        <f t="shared" si="0"/>
        <v>1341</v>
      </c>
      <c r="E16" s="122">
        <f>'Macheta PO 2023_rap_precedent'!E16+'Macheta PO 2023_rap_luna'!E16</f>
        <v>536</v>
      </c>
      <c r="F16" s="122">
        <f>'Macheta PO 2023_rap_precedent'!F16+'Macheta PO 2023_rap_luna'!F16</f>
        <v>805</v>
      </c>
      <c r="G16" s="122">
        <f>'Macheta PO 2023_rap_precedent'!G16+'Macheta PO 2023_rap_luna'!G16</f>
        <v>285</v>
      </c>
      <c r="H16" s="122">
        <f>'Macheta PO 2023_rap_precedent'!H16+'Macheta PO 2023_rap_luna'!H16</f>
        <v>137</v>
      </c>
      <c r="I16" s="122">
        <f>'Macheta PO 2023_rap_precedent'!I16+'Macheta PO 2023_rap_luna'!I16</f>
        <v>130</v>
      </c>
      <c r="J16" s="122">
        <f>'Macheta PO 2023_rap_precedent'!J16+'Macheta PO 2023_rap_luna'!J16</f>
        <v>32</v>
      </c>
      <c r="K16" s="122">
        <f>'Macheta PO 2023_rap_precedent'!K16+'Macheta PO 2023_rap_luna'!K16</f>
        <v>85</v>
      </c>
      <c r="L16" s="122">
        <f>'Macheta PO 2023_rap_precedent'!L16+'Macheta PO 2023_rap_luna'!L16</f>
        <v>216</v>
      </c>
      <c r="M16" s="122">
        <f>'Macheta PO 2023_rap_precedent'!M16+'Macheta PO 2023_rap_luna'!M16</f>
        <v>625</v>
      </c>
      <c r="N16" s="122">
        <f>'Macheta PO 2023_rap_precedent'!N16+'Macheta PO 2023_rap_luna'!N16</f>
        <v>170</v>
      </c>
      <c r="O16" s="122">
        <f>'Macheta PO 2023_rap_precedent'!O16+'Macheta PO 2023_rap_luna'!O16</f>
        <v>553</v>
      </c>
      <c r="P16" s="122">
        <f>'Macheta PO 2023_rap_precedent'!P16+'Macheta PO 2023_rap_luna'!P16</f>
        <v>788</v>
      </c>
      <c r="Q16" s="122">
        <f>'Macheta PO 2023_rap_precedent'!Q16+'Macheta PO 2023_rap_luna'!Q16</f>
        <v>76</v>
      </c>
      <c r="R16" s="122">
        <f>'Macheta PO 2023_rap_precedent'!R16+'Macheta PO 2023_rap_luna'!R16</f>
        <v>14</v>
      </c>
      <c r="S16" s="122">
        <f>'Macheta PO 2023_rap_precedent'!S16+'Macheta PO 2023_rap_luna'!S16</f>
        <v>364</v>
      </c>
      <c r="T16" s="122">
        <f>'Macheta PO 2023_rap_precedent'!T16+'Macheta PO 2023_rap_luna'!T16</f>
        <v>307</v>
      </c>
      <c r="U16" s="122">
        <f>'Macheta PO 2023_rap_precedent'!U16+'Macheta PO 2023_rap_luna'!U16</f>
        <v>449</v>
      </c>
      <c r="V16" s="122">
        <f>'Macheta PO 2023_rap_precedent'!V16+'Macheta PO 2023_rap_luna'!V16</f>
        <v>32</v>
      </c>
      <c r="W16" s="122">
        <f>'Macheta PO 2023_rap_precedent'!W16+'Macheta PO 2023_rap_luna'!W16</f>
        <v>113</v>
      </c>
      <c r="X16" s="122">
        <f>'Macheta PO 2023_rap_precedent'!X16+'Macheta PO 2023_rap_luna'!X16</f>
        <v>822</v>
      </c>
      <c r="Y16" s="122">
        <f>'Macheta PO 2023_rap_precedent'!Y16+'Macheta PO 2023_rap_luna'!Y16</f>
        <v>405</v>
      </c>
      <c r="Z16" s="122">
        <f>'Macheta PO 2023_rap_precedent'!Z16+'Macheta PO 2023_rap_luna'!Z16</f>
        <v>114</v>
      </c>
      <c r="AA16" s="122">
        <f>'Macheta PO 2023_rap_precedent'!AA16+'Macheta PO 2023_rap_luna'!AA16</f>
        <v>4</v>
      </c>
      <c r="AB16" s="122">
        <f>'Macheta PO 2023_rap_precedent'!AB16+'Macheta PO 2023_rap_luna'!AB16</f>
        <v>1</v>
      </c>
      <c r="AC16" s="122">
        <f>'Macheta PO 2023_rap_precedent'!AC16+'Macheta PO 2023_rap_luna'!AC16</f>
        <v>24</v>
      </c>
      <c r="AD16" s="122">
        <f>'Macheta PO 2023_rap_precedent'!AD16+'Macheta PO 2023_rap_luna'!AD16</f>
        <v>7</v>
      </c>
      <c r="AE16" s="122">
        <f>'Macheta PO 2023_rap_precedent'!AE16+'Macheta PO 2023_rap_luna'!AE16</f>
        <v>2</v>
      </c>
      <c r="AF16" s="122">
        <f>'Macheta PO 2023_rap_precedent'!AF16+'Macheta PO 2023_rap_luna'!AF16</f>
        <v>1</v>
      </c>
      <c r="AG16" s="122">
        <f>'Macheta PO 2023_rap_precedent'!AG16+'Macheta PO 2023_rap_luna'!AG16</f>
        <v>0</v>
      </c>
      <c r="AH16" s="122">
        <f>'Macheta PO 2023_rap_precedent'!AH16+'Macheta PO 2023_rap_luna'!AH16</f>
        <v>0</v>
      </c>
      <c r="AI16" s="122">
        <f>'Macheta PO 2023_rap_precedent'!AI16+'Macheta PO 2023_rap_luna'!AI16</f>
        <v>0</v>
      </c>
      <c r="AJ16" s="122">
        <f>'Macheta PO 2023_rap_precedent'!AJ16+'Macheta PO 2023_rap_luna'!AJ16</f>
        <v>0</v>
      </c>
      <c r="AK16" s="122">
        <f>'Macheta PO 2023_rap_precedent'!AK16+'Macheta PO 2023_rap_luna'!AK16</f>
        <v>0</v>
      </c>
      <c r="AL16" s="122">
        <f>'Macheta PO 2023_rap_precedent'!AL16+'Macheta PO 2023_rap_luna'!AL16</f>
        <v>0</v>
      </c>
      <c r="AM16" s="122">
        <f>'Macheta PO 2023_rap_precedent'!AM16+'Macheta PO 2023_rap_luna'!AM16</f>
        <v>0</v>
      </c>
      <c r="AN16" s="122">
        <f>'Macheta PO 2023_rap_precedent'!AN16+'Macheta PO 2023_rap_luna'!AN16</f>
        <v>0</v>
      </c>
      <c r="AO16" s="122">
        <f>'Macheta PO 2023_rap_precedent'!AO16+'Macheta PO 2023_rap_luna'!AO16</f>
        <v>0</v>
      </c>
      <c r="AP16" s="122">
        <f>'Macheta PO 2023_rap_precedent'!AP16+'Macheta PO 2023_rap_luna'!AP16</f>
        <v>0</v>
      </c>
      <c r="AQ16" s="122">
        <f>'Macheta PO 2023_rap_precedent'!AQ16+'Macheta PO 2023_rap_luna'!AQ16</f>
        <v>0</v>
      </c>
      <c r="AR16" s="122">
        <f>'Macheta PO 2023_rap_precedent'!AR16+'Macheta PO 2023_rap_luna'!AR16</f>
        <v>0</v>
      </c>
      <c r="AS16" s="122">
        <f>'Macheta PO 2023_rap_precedent'!AS16+'Macheta PO 2023_rap_luna'!AS16</f>
        <v>1310</v>
      </c>
      <c r="AT16" s="117"/>
      <c r="AU16" s="17" t="str">
        <f t="shared" ref="AU16:BB16" si="2">IF(AC15&lt;=AC13," ","GRESEALA")</f>
        <v xml:space="preserve"> </v>
      </c>
      <c r="AV16" s="17" t="str">
        <f t="shared" si="2"/>
        <v xml:space="preserve"> </v>
      </c>
      <c r="AW16" s="17" t="str">
        <f t="shared" si="2"/>
        <v xml:space="preserve"> </v>
      </c>
      <c r="AX16" s="17" t="str">
        <f t="shared" si="2"/>
        <v xml:space="preserve"> </v>
      </c>
      <c r="AY16" s="17" t="str">
        <f t="shared" si="2"/>
        <v xml:space="preserve"> </v>
      </c>
      <c r="AZ16" s="17" t="str">
        <f t="shared" si="2"/>
        <v xml:space="preserve"> </v>
      </c>
      <c r="BA16" s="17" t="str">
        <f t="shared" si="2"/>
        <v xml:space="preserve"> </v>
      </c>
      <c r="BB16" s="17" t="str">
        <f t="shared" si="2"/>
        <v xml:space="preserve"> </v>
      </c>
      <c r="BC16" s="17" t="str">
        <f>IF(D16&lt;=D14," ","GRESEALA")</f>
        <v xml:space="preserve"> </v>
      </c>
      <c r="BD16" s="17" t="str">
        <f>IF(E16&lt;=E14," ","GRESEALA")</f>
        <v xml:space="preserve"> </v>
      </c>
      <c r="BE16" s="17" t="str">
        <f>IF(F16&lt;=F14," ","GRESEALA")</f>
        <v xml:space="preserve"> </v>
      </c>
      <c r="BF16" s="17" t="str">
        <f>IF(G16&lt;=G14," ","GRESEALA")</f>
        <v xml:space="preserve"> </v>
      </c>
      <c r="BG16" s="17" t="str">
        <f>IF(H16&lt;=H14," ","GRESEALA")</f>
        <v xml:space="preserve"> </v>
      </c>
      <c r="BH16" s="17" t="str">
        <f>IF(K16&lt;=K14," ","GRESEALA")</f>
        <v xml:space="preserve"> </v>
      </c>
      <c r="BI16" s="23" t="str">
        <f>IF(L16&lt;=L14," ","GRESEALA")</f>
        <v xml:space="preserve"> </v>
      </c>
      <c r="BJ16" s="17" t="str">
        <f>IF(M16&lt;=M14," ","GRESEALA")</f>
        <v xml:space="preserve"> </v>
      </c>
      <c r="BK16" s="17" t="str">
        <f>IF(N16&lt;=N14," ","GRESEALA")</f>
        <v xml:space="preserve"> </v>
      </c>
    </row>
    <row r="17" spans="2:64" s="34" customFormat="1" ht="42" customHeight="1" x14ac:dyDescent="0.35">
      <c r="B17" s="30" t="s">
        <v>55</v>
      </c>
      <c r="C17" s="31" t="s">
        <v>56</v>
      </c>
      <c r="D17" s="32">
        <f t="shared" si="0"/>
        <v>1197</v>
      </c>
      <c r="E17" s="117">
        <f>'Macheta PO 2023_rap_precedent'!E17+'Macheta PO 2023_rap_luna'!E17</f>
        <v>480</v>
      </c>
      <c r="F17" s="117">
        <f>'Macheta PO 2023_rap_precedent'!F17+'Macheta PO 2023_rap_luna'!F17</f>
        <v>717</v>
      </c>
      <c r="G17" s="117">
        <f>'Macheta PO 2023_rap_precedent'!G17+'Macheta PO 2023_rap_luna'!G17</f>
        <v>283</v>
      </c>
      <c r="H17" s="117">
        <f>'Macheta PO 2023_rap_precedent'!H17+'Macheta PO 2023_rap_luna'!H17</f>
        <v>136</v>
      </c>
      <c r="I17" s="117">
        <f>'Macheta PO 2023_rap_precedent'!I17+'Macheta PO 2023_rap_luna'!I17</f>
        <v>123</v>
      </c>
      <c r="J17" s="117">
        <f>'Macheta PO 2023_rap_precedent'!J17+'Macheta PO 2023_rap_luna'!J17</f>
        <v>29</v>
      </c>
      <c r="K17" s="117">
        <f>'Macheta PO 2023_rap_precedent'!K17+'Macheta PO 2023_rap_luna'!K17</f>
        <v>77</v>
      </c>
      <c r="L17" s="117">
        <f>'Macheta PO 2023_rap_precedent'!L17+'Macheta PO 2023_rap_luna'!L17</f>
        <v>189</v>
      </c>
      <c r="M17" s="117">
        <f>'Macheta PO 2023_rap_precedent'!M17+'Macheta PO 2023_rap_luna'!M17</f>
        <v>525</v>
      </c>
      <c r="N17" s="117">
        <f>'Macheta PO 2023_rap_precedent'!N17+'Macheta PO 2023_rap_luna'!N17</f>
        <v>139</v>
      </c>
      <c r="O17" s="117">
        <f>'Macheta PO 2023_rap_precedent'!O17+'Macheta PO 2023_rap_luna'!O17</f>
        <v>525</v>
      </c>
      <c r="P17" s="117">
        <f>'Macheta PO 2023_rap_precedent'!P17+'Macheta PO 2023_rap_luna'!P17</f>
        <v>672</v>
      </c>
      <c r="Q17" s="117">
        <f>'Macheta PO 2023_rap_precedent'!Q17+'Macheta PO 2023_rap_luna'!Q17</f>
        <v>66</v>
      </c>
      <c r="R17" s="117">
        <f>'Macheta PO 2023_rap_precedent'!R17+'Macheta PO 2023_rap_luna'!R17</f>
        <v>14</v>
      </c>
      <c r="S17" s="117">
        <f>'Macheta PO 2023_rap_precedent'!S17+'Macheta PO 2023_rap_luna'!S17</f>
        <v>317</v>
      </c>
      <c r="T17" s="117">
        <f>'Macheta PO 2023_rap_precedent'!T17+'Macheta PO 2023_rap_luna'!T17</f>
        <v>263</v>
      </c>
      <c r="U17" s="117">
        <f>'Macheta PO 2023_rap_precedent'!U17+'Macheta PO 2023_rap_luna'!U17</f>
        <v>416</v>
      </c>
      <c r="V17" s="117">
        <f>'Macheta PO 2023_rap_precedent'!V17+'Macheta PO 2023_rap_luna'!V17</f>
        <v>30</v>
      </c>
      <c r="W17" s="117">
        <f>'Macheta PO 2023_rap_precedent'!W17+'Macheta PO 2023_rap_luna'!W17</f>
        <v>105</v>
      </c>
      <c r="X17" s="117">
        <f>'Macheta PO 2023_rap_precedent'!X17+'Macheta PO 2023_rap_luna'!X17</f>
        <v>818</v>
      </c>
      <c r="Y17" s="117">
        <f>'Macheta PO 2023_rap_precedent'!Y17+'Macheta PO 2023_rap_luna'!Y17</f>
        <v>266</v>
      </c>
      <c r="Z17" s="117">
        <f>'Macheta PO 2023_rap_precedent'!Z17+'Macheta PO 2023_rap_luna'!Z17</f>
        <v>113</v>
      </c>
      <c r="AA17" s="117">
        <f>'Macheta PO 2023_rap_precedent'!AA17+'Macheta PO 2023_rap_luna'!AA17</f>
        <v>4</v>
      </c>
      <c r="AB17" s="117">
        <f>'Macheta PO 2023_rap_precedent'!AB17+'Macheta PO 2023_rap_luna'!AB17</f>
        <v>1</v>
      </c>
      <c r="AC17" s="117">
        <f>'Macheta PO 2023_rap_precedent'!AC17+'Macheta PO 2023_rap_luna'!AC17</f>
        <v>24</v>
      </c>
      <c r="AD17" s="117">
        <f>'Macheta PO 2023_rap_precedent'!AD17+'Macheta PO 2023_rap_luna'!AD17</f>
        <v>7</v>
      </c>
      <c r="AE17" s="117">
        <f>'Macheta PO 2023_rap_precedent'!AE17+'Macheta PO 2023_rap_luna'!AE17</f>
        <v>2</v>
      </c>
      <c r="AF17" s="117">
        <f>'Macheta PO 2023_rap_precedent'!AF17+'Macheta PO 2023_rap_luna'!AF17</f>
        <v>1</v>
      </c>
      <c r="AG17" s="117">
        <f>'Macheta PO 2023_rap_precedent'!AG17+'Macheta PO 2023_rap_luna'!AG17</f>
        <v>0</v>
      </c>
      <c r="AH17" s="117">
        <f>'Macheta PO 2023_rap_precedent'!AH17+'Macheta PO 2023_rap_luna'!AH17</f>
        <v>0</v>
      </c>
      <c r="AI17" s="117">
        <f>'Macheta PO 2023_rap_precedent'!AI17+'Macheta PO 2023_rap_luna'!AI17</f>
        <v>0</v>
      </c>
      <c r="AJ17" s="117">
        <f>'Macheta PO 2023_rap_precedent'!AJ17+'Macheta PO 2023_rap_luna'!AJ17</f>
        <v>0</v>
      </c>
      <c r="AK17" s="117">
        <f>'Macheta PO 2023_rap_precedent'!AK17+'Macheta PO 2023_rap_luna'!AK17</f>
        <v>0</v>
      </c>
      <c r="AL17" s="117">
        <f>'Macheta PO 2023_rap_precedent'!AL17+'Macheta PO 2023_rap_luna'!AL17</f>
        <v>0</v>
      </c>
      <c r="AM17" s="117">
        <f>'Macheta PO 2023_rap_precedent'!AM17+'Macheta PO 2023_rap_luna'!AM17</f>
        <v>0</v>
      </c>
      <c r="AN17" s="117">
        <f>'Macheta PO 2023_rap_precedent'!AN17+'Macheta PO 2023_rap_luna'!AN17</f>
        <v>0</v>
      </c>
      <c r="AO17" s="117">
        <f>'Macheta PO 2023_rap_precedent'!AO17+'Macheta PO 2023_rap_luna'!AO17</f>
        <v>0</v>
      </c>
      <c r="AP17" s="117">
        <f>'Macheta PO 2023_rap_precedent'!AP17+'Macheta PO 2023_rap_luna'!AP17</f>
        <v>0</v>
      </c>
      <c r="AQ17" s="117">
        <f>'Macheta PO 2023_rap_precedent'!AQ17+'Macheta PO 2023_rap_luna'!AQ17</f>
        <v>0</v>
      </c>
      <c r="AR17" s="117">
        <f>'Macheta PO 2023_rap_precedent'!AR17+'Macheta PO 2023_rap_luna'!AR17</f>
        <v>0</v>
      </c>
      <c r="AS17" s="117">
        <f>'Macheta PO 2023_rap_precedent'!AS17+'Macheta PO 2023_rap_luna'!AS17</f>
        <v>1166</v>
      </c>
      <c r="AT17" s="37"/>
      <c r="AU17" s="17" t="str">
        <f>IF(O16&lt;=O14," ","GRESEALA")</f>
        <v xml:space="preserve"> </v>
      </c>
      <c r="AV17" s="17" t="str">
        <f>IF(P16&lt;=P14," ","GRESEALA")</f>
        <v xml:space="preserve"> </v>
      </c>
      <c r="AW17" s="17" t="str">
        <f>IF(Q16&lt;=Q14," ","GRESEALA")</f>
        <v xml:space="preserve"> </v>
      </c>
      <c r="AX17" s="17" t="str">
        <f t="shared" ref="AX17:BK17" si="3">IF(S16&lt;=S14," ","GRESEALA")</f>
        <v xml:space="preserve"> </v>
      </c>
      <c r="AY17" s="17" t="str">
        <f t="shared" si="3"/>
        <v xml:space="preserve"> </v>
      </c>
      <c r="AZ17" s="17" t="str">
        <f t="shared" si="3"/>
        <v xml:space="preserve"> </v>
      </c>
      <c r="BA17" s="17" t="str">
        <f t="shared" si="3"/>
        <v xml:space="preserve"> </v>
      </c>
      <c r="BB17" s="17" t="str">
        <f t="shared" si="3"/>
        <v xml:space="preserve"> </v>
      </c>
      <c r="BC17" s="17" t="str">
        <f t="shared" si="3"/>
        <v xml:space="preserve"> </v>
      </c>
      <c r="BD17" s="17" t="str">
        <f t="shared" si="3"/>
        <v xml:space="preserve"> </v>
      </c>
      <c r="BE17" s="17" t="str">
        <f t="shared" si="3"/>
        <v xml:space="preserve"> </v>
      </c>
      <c r="BF17" s="17" t="str">
        <f t="shared" si="3"/>
        <v xml:space="preserve"> </v>
      </c>
      <c r="BG17" s="17" t="str">
        <f t="shared" si="3"/>
        <v xml:space="preserve"> </v>
      </c>
      <c r="BH17" s="17" t="str">
        <f t="shared" si="3"/>
        <v xml:space="preserve"> </v>
      </c>
      <c r="BI17" s="17" t="str">
        <f t="shared" si="3"/>
        <v xml:space="preserve"> </v>
      </c>
      <c r="BJ17" s="17" t="str">
        <f t="shared" si="3"/>
        <v xml:space="preserve"> </v>
      </c>
      <c r="BK17" s="17" t="str">
        <f t="shared" si="3"/>
        <v xml:space="preserve"> </v>
      </c>
      <c r="BL17" s="12"/>
    </row>
    <row r="18" spans="2:64" ht="39.75" customHeight="1" x14ac:dyDescent="0.35">
      <c r="B18" s="30" t="s">
        <v>57</v>
      </c>
      <c r="C18" s="31" t="s">
        <v>58</v>
      </c>
      <c r="D18" s="32">
        <f t="shared" si="0"/>
        <v>144</v>
      </c>
      <c r="E18" s="117">
        <f>'Macheta PO 2023_rap_precedent'!E18+'Macheta PO 2023_rap_luna'!E18</f>
        <v>56</v>
      </c>
      <c r="F18" s="117">
        <f>'Macheta PO 2023_rap_precedent'!F18+'Macheta PO 2023_rap_luna'!F18</f>
        <v>88</v>
      </c>
      <c r="G18" s="117">
        <f>'Macheta PO 2023_rap_precedent'!G18+'Macheta PO 2023_rap_luna'!G18</f>
        <v>2</v>
      </c>
      <c r="H18" s="117">
        <f>'Macheta PO 2023_rap_precedent'!H18+'Macheta PO 2023_rap_luna'!H18</f>
        <v>1</v>
      </c>
      <c r="I18" s="117">
        <f>'Macheta PO 2023_rap_precedent'!I18+'Macheta PO 2023_rap_luna'!I18</f>
        <v>7</v>
      </c>
      <c r="J18" s="117">
        <f>'Macheta PO 2023_rap_precedent'!J18+'Macheta PO 2023_rap_luna'!J18</f>
        <v>3</v>
      </c>
      <c r="K18" s="117">
        <f>'Macheta PO 2023_rap_precedent'!K18+'Macheta PO 2023_rap_luna'!K18</f>
        <v>8</v>
      </c>
      <c r="L18" s="117">
        <f>'Macheta PO 2023_rap_precedent'!L18+'Macheta PO 2023_rap_luna'!L18</f>
        <v>27</v>
      </c>
      <c r="M18" s="117">
        <f>'Macheta PO 2023_rap_precedent'!M18+'Macheta PO 2023_rap_luna'!M18</f>
        <v>100</v>
      </c>
      <c r="N18" s="117">
        <f>'Macheta PO 2023_rap_precedent'!N18+'Macheta PO 2023_rap_luna'!N18</f>
        <v>31</v>
      </c>
      <c r="O18" s="117">
        <f>'Macheta PO 2023_rap_precedent'!O18+'Macheta PO 2023_rap_luna'!O18</f>
        <v>28</v>
      </c>
      <c r="P18" s="117">
        <f>'Macheta PO 2023_rap_precedent'!P18+'Macheta PO 2023_rap_luna'!P18</f>
        <v>116</v>
      </c>
      <c r="Q18" s="117">
        <f>'Macheta PO 2023_rap_precedent'!Q18+'Macheta PO 2023_rap_luna'!Q18</f>
        <v>10</v>
      </c>
      <c r="R18" s="117">
        <f>'Macheta PO 2023_rap_precedent'!R18+'Macheta PO 2023_rap_luna'!R18</f>
        <v>0</v>
      </c>
      <c r="S18" s="117">
        <f>'Macheta PO 2023_rap_precedent'!S18+'Macheta PO 2023_rap_luna'!S18</f>
        <v>47</v>
      </c>
      <c r="T18" s="117">
        <f>'Macheta PO 2023_rap_precedent'!T18+'Macheta PO 2023_rap_luna'!T18</f>
        <v>44</v>
      </c>
      <c r="U18" s="117">
        <f>'Macheta PO 2023_rap_precedent'!U18+'Macheta PO 2023_rap_luna'!U18</f>
        <v>33</v>
      </c>
      <c r="V18" s="117">
        <f>'Macheta PO 2023_rap_precedent'!V18+'Macheta PO 2023_rap_luna'!V18</f>
        <v>2</v>
      </c>
      <c r="W18" s="117">
        <f>'Macheta PO 2023_rap_precedent'!W18+'Macheta PO 2023_rap_luna'!W18</f>
        <v>8</v>
      </c>
      <c r="X18" s="117">
        <f>'Macheta PO 2023_rap_precedent'!X18+'Macheta PO 2023_rap_luna'!X18</f>
        <v>4</v>
      </c>
      <c r="Y18" s="117">
        <f>'Macheta PO 2023_rap_precedent'!Y18+'Macheta PO 2023_rap_luna'!Y18</f>
        <v>139</v>
      </c>
      <c r="Z18" s="117">
        <f>'Macheta PO 2023_rap_precedent'!Z18+'Macheta PO 2023_rap_luna'!Z18</f>
        <v>1</v>
      </c>
      <c r="AA18" s="117">
        <f>'Macheta PO 2023_rap_precedent'!AA18+'Macheta PO 2023_rap_luna'!AA18</f>
        <v>0</v>
      </c>
      <c r="AB18" s="117">
        <f>'Macheta PO 2023_rap_precedent'!AB18+'Macheta PO 2023_rap_luna'!AB18</f>
        <v>0</v>
      </c>
      <c r="AC18" s="117">
        <f>'Macheta PO 2023_rap_precedent'!AC18+'Macheta PO 2023_rap_luna'!AC18</f>
        <v>0</v>
      </c>
      <c r="AD18" s="117">
        <f>'Macheta PO 2023_rap_precedent'!AD18+'Macheta PO 2023_rap_luna'!AD18</f>
        <v>0</v>
      </c>
      <c r="AE18" s="117">
        <f>'Macheta PO 2023_rap_precedent'!AE18+'Macheta PO 2023_rap_luna'!AE18</f>
        <v>0</v>
      </c>
      <c r="AF18" s="117">
        <f>'Macheta PO 2023_rap_precedent'!AF18+'Macheta PO 2023_rap_luna'!AF18</f>
        <v>0</v>
      </c>
      <c r="AG18" s="117">
        <f>'Macheta PO 2023_rap_precedent'!AG18+'Macheta PO 2023_rap_luna'!AG18</f>
        <v>0</v>
      </c>
      <c r="AH18" s="117">
        <f>'Macheta PO 2023_rap_precedent'!AH18+'Macheta PO 2023_rap_luna'!AH18</f>
        <v>0</v>
      </c>
      <c r="AI18" s="117">
        <f>'Macheta PO 2023_rap_precedent'!AI18+'Macheta PO 2023_rap_luna'!AI18</f>
        <v>0</v>
      </c>
      <c r="AJ18" s="117">
        <f>'Macheta PO 2023_rap_precedent'!AJ18+'Macheta PO 2023_rap_luna'!AJ18</f>
        <v>0</v>
      </c>
      <c r="AK18" s="117">
        <f>'Macheta PO 2023_rap_precedent'!AK18+'Macheta PO 2023_rap_luna'!AK18</f>
        <v>0</v>
      </c>
      <c r="AL18" s="117">
        <f>'Macheta PO 2023_rap_precedent'!AL18+'Macheta PO 2023_rap_luna'!AL18</f>
        <v>0</v>
      </c>
      <c r="AM18" s="117">
        <f>'Macheta PO 2023_rap_precedent'!AM18+'Macheta PO 2023_rap_luna'!AM18</f>
        <v>0</v>
      </c>
      <c r="AN18" s="117">
        <f>'Macheta PO 2023_rap_precedent'!AN18+'Macheta PO 2023_rap_luna'!AN18</f>
        <v>0</v>
      </c>
      <c r="AO18" s="117">
        <f>'Macheta PO 2023_rap_precedent'!AO18+'Macheta PO 2023_rap_luna'!AO18</f>
        <v>0</v>
      </c>
      <c r="AP18" s="117">
        <f>'Macheta PO 2023_rap_precedent'!AP18+'Macheta PO 2023_rap_luna'!AP18</f>
        <v>0</v>
      </c>
      <c r="AQ18" s="117">
        <f>'Macheta PO 2023_rap_precedent'!AQ18+'Macheta PO 2023_rap_luna'!AQ18</f>
        <v>0</v>
      </c>
      <c r="AR18" s="117">
        <f>'Macheta PO 2023_rap_precedent'!AR18+'Macheta PO 2023_rap_luna'!AR18</f>
        <v>0</v>
      </c>
      <c r="AS18" s="117">
        <f>'Macheta PO 2023_rap_precedent'!AS18+'Macheta PO 2023_rap_luna'!AS18</f>
        <v>144</v>
      </c>
      <c r="AT18" s="37"/>
      <c r="AU18" s="17" t="str">
        <f t="shared" ref="AU18:AZ18" si="4">IF(AG16&lt;=AG14," ","GRESEALA")</f>
        <v xml:space="preserve"> </v>
      </c>
      <c r="AV18" s="17" t="str">
        <f t="shared" si="4"/>
        <v xml:space="preserve"> </v>
      </c>
      <c r="AW18" s="17" t="str">
        <f t="shared" si="4"/>
        <v xml:space="preserve"> </v>
      </c>
      <c r="AX18" s="17" t="str">
        <f t="shared" si="4"/>
        <v xml:space="preserve"> </v>
      </c>
      <c r="AY18" s="17" t="str">
        <f t="shared" si="4"/>
        <v xml:space="preserve"> </v>
      </c>
      <c r="AZ18" s="17" t="str">
        <f t="shared" si="4"/>
        <v xml:space="preserve"> </v>
      </c>
      <c r="BA18" s="17" t="str">
        <f t="shared" ref="BA18:BB18" si="5">IF(AR16&lt;=AR14," ","GRESEALA")</f>
        <v xml:space="preserve"> </v>
      </c>
      <c r="BB18" s="17" t="str">
        <f t="shared" si="5"/>
        <v xml:space="preserve"> </v>
      </c>
      <c r="BC18" s="17" t="str">
        <f>IF(E17+E18=E16," ","GRESEALA")</f>
        <v xml:space="preserve"> </v>
      </c>
      <c r="BD18" s="17" t="str">
        <f>IF(F17+F18=F16," ","GRESEALA")</f>
        <v xml:space="preserve"> </v>
      </c>
      <c r="BE18" s="17" t="str">
        <f>IF(G17+G18=G16," ","GRESEALA")</f>
        <v xml:space="preserve"> </v>
      </c>
      <c r="BF18" s="17" t="str">
        <f>IF(H17+H18=H16," ","GRESEALA")</f>
        <v xml:space="preserve"> </v>
      </c>
      <c r="BG18" s="17" t="str">
        <f>IF(K17+K18=K16," ","GRESEALA")</f>
        <v xml:space="preserve"> </v>
      </c>
      <c r="BH18" s="23" t="str">
        <f>IF(L17+L18=L16," ","GRESEALA")</f>
        <v xml:space="preserve"> </v>
      </c>
      <c r="BI18" s="17" t="str">
        <f>IF(M17+M18=M16," ","GRESEALA")</f>
        <v xml:space="preserve"> </v>
      </c>
      <c r="BJ18" s="17" t="str">
        <f>IF(N17+N18=N16," ","GRESEALA")</f>
        <v xml:space="preserve"> </v>
      </c>
      <c r="BK18" s="17" t="str">
        <f>IF(O17+O18=O16," ","GRESEALA")</f>
        <v xml:space="preserve"> </v>
      </c>
    </row>
    <row r="19" spans="2:64" s="38" customFormat="1" ht="44.25" customHeight="1" x14ac:dyDescent="0.35">
      <c r="B19" s="35" t="s">
        <v>59</v>
      </c>
      <c r="C19" s="31" t="s">
        <v>60</v>
      </c>
      <c r="D19" s="36">
        <f t="shared" si="0"/>
        <v>1171</v>
      </c>
      <c r="E19" s="117">
        <f>'Macheta PO 2023_rap_precedent'!E19+'Macheta PO 2023_rap_luna'!E19</f>
        <v>468</v>
      </c>
      <c r="F19" s="117">
        <f>'Macheta PO 2023_rap_precedent'!F19+'Macheta PO 2023_rap_luna'!F19</f>
        <v>703</v>
      </c>
      <c r="G19" s="117">
        <f>'Macheta PO 2023_rap_precedent'!G19+'Macheta PO 2023_rap_luna'!G19</f>
        <v>249</v>
      </c>
      <c r="H19" s="117">
        <f>'Macheta PO 2023_rap_precedent'!H19+'Macheta PO 2023_rap_luna'!H19</f>
        <v>120</v>
      </c>
      <c r="I19" s="117">
        <f>'Macheta PO 2023_rap_precedent'!I19+'Macheta PO 2023_rap_luna'!I19</f>
        <v>113</v>
      </c>
      <c r="J19" s="117">
        <f>'Macheta PO 2023_rap_precedent'!J19+'Macheta PO 2023_rap_luna'!J19</f>
        <v>28</v>
      </c>
      <c r="K19" s="117">
        <f>'Macheta PO 2023_rap_precedent'!K19+'Macheta PO 2023_rap_luna'!K19</f>
        <v>75</v>
      </c>
      <c r="L19" s="117">
        <f>'Macheta PO 2023_rap_precedent'!L19+'Macheta PO 2023_rap_luna'!L19</f>
        <v>188</v>
      </c>
      <c r="M19" s="117">
        <f>'Macheta PO 2023_rap_precedent'!M19+'Macheta PO 2023_rap_luna'!M19</f>
        <v>546</v>
      </c>
      <c r="N19" s="117">
        <f>'Macheta PO 2023_rap_precedent'!N19+'Macheta PO 2023_rap_luna'!N19</f>
        <v>149</v>
      </c>
      <c r="O19" s="117">
        <f>'Macheta PO 2023_rap_precedent'!O19+'Macheta PO 2023_rap_luna'!O19</f>
        <v>484</v>
      </c>
      <c r="P19" s="117">
        <f>'Macheta PO 2023_rap_precedent'!P19+'Macheta PO 2023_rap_luna'!P19</f>
        <v>687</v>
      </c>
      <c r="Q19" s="117">
        <f>'Macheta PO 2023_rap_precedent'!Q19+'Macheta PO 2023_rap_luna'!Q19</f>
        <v>65</v>
      </c>
      <c r="R19" s="117">
        <f>'Macheta PO 2023_rap_precedent'!R19+'Macheta PO 2023_rap_luna'!R19</f>
        <v>13</v>
      </c>
      <c r="S19" s="117">
        <f>'Macheta PO 2023_rap_precedent'!S19+'Macheta PO 2023_rap_luna'!S19</f>
        <v>319</v>
      </c>
      <c r="T19" s="117">
        <f>'Macheta PO 2023_rap_precedent'!T19+'Macheta PO 2023_rap_luna'!T19</f>
        <v>267</v>
      </c>
      <c r="U19" s="117">
        <f>'Macheta PO 2023_rap_precedent'!U19+'Macheta PO 2023_rap_luna'!U19</f>
        <v>393</v>
      </c>
      <c r="V19" s="117">
        <f>'Macheta PO 2023_rap_precedent'!V19+'Macheta PO 2023_rap_luna'!V19</f>
        <v>28</v>
      </c>
      <c r="W19" s="117">
        <f>'Macheta PO 2023_rap_precedent'!W19+'Macheta PO 2023_rap_luna'!W19</f>
        <v>99</v>
      </c>
      <c r="X19" s="117">
        <f>'Macheta PO 2023_rap_precedent'!X19+'Macheta PO 2023_rap_luna'!X19</f>
        <v>718</v>
      </c>
      <c r="Y19" s="117">
        <f>'Macheta PO 2023_rap_precedent'!Y19+'Macheta PO 2023_rap_luna'!Y19</f>
        <v>353</v>
      </c>
      <c r="Z19" s="117">
        <f>'Macheta PO 2023_rap_precedent'!Z19+'Macheta PO 2023_rap_luna'!Z19</f>
        <v>100</v>
      </c>
      <c r="AA19" s="117">
        <f>'Macheta PO 2023_rap_precedent'!AA19+'Macheta PO 2023_rap_luna'!AA19</f>
        <v>0</v>
      </c>
      <c r="AB19" s="117">
        <f>'Macheta PO 2023_rap_precedent'!AB19+'Macheta PO 2023_rap_luna'!AB19</f>
        <v>0</v>
      </c>
      <c r="AC19" s="117">
        <f>'Macheta PO 2023_rap_precedent'!AC19+'Macheta PO 2023_rap_luna'!AC19</f>
        <v>0</v>
      </c>
      <c r="AD19" s="117">
        <f>'Macheta PO 2023_rap_precedent'!AD19+'Macheta PO 2023_rap_luna'!AD19</f>
        <v>0</v>
      </c>
      <c r="AE19" s="117">
        <f>'Macheta PO 2023_rap_precedent'!AE19+'Macheta PO 2023_rap_luna'!AE19</f>
        <v>1</v>
      </c>
      <c r="AF19" s="117">
        <f>'Macheta PO 2023_rap_precedent'!AF19+'Macheta PO 2023_rap_luna'!AF19</f>
        <v>0</v>
      </c>
      <c r="AG19" s="117">
        <f>'Macheta PO 2023_rap_precedent'!AG19+'Macheta PO 2023_rap_luna'!AG19</f>
        <v>0</v>
      </c>
      <c r="AH19" s="117">
        <f>'Macheta PO 2023_rap_precedent'!AH19+'Macheta PO 2023_rap_luna'!AH19</f>
        <v>0</v>
      </c>
      <c r="AI19" s="117">
        <f>'Macheta PO 2023_rap_precedent'!AI19+'Macheta PO 2023_rap_luna'!AI19</f>
        <v>0</v>
      </c>
      <c r="AJ19" s="117">
        <f>'Macheta PO 2023_rap_precedent'!AJ19+'Macheta PO 2023_rap_luna'!AJ19</f>
        <v>0</v>
      </c>
      <c r="AK19" s="117">
        <f>'Macheta PO 2023_rap_precedent'!AK19+'Macheta PO 2023_rap_luna'!AK19</f>
        <v>0</v>
      </c>
      <c r="AL19" s="117">
        <f>'Macheta PO 2023_rap_precedent'!AL19+'Macheta PO 2023_rap_luna'!AL19</f>
        <v>0</v>
      </c>
      <c r="AM19" s="117">
        <f>'Macheta PO 2023_rap_precedent'!AM19+'Macheta PO 2023_rap_luna'!AM19</f>
        <v>0</v>
      </c>
      <c r="AN19" s="117">
        <f>'Macheta PO 2023_rap_precedent'!AN19+'Macheta PO 2023_rap_luna'!AN19</f>
        <v>0</v>
      </c>
      <c r="AO19" s="117">
        <f>'Macheta PO 2023_rap_precedent'!AO19+'Macheta PO 2023_rap_luna'!AO19</f>
        <v>0</v>
      </c>
      <c r="AP19" s="117">
        <f>'Macheta PO 2023_rap_precedent'!AP19+'Macheta PO 2023_rap_luna'!AP19</f>
        <v>0</v>
      </c>
      <c r="AQ19" s="117">
        <f>'Macheta PO 2023_rap_precedent'!AQ19+'Macheta PO 2023_rap_luna'!AQ19</f>
        <v>0</v>
      </c>
      <c r="AR19" s="117">
        <f>'Macheta PO 2023_rap_precedent'!AR19+'Macheta PO 2023_rap_luna'!AR19</f>
        <v>0</v>
      </c>
      <c r="AS19" s="117">
        <f>'Macheta PO 2023_rap_precedent'!AS19+'Macheta PO 2023_rap_luna'!AS19</f>
        <v>1170</v>
      </c>
      <c r="AT19" s="37"/>
      <c r="AU19" s="17" t="str">
        <f>IF(P17+P18=P16," ","GRESEALA")</f>
        <v xml:space="preserve"> </v>
      </c>
      <c r="AV19" s="17" t="str">
        <f>IF(Q17+Q18=Q16," ","GRESEALA")</f>
        <v xml:space="preserve"> </v>
      </c>
      <c r="AW19" s="17" t="str">
        <f t="shared" ref="AW19:BK19" si="6">IF(S17+S18=S16," ","GRESEALA")</f>
        <v xml:space="preserve"> </v>
      </c>
      <c r="AX19" s="17" t="str">
        <f t="shared" si="6"/>
        <v xml:space="preserve"> </v>
      </c>
      <c r="AY19" s="17" t="str">
        <f t="shared" si="6"/>
        <v xml:space="preserve"> </v>
      </c>
      <c r="AZ19" s="17" t="str">
        <f t="shared" si="6"/>
        <v xml:space="preserve"> </v>
      </c>
      <c r="BA19" s="17" t="str">
        <f t="shared" si="6"/>
        <v xml:space="preserve"> </v>
      </c>
      <c r="BB19" s="17" t="str">
        <f t="shared" si="6"/>
        <v xml:space="preserve"> </v>
      </c>
      <c r="BC19" s="17" t="str">
        <f t="shared" si="6"/>
        <v xml:space="preserve"> </v>
      </c>
      <c r="BD19" s="17" t="str">
        <f t="shared" si="6"/>
        <v xml:space="preserve"> </v>
      </c>
      <c r="BE19" s="17" t="str">
        <f t="shared" si="6"/>
        <v xml:space="preserve"> </v>
      </c>
      <c r="BF19" s="17" t="str">
        <f t="shared" si="6"/>
        <v xml:space="preserve"> </v>
      </c>
      <c r="BG19" s="17" t="str">
        <f t="shared" si="6"/>
        <v xml:space="preserve"> </v>
      </c>
      <c r="BH19" s="17" t="str">
        <f t="shared" si="6"/>
        <v xml:space="preserve"> </v>
      </c>
      <c r="BI19" s="17" t="str">
        <f t="shared" si="6"/>
        <v xml:space="preserve"> </v>
      </c>
      <c r="BJ19" s="17" t="str">
        <f t="shared" si="6"/>
        <v xml:space="preserve"> </v>
      </c>
      <c r="BK19" s="17" t="str">
        <f t="shared" si="6"/>
        <v xml:space="preserve"> </v>
      </c>
    </row>
    <row r="20" spans="2:64" s="38" customFormat="1" ht="62.25" customHeight="1" x14ac:dyDescent="0.35">
      <c r="B20" s="20" t="s">
        <v>61</v>
      </c>
      <c r="C20" s="39" t="s">
        <v>62</v>
      </c>
      <c r="D20" s="29">
        <f t="shared" si="0"/>
        <v>625</v>
      </c>
      <c r="E20" s="122">
        <f>'Macheta PO 2023_rap_precedent'!E20+'Macheta PO 2023_rap_luna'!E20</f>
        <v>229</v>
      </c>
      <c r="F20" s="122">
        <f>'Macheta PO 2023_rap_precedent'!F20+'Macheta PO 2023_rap_luna'!F20</f>
        <v>396</v>
      </c>
      <c r="G20" s="122">
        <f>'Macheta PO 2023_rap_precedent'!G20+'Macheta PO 2023_rap_luna'!G20</f>
        <v>0</v>
      </c>
      <c r="H20" s="122">
        <f>'Macheta PO 2023_rap_precedent'!H20+'Macheta PO 2023_rap_luna'!H20</f>
        <v>0</v>
      </c>
      <c r="I20" s="122">
        <f>'Macheta PO 2023_rap_precedent'!I20+'Macheta PO 2023_rap_luna'!I20</f>
        <v>0</v>
      </c>
      <c r="J20" s="122">
        <f>'Macheta PO 2023_rap_precedent'!J20+'Macheta PO 2023_rap_luna'!J20</f>
        <v>0</v>
      </c>
      <c r="K20" s="122">
        <f>'Macheta PO 2023_rap_precedent'!K20+'Macheta PO 2023_rap_luna'!K20</f>
        <v>0</v>
      </c>
      <c r="L20" s="122">
        <f>'Macheta PO 2023_rap_precedent'!L20+'Macheta PO 2023_rap_luna'!L20</f>
        <v>0</v>
      </c>
      <c r="M20" s="122">
        <f>'Macheta PO 2023_rap_precedent'!M20+'Macheta PO 2023_rap_luna'!M20</f>
        <v>625</v>
      </c>
      <c r="N20" s="122">
        <f>'Macheta PO 2023_rap_precedent'!N20+'Macheta PO 2023_rap_luna'!N20</f>
        <v>170</v>
      </c>
      <c r="O20" s="122">
        <f>'Macheta PO 2023_rap_precedent'!O20+'Macheta PO 2023_rap_luna'!O20</f>
        <v>229</v>
      </c>
      <c r="P20" s="122">
        <f>'Macheta PO 2023_rap_precedent'!P20+'Macheta PO 2023_rap_luna'!P20</f>
        <v>396</v>
      </c>
      <c r="Q20" s="122">
        <f>'Macheta PO 2023_rap_precedent'!Q20+'Macheta PO 2023_rap_luna'!Q20</f>
        <v>27</v>
      </c>
      <c r="R20" s="122">
        <f>'Macheta PO 2023_rap_precedent'!R20+'Macheta PO 2023_rap_luna'!R20</f>
        <v>7</v>
      </c>
      <c r="S20" s="122">
        <f>'Macheta PO 2023_rap_precedent'!S20+'Macheta PO 2023_rap_luna'!S20</f>
        <v>214</v>
      </c>
      <c r="T20" s="122">
        <f>'Macheta PO 2023_rap_precedent'!T20+'Macheta PO 2023_rap_luna'!T20</f>
        <v>195</v>
      </c>
      <c r="U20" s="122">
        <f>'Macheta PO 2023_rap_precedent'!U20+'Macheta PO 2023_rap_luna'!U20</f>
        <v>157</v>
      </c>
      <c r="V20" s="122">
        <f>'Macheta PO 2023_rap_precedent'!V20+'Macheta PO 2023_rap_luna'!V20</f>
        <v>8</v>
      </c>
      <c r="W20" s="122">
        <f>'Macheta PO 2023_rap_precedent'!W20+'Macheta PO 2023_rap_luna'!W20</f>
        <v>24</v>
      </c>
      <c r="X20" s="122">
        <f>'Macheta PO 2023_rap_precedent'!X20+'Macheta PO 2023_rap_luna'!X20</f>
        <v>366</v>
      </c>
      <c r="Y20" s="122">
        <f>'Macheta PO 2023_rap_precedent'!Y20+'Macheta PO 2023_rap_luna'!Y20</f>
        <v>230</v>
      </c>
      <c r="Z20" s="122">
        <f>'Macheta PO 2023_rap_precedent'!Z20+'Macheta PO 2023_rap_luna'!Z20</f>
        <v>29</v>
      </c>
      <c r="AA20" s="122">
        <f>'Macheta PO 2023_rap_precedent'!AA20+'Macheta PO 2023_rap_luna'!AA20</f>
        <v>0</v>
      </c>
      <c r="AB20" s="122">
        <f>'Macheta PO 2023_rap_precedent'!AB20+'Macheta PO 2023_rap_luna'!AB20</f>
        <v>0</v>
      </c>
      <c r="AC20" s="122">
        <f>'Macheta PO 2023_rap_precedent'!AC20+'Macheta PO 2023_rap_luna'!AC20</f>
        <v>11</v>
      </c>
      <c r="AD20" s="122">
        <f>'Macheta PO 2023_rap_precedent'!AD20+'Macheta PO 2023_rap_luna'!AD20</f>
        <v>3</v>
      </c>
      <c r="AE20" s="122">
        <f>'Macheta PO 2023_rap_precedent'!AE20+'Macheta PO 2023_rap_luna'!AE20</f>
        <v>1</v>
      </c>
      <c r="AF20" s="122">
        <f>'Macheta PO 2023_rap_precedent'!AF20+'Macheta PO 2023_rap_luna'!AF20</f>
        <v>1</v>
      </c>
      <c r="AG20" s="122">
        <f>'Macheta PO 2023_rap_precedent'!AG20+'Macheta PO 2023_rap_luna'!AG20</f>
        <v>0</v>
      </c>
      <c r="AH20" s="122">
        <f>'Macheta PO 2023_rap_precedent'!AH20+'Macheta PO 2023_rap_luna'!AH20</f>
        <v>0</v>
      </c>
      <c r="AI20" s="122">
        <f>'Macheta PO 2023_rap_precedent'!AI20+'Macheta PO 2023_rap_luna'!AI20</f>
        <v>0</v>
      </c>
      <c r="AJ20" s="122">
        <f>'Macheta PO 2023_rap_precedent'!AJ20+'Macheta PO 2023_rap_luna'!AJ20</f>
        <v>0</v>
      </c>
      <c r="AK20" s="122">
        <f>'Macheta PO 2023_rap_precedent'!AK20+'Macheta PO 2023_rap_luna'!AK20</f>
        <v>0</v>
      </c>
      <c r="AL20" s="122">
        <f>'Macheta PO 2023_rap_precedent'!AL20+'Macheta PO 2023_rap_luna'!AL20</f>
        <v>0</v>
      </c>
      <c r="AM20" s="122">
        <f>'Macheta PO 2023_rap_precedent'!AM20+'Macheta PO 2023_rap_luna'!AM20</f>
        <v>0</v>
      </c>
      <c r="AN20" s="122">
        <f>'Macheta PO 2023_rap_precedent'!AN20+'Macheta PO 2023_rap_luna'!AN20</f>
        <v>0</v>
      </c>
      <c r="AO20" s="122">
        <f>'Macheta PO 2023_rap_precedent'!AO20+'Macheta PO 2023_rap_luna'!AO20</f>
        <v>0</v>
      </c>
      <c r="AP20" s="122">
        <f>'Macheta PO 2023_rap_precedent'!AP20+'Macheta PO 2023_rap_luna'!AP20</f>
        <v>0</v>
      </c>
      <c r="AQ20" s="122">
        <f>'Macheta PO 2023_rap_precedent'!AQ20+'Macheta PO 2023_rap_luna'!AQ20</f>
        <v>0</v>
      </c>
      <c r="AR20" s="122">
        <f>'Macheta PO 2023_rap_precedent'!AR20+'Macheta PO 2023_rap_luna'!AR20</f>
        <v>0</v>
      </c>
      <c r="AS20" s="122">
        <f>'Macheta PO 2023_rap_precedent'!AS20+'Macheta PO 2023_rap_luna'!AS20</f>
        <v>625</v>
      </c>
      <c r="AT20" s="117"/>
      <c r="AU20" s="17" t="str">
        <f>IF(AH17+AH18=AH16," ","GRESEALA")</f>
        <v xml:space="preserve"> </v>
      </c>
      <c r="AV20" s="17" t="str">
        <f>IF(AI17+AI18=AI16," ","GRESEALA")</f>
        <v xml:space="preserve"> </v>
      </c>
      <c r="AW20" s="17" t="str">
        <f>IF(AJ17+AJ18=AJ16," ","GRESEALA")</f>
        <v xml:space="preserve"> </v>
      </c>
      <c r="AX20" s="17" t="str">
        <f>IF(AK17+AK18=AK16," ","GRESEALA")</f>
        <v xml:space="preserve"> </v>
      </c>
      <c r="AY20" s="17" t="str">
        <f>IF(AL17+AL18=AL16," ","GRESEALA")</f>
        <v xml:space="preserve"> </v>
      </c>
      <c r="AZ20" s="17" t="str">
        <f t="shared" ref="AZ20:BA20" si="7">IF(AR17+AR18=AR16," ","GRESEALA")</f>
        <v xml:space="preserve"> </v>
      </c>
      <c r="BA20" s="17" t="str">
        <f t="shared" si="7"/>
        <v xml:space="preserve"> </v>
      </c>
      <c r="BB20" s="17" t="str">
        <f>IF(E16+F16=D16," ","GRESEALA")</f>
        <v xml:space="preserve"> </v>
      </c>
      <c r="BC20" s="17" t="str">
        <f>IF(G16+K16+I16+L16+M16=D16," ","GRESEALA")</f>
        <v xml:space="preserve"> </v>
      </c>
      <c r="BD20" s="17" t="str">
        <f>IF(O16+P16=D16," ","GRESEALA")</f>
        <v xml:space="preserve"> </v>
      </c>
      <c r="BE20" s="17" t="str">
        <f>IF(Q16+S16+T16+U16+V16+W16=D16," ","GRESEALA")</f>
        <v xml:space="preserve"> </v>
      </c>
      <c r="BF20" s="17" t="str">
        <f>IF(X16+Y16+Z16=D16," ","GRESEALA")</f>
        <v xml:space="preserve"> </v>
      </c>
      <c r="BG20" s="17" t="str">
        <f>IF(AA16+AC16+AE16+AF16+AG16+AH16+AI16+AJ16+AK16+AL16+AM16+AN16+AO16+AP16+AQ16+AR16+AS16&gt;=D16," ","GRESEALA")</f>
        <v xml:space="preserve"> </v>
      </c>
      <c r="BH20" s="17" t="str">
        <f>IF(AS16&lt;=D16," ","GRESEALA")</f>
        <v xml:space="preserve"> </v>
      </c>
      <c r="BI20" s="17" t="str">
        <f>IF(H16&lt;=G16," ","GRESEALA")</f>
        <v xml:space="preserve"> </v>
      </c>
      <c r="BJ20" s="17" t="str">
        <f>IF(E21+E22=E20," ","GRESEALA")</f>
        <v xml:space="preserve"> </v>
      </c>
      <c r="BK20" s="17" t="str">
        <f>IF(F21+F22=F20," ","GRESEALA")</f>
        <v xml:space="preserve"> </v>
      </c>
    </row>
    <row r="21" spans="2:64" s="38" customFormat="1" ht="38.25" customHeight="1" x14ac:dyDescent="0.35">
      <c r="B21" s="35" t="s">
        <v>63</v>
      </c>
      <c r="C21" s="41" t="s">
        <v>64</v>
      </c>
      <c r="D21" s="40">
        <f t="shared" si="0"/>
        <v>525</v>
      </c>
      <c r="E21" s="117">
        <f>'Macheta PO 2023_rap_precedent'!E21+'Macheta PO 2023_rap_luna'!E21</f>
        <v>189</v>
      </c>
      <c r="F21" s="117">
        <f>'Macheta PO 2023_rap_precedent'!F21+'Macheta PO 2023_rap_luna'!F21</f>
        <v>336</v>
      </c>
      <c r="G21" s="117">
        <f>'Macheta PO 2023_rap_precedent'!G21+'Macheta PO 2023_rap_luna'!G21</f>
        <v>0</v>
      </c>
      <c r="H21" s="117">
        <f>'Macheta PO 2023_rap_precedent'!H21+'Macheta PO 2023_rap_luna'!H21</f>
        <v>0</v>
      </c>
      <c r="I21" s="117">
        <f>'Macheta PO 2023_rap_precedent'!I21+'Macheta PO 2023_rap_luna'!I21</f>
        <v>0</v>
      </c>
      <c r="J21" s="117">
        <f>'Macheta PO 2023_rap_precedent'!J21+'Macheta PO 2023_rap_luna'!J21</f>
        <v>0</v>
      </c>
      <c r="K21" s="117">
        <f>'Macheta PO 2023_rap_precedent'!K21+'Macheta PO 2023_rap_luna'!K21</f>
        <v>0</v>
      </c>
      <c r="L21" s="117">
        <f>'Macheta PO 2023_rap_precedent'!L21+'Macheta PO 2023_rap_luna'!L21</f>
        <v>0</v>
      </c>
      <c r="M21" s="117">
        <f>'Macheta PO 2023_rap_precedent'!M21+'Macheta PO 2023_rap_luna'!M21</f>
        <v>525</v>
      </c>
      <c r="N21" s="117">
        <f>'Macheta PO 2023_rap_precedent'!N21+'Macheta PO 2023_rap_luna'!N21</f>
        <v>139</v>
      </c>
      <c r="O21" s="117">
        <f>'Macheta PO 2023_rap_precedent'!O21+'Macheta PO 2023_rap_luna'!O21</f>
        <v>215</v>
      </c>
      <c r="P21" s="117">
        <f>'Macheta PO 2023_rap_precedent'!P21+'Macheta PO 2023_rap_luna'!P21</f>
        <v>310</v>
      </c>
      <c r="Q21" s="117">
        <f>'Macheta PO 2023_rap_precedent'!Q21+'Macheta PO 2023_rap_luna'!Q21</f>
        <v>23</v>
      </c>
      <c r="R21" s="117">
        <f>'Macheta PO 2023_rap_precedent'!R21+'Macheta PO 2023_rap_luna'!R21</f>
        <v>7</v>
      </c>
      <c r="S21" s="117">
        <f>'Macheta PO 2023_rap_precedent'!S21+'Macheta PO 2023_rap_luna'!S21</f>
        <v>175</v>
      </c>
      <c r="T21" s="117">
        <f>'Macheta PO 2023_rap_precedent'!T21+'Macheta PO 2023_rap_luna'!T21</f>
        <v>162</v>
      </c>
      <c r="U21" s="117">
        <f>'Macheta PO 2023_rap_precedent'!U21+'Macheta PO 2023_rap_luna'!U21</f>
        <v>136</v>
      </c>
      <c r="V21" s="117">
        <f>'Macheta PO 2023_rap_precedent'!V21+'Macheta PO 2023_rap_luna'!V21</f>
        <v>7</v>
      </c>
      <c r="W21" s="117">
        <f>'Macheta PO 2023_rap_precedent'!W21+'Macheta PO 2023_rap_luna'!W21</f>
        <v>22</v>
      </c>
      <c r="X21" s="117">
        <f>'Macheta PO 2023_rap_precedent'!X21+'Macheta PO 2023_rap_luna'!X21</f>
        <v>365</v>
      </c>
      <c r="Y21" s="117">
        <f>'Macheta PO 2023_rap_precedent'!Y21+'Macheta PO 2023_rap_luna'!Y21</f>
        <v>131</v>
      </c>
      <c r="Z21" s="117">
        <f>'Macheta PO 2023_rap_precedent'!Z21+'Macheta PO 2023_rap_luna'!Z21</f>
        <v>29</v>
      </c>
      <c r="AA21" s="117">
        <f>'Macheta PO 2023_rap_precedent'!AA21+'Macheta PO 2023_rap_luna'!AA21</f>
        <v>0</v>
      </c>
      <c r="AB21" s="117">
        <f>'Macheta PO 2023_rap_precedent'!AB21+'Macheta PO 2023_rap_luna'!AB21</f>
        <v>0</v>
      </c>
      <c r="AC21" s="117">
        <f>'Macheta PO 2023_rap_precedent'!AC21+'Macheta PO 2023_rap_luna'!AC21</f>
        <v>11</v>
      </c>
      <c r="AD21" s="117">
        <f>'Macheta PO 2023_rap_precedent'!AD21+'Macheta PO 2023_rap_luna'!AD21</f>
        <v>3</v>
      </c>
      <c r="AE21" s="117">
        <f>'Macheta PO 2023_rap_precedent'!AE21+'Macheta PO 2023_rap_luna'!AE21</f>
        <v>1</v>
      </c>
      <c r="AF21" s="117">
        <f>'Macheta PO 2023_rap_precedent'!AF21+'Macheta PO 2023_rap_luna'!AF21</f>
        <v>1</v>
      </c>
      <c r="AG21" s="117">
        <f>'Macheta PO 2023_rap_precedent'!AG21+'Macheta PO 2023_rap_luna'!AG21</f>
        <v>0</v>
      </c>
      <c r="AH21" s="117">
        <f>'Macheta PO 2023_rap_precedent'!AH21+'Macheta PO 2023_rap_luna'!AH21</f>
        <v>0</v>
      </c>
      <c r="AI21" s="117">
        <f>'Macheta PO 2023_rap_precedent'!AI21+'Macheta PO 2023_rap_luna'!AI21</f>
        <v>0</v>
      </c>
      <c r="AJ21" s="117">
        <f>'Macheta PO 2023_rap_precedent'!AJ21+'Macheta PO 2023_rap_luna'!AJ21</f>
        <v>0</v>
      </c>
      <c r="AK21" s="117">
        <f>'Macheta PO 2023_rap_precedent'!AK21+'Macheta PO 2023_rap_luna'!AK21</f>
        <v>0</v>
      </c>
      <c r="AL21" s="117">
        <f>'Macheta PO 2023_rap_precedent'!AL21+'Macheta PO 2023_rap_luna'!AL21</f>
        <v>0</v>
      </c>
      <c r="AM21" s="117">
        <f>'Macheta PO 2023_rap_precedent'!AM21+'Macheta PO 2023_rap_luna'!AM21</f>
        <v>0</v>
      </c>
      <c r="AN21" s="117">
        <f>'Macheta PO 2023_rap_precedent'!AN21+'Macheta PO 2023_rap_luna'!AN21</f>
        <v>0</v>
      </c>
      <c r="AO21" s="117">
        <f>'Macheta PO 2023_rap_precedent'!AO21+'Macheta PO 2023_rap_luna'!AO21</f>
        <v>0</v>
      </c>
      <c r="AP21" s="117">
        <f>'Macheta PO 2023_rap_precedent'!AP21+'Macheta PO 2023_rap_luna'!AP21</f>
        <v>0</v>
      </c>
      <c r="AQ21" s="117">
        <f>'Macheta PO 2023_rap_precedent'!AQ21+'Macheta PO 2023_rap_luna'!AQ21</f>
        <v>0</v>
      </c>
      <c r="AR21" s="117">
        <f>'Macheta PO 2023_rap_precedent'!AR21+'Macheta PO 2023_rap_luna'!AR21</f>
        <v>0</v>
      </c>
      <c r="AS21" s="117">
        <f>'Macheta PO 2023_rap_precedent'!AS21+'Macheta PO 2023_rap_luna'!AS21</f>
        <v>525</v>
      </c>
      <c r="AT21" s="37"/>
      <c r="AU21" s="17" t="str">
        <f>IF(G21+G22=G20," ","GRESEALA")</f>
        <v xml:space="preserve"> </v>
      </c>
      <c r="AV21" s="17" t="str">
        <f>IF(H21+H22=H20," ","GRESEALA")</f>
        <v xml:space="preserve"> </v>
      </c>
      <c r="AW21" s="17" t="str">
        <f t="shared" ref="AW21:BC21" si="8">IF(K21+K22=K20," ","GRESEALA")</f>
        <v xml:space="preserve"> </v>
      </c>
      <c r="AX21" s="17" t="str">
        <f t="shared" si="8"/>
        <v xml:space="preserve"> </v>
      </c>
      <c r="AY21" s="17" t="str">
        <f t="shared" si="8"/>
        <v xml:space="preserve"> </v>
      </c>
      <c r="AZ21" s="17" t="str">
        <f t="shared" si="8"/>
        <v xml:space="preserve"> </v>
      </c>
      <c r="BA21" s="17" t="str">
        <f t="shared" si="8"/>
        <v xml:space="preserve"> </v>
      </c>
      <c r="BB21" s="17" t="str">
        <f t="shared" si="8"/>
        <v xml:space="preserve"> </v>
      </c>
      <c r="BC21" s="17" t="str">
        <f t="shared" si="8"/>
        <v xml:space="preserve"> </v>
      </c>
      <c r="BD21" s="17" t="str">
        <f t="shared" ref="BD21:BK21" si="9">IF(S21+S22=S20," ","GRESEALA")</f>
        <v xml:space="preserve"> </v>
      </c>
      <c r="BE21" s="17" t="str">
        <f t="shared" si="9"/>
        <v xml:space="preserve"> </v>
      </c>
      <c r="BF21" s="17" t="str">
        <f t="shared" si="9"/>
        <v xml:space="preserve"> </v>
      </c>
      <c r="BG21" s="17" t="str">
        <f t="shared" si="9"/>
        <v xml:space="preserve"> </v>
      </c>
      <c r="BH21" s="17" t="str">
        <f t="shared" si="9"/>
        <v xml:space="preserve"> </v>
      </c>
      <c r="BI21" s="17" t="str">
        <f t="shared" si="9"/>
        <v xml:space="preserve"> </v>
      </c>
      <c r="BJ21" s="17" t="str">
        <f t="shared" si="9"/>
        <v xml:space="preserve"> </v>
      </c>
      <c r="BK21" s="17" t="str">
        <f t="shared" si="9"/>
        <v xml:space="preserve"> </v>
      </c>
    </row>
    <row r="22" spans="2:64" s="38" customFormat="1" ht="42" customHeight="1" x14ac:dyDescent="0.35">
      <c r="B22" s="35" t="s">
        <v>65</v>
      </c>
      <c r="C22" s="41" t="s">
        <v>66</v>
      </c>
      <c r="D22" s="40">
        <f t="shared" si="0"/>
        <v>100</v>
      </c>
      <c r="E22" s="117">
        <f>'Macheta PO 2023_rap_precedent'!E22+'Macheta PO 2023_rap_luna'!E22</f>
        <v>40</v>
      </c>
      <c r="F22" s="117">
        <f>'Macheta PO 2023_rap_precedent'!F22+'Macheta PO 2023_rap_luna'!F22</f>
        <v>60</v>
      </c>
      <c r="G22" s="117">
        <f>'Macheta PO 2023_rap_precedent'!G22+'Macheta PO 2023_rap_luna'!G22</f>
        <v>0</v>
      </c>
      <c r="H22" s="117">
        <f>'Macheta PO 2023_rap_precedent'!H22+'Macheta PO 2023_rap_luna'!H22</f>
        <v>0</v>
      </c>
      <c r="I22" s="117">
        <f>'Macheta PO 2023_rap_precedent'!I22+'Macheta PO 2023_rap_luna'!I22</f>
        <v>0</v>
      </c>
      <c r="J22" s="117">
        <f>'Macheta PO 2023_rap_precedent'!J22+'Macheta PO 2023_rap_luna'!J22</f>
        <v>0</v>
      </c>
      <c r="K22" s="117">
        <f>'Macheta PO 2023_rap_precedent'!K22+'Macheta PO 2023_rap_luna'!K22</f>
        <v>0</v>
      </c>
      <c r="L22" s="117">
        <f>'Macheta PO 2023_rap_precedent'!L22+'Macheta PO 2023_rap_luna'!L22</f>
        <v>0</v>
      </c>
      <c r="M22" s="117">
        <f>'Macheta PO 2023_rap_precedent'!M22+'Macheta PO 2023_rap_luna'!M22</f>
        <v>100</v>
      </c>
      <c r="N22" s="117">
        <f>'Macheta PO 2023_rap_precedent'!N22+'Macheta PO 2023_rap_luna'!N22</f>
        <v>31</v>
      </c>
      <c r="O22" s="117">
        <f>'Macheta PO 2023_rap_precedent'!O22+'Macheta PO 2023_rap_luna'!O22</f>
        <v>14</v>
      </c>
      <c r="P22" s="117">
        <f>'Macheta PO 2023_rap_precedent'!P22+'Macheta PO 2023_rap_luna'!P22</f>
        <v>86</v>
      </c>
      <c r="Q22" s="117">
        <f>'Macheta PO 2023_rap_precedent'!Q22+'Macheta PO 2023_rap_luna'!Q22</f>
        <v>4</v>
      </c>
      <c r="R22" s="117">
        <f>'Macheta PO 2023_rap_precedent'!R22+'Macheta PO 2023_rap_luna'!R22</f>
        <v>0</v>
      </c>
      <c r="S22" s="117">
        <f>'Macheta PO 2023_rap_precedent'!S22+'Macheta PO 2023_rap_luna'!S22</f>
        <v>39</v>
      </c>
      <c r="T22" s="117">
        <f>'Macheta PO 2023_rap_precedent'!T22+'Macheta PO 2023_rap_luna'!T22</f>
        <v>33</v>
      </c>
      <c r="U22" s="117">
        <f>'Macheta PO 2023_rap_precedent'!U22+'Macheta PO 2023_rap_luna'!U22</f>
        <v>21</v>
      </c>
      <c r="V22" s="117">
        <f>'Macheta PO 2023_rap_precedent'!V22+'Macheta PO 2023_rap_luna'!V22</f>
        <v>1</v>
      </c>
      <c r="W22" s="117">
        <f>'Macheta PO 2023_rap_precedent'!W22+'Macheta PO 2023_rap_luna'!W22</f>
        <v>2</v>
      </c>
      <c r="X22" s="117">
        <f>'Macheta PO 2023_rap_precedent'!X22+'Macheta PO 2023_rap_luna'!X22</f>
        <v>1</v>
      </c>
      <c r="Y22" s="117">
        <f>'Macheta PO 2023_rap_precedent'!Y22+'Macheta PO 2023_rap_luna'!Y22</f>
        <v>99</v>
      </c>
      <c r="Z22" s="117">
        <f>'Macheta PO 2023_rap_precedent'!Z22+'Macheta PO 2023_rap_luna'!Z22</f>
        <v>0</v>
      </c>
      <c r="AA22" s="117">
        <f>'Macheta PO 2023_rap_precedent'!AA22+'Macheta PO 2023_rap_luna'!AA22</f>
        <v>0</v>
      </c>
      <c r="AB22" s="117">
        <f>'Macheta PO 2023_rap_precedent'!AB22+'Macheta PO 2023_rap_luna'!AB22</f>
        <v>0</v>
      </c>
      <c r="AC22" s="117">
        <f>'Macheta PO 2023_rap_precedent'!AC22+'Macheta PO 2023_rap_luna'!AC22</f>
        <v>0</v>
      </c>
      <c r="AD22" s="117">
        <f>'Macheta PO 2023_rap_precedent'!AD22+'Macheta PO 2023_rap_luna'!AD22</f>
        <v>0</v>
      </c>
      <c r="AE22" s="117">
        <f>'Macheta PO 2023_rap_precedent'!AE22+'Macheta PO 2023_rap_luna'!AE22</f>
        <v>0</v>
      </c>
      <c r="AF22" s="117">
        <f>'Macheta PO 2023_rap_precedent'!AF22+'Macheta PO 2023_rap_luna'!AF22</f>
        <v>0</v>
      </c>
      <c r="AG22" s="117">
        <f>'Macheta PO 2023_rap_precedent'!AG22+'Macheta PO 2023_rap_luna'!AG22</f>
        <v>0</v>
      </c>
      <c r="AH22" s="117">
        <f>'Macheta PO 2023_rap_precedent'!AH22+'Macheta PO 2023_rap_luna'!AH22</f>
        <v>0</v>
      </c>
      <c r="AI22" s="117">
        <f>'Macheta PO 2023_rap_precedent'!AI22+'Macheta PO 2023_rap_luna'!AI22</f>
        <v>0</v>
      </c>
      <c r="AJ22" s="117">
        <f>'Macheta PO 2023_rap_precedent'!AJ22+'Macheta PO 2023_rap_luna'!AJ22</f>
        <v>0</v>
      </c>
      <c r="AK22" s="117">
        <f>'Macheta PO 2023_rap_precedent'!AK22+'Macheta PO 2023_rap_luna'!AK22</f>
        <v>0</v>
      </c>
      <c r="AL22" s="117">
        <f>'Macheta PO 2023_rap_precedent'!AL22+'Macheta PO 2023_rap_luna'!AL22</f>
        <v>0</v>
      </c>
      <c r="AM22" s="117">
        <f>'Macheta PO 2023_rap_precedent'!AM22+'Macheta PO 2023_rap_luna'!AM22</f>
        <v>0</v>
      </c>
      <c r="AN22" s="117">
        <f>'Macheta PO 2023_rap_precedent'!AN22+'Macheta PO 2023_rap_luna'!AN22</f>
        <v>0</v>
      </c>
      <c r="AO22" s="117">
        <f>'Macheta PO 2023_rap_precedent'!AO22+'Macheta PO 2023_rap_luna'!AO22</f>
        <v>0</v>
      </c>
      <c r="AP22" s="117">
        <f>'Macheta PO 2023_rap_precedent'!AP22+'Macheta PO 2023_rap_luna'!AP22</f>
        <v>0</v>
      </c>
      <c r="AQ22" s="117">
        <f>'Macheta PO 2023_rap_precedent'!AQ22+'Macheta PO 2023_rap_luna'!AQ22</f>
        <v>0</v>
      </c>
      <c r="AR22" s="117">
        <f>'Macheta PO 2023_rap_precedent'!AR22+'Macheta PO 2023_rap_luna'!AR22</f>
        <v>0</v>
      </c>
      <c r="AS22" s="117">
        <f>'Macheta PO 2023_rap_precedent'!AS22+'Macheta PO 2023_rap_luna'!AS22</f>
        <v>100</v>
      </c>
      <c r="AT22" s="37"/>
      <c r="AU22" s="17" t="str">
        <f t="shared" ref="AU22:BF22" si="10">IF(AA21+AA22=AA20," ","GRESEALA")</f>
        <v xml:space="preserve"> </v>
      </c>
      <c r="AV22" s="17" t="str">
        <f t="shared" si="10"/>
        <v xml:space="preserve"> </v>
      </c>
      <c r="AW22" s="17" t="str">
        <f t="shared" si="10"/>
        <v xml:space="preserve"> </v>
      </c>
      <c r="AX22" s="17" t="str">
        <f t="shared" si="10"/>
        <v xml:space="preserve"> </v>
      </c>
      <c r="AY22" s="17" t="str">
        <f t="shared" si="10"/>
        <v xml:space="preserve"> </v>
      </c>
      <c r="AZ22" s="17" t="str">
        <f t="shared" si="10"/>
        <v xml:space="preserve"> </v>
      </c>
      <c r="BA22" s="17" t="str">
        <f t="shared" si="10"/>
        <v xml:space="preserve"> </v>
      </c>
      <c r="BB22" s="17" t="str">
        <f t="shared" si="10"/>
        <v xml:space="preserve"> </v>
      </c>
      <c r="BC22" s="17" t="str">
        <f t="shared" si="10"/>
        <v xml:space="preserve"> </v>
      </c>
      <c r="BD22" s="17" t="str">
        <f t="shared" si="10"/>
        <v xml:space="preserve"> </v>
      </c>
      <c r="BE22" s="17" t="str">
        <f t="shared" si="10"/>
        <v xml:space="preserve"> </v>
      </c>
      <c r="BF22" s="17" t="str">
        <f t="shared" si="10"/>
        <v xml:space="preserve"> </v>
      </c>
      <c r="BG22" s="17" t="str">
        <f t="shared" ref="BG22:BH22" si="11">IF(AR21+AR22=AR20," ","GRESEALA")</f>
        <v xml:space="preserve"> </v>
      </c>
      <c r="BH22" s="17" t="str">
        <f t="shared" si="11"/>
        <v xml:space="preserve"> </v>
      </c>
      <c r="BI22" s="17" t="str">
        <f>IF(E20+F20=D20," ","GRESEALA")</f>
        <v xml:space="preserve"> </v>
      </c>
      <c r="BJ22" s="17" t="str">
        <f>IF(G20+I20+K20+L20+M20=D20," ","GRESEALA")</f>
        <v xml:space="preserve"> </v>
      </c>
      <c r="BK22" s="17" t="str">
        <f>IF(O20+P20=D20," ","GRESEALA")</f>
        <v xml:space="preserve"> </v>
      </c>
    </row>
    <row r="23" spans="2:64" s="38" customFormat="1" ht="39" customHeight="1" x14ac:dyDescent="0.35">
      <c r="B23" s="20" t="s">
        <v>67</v>
      </c>
      <c r="C23" s="39" t="s">
        <v>68</v>
      </c>
      <c r="D23" s="29">
        <f t="shared" si="0"/>
        <v>0</v>
      </c>
      <c r="E23" s="122">
        <f>'Macheta PO 2023_rap_precedent'!E23+'Macheta PO 2023_rap_luna'!E23</f>
        <v>0</v>
      </c>
      <c r="F23" s="122">
        <f>'Macheta PO 2023_rap_precedent'!F23+'Macheta PO 2023_rap_luna'!F23</f>
        <v>0</v>
      </c>
      <c r="G23" s="122">
        <f>'Macheta PO 2023_rap_precedent'!G23+'Macheta PO 2023_rap_luna'!G23</f>
        <v>0</v>
      </c>
      <c r="H23" s="122">
        <f>'Macheta PO 2023_rap_precedent'!H23+'Macheta PO 2023_rap_luna'!H23</f>
        <v>0</v>
      </c>
      <c r="I23" s="122">
        <f>'Macheta PO 2023_rap_precedent'!I23+'Macheta PO 2023_rap_luna'!I23</f>
        <v>0</v>
      </c>
      <c r="J23" s="122">
        <f>'Macheta PO 2023_rap_precedent'!J23+'Macheta PO 2023_rap_luna'!J23</f>
        <v>0</v>
      </c>
      <c r="K23" s="122">
        <f>'Macheta PO 2023_rap_precedent'!K23+'Macheta PO 2023_rap_luna'!K23</f>
        <v>0</v>
      </c>
      <c r="L23" s="122">
        <f>'Macheta PO 2023_rap_precedent'!L23+'Macheta PO 2023_rap_luna'!L23</f>
        <v>0</v>
      </c>
      <c r="M23" s="122">
        <f>'Macheta PO 2023_rap_precedent'!M23+'Macheta PO 2023_rap_luna'!M23</f>
        <v>0</v>
      </c>
      <c r="N23" s="122">
        <f>'Macheta PO 2023_rap_precedent'!N23+'Macheta PO 2023_rap_luna'!N23</f>
        <v>0</v>
      </c>
      <c r="O23" s="122">
        <f>'Macheta PO 2023_rap_precedent'!O23+'Macheta PO 2023_rap_luna'!O23</f>
        <v>0</v>
      </c>
      <c r="P23" s="122">
        <f>'Macheta PO 2023_rap_precedent'!P23+'Macheta PO 2023_rap_luna'!P23</f>
        <v>0</v>
      </c>
      <c r="Q23" s="122">
        <f>'Macheta PO 2023_rap_precedent'!Q23+'Macheta PO 2023_rap_luna'!Q23</f>
        <v>0</v>
      </c>
      <c r="R23" s="122">
        <f>'Macheta PO 2023_rap_precedent'!R23+'Macheta PO 2023_rap_luna'!R23</f>
        <v>0</v>
      </c>
      <c r="S23" s="122">
        <f>'Macheta PO 2023_rap_precedent'!S23+'Macheta PO 2023_rap_luna'!S23</f>
        <v>0</v>
      </c>
      <c r="T23" s="122">
        <f>'Macheta PO 2023_rap_precedent'!T23+'Macheta PO 2023_rap_luna'!T23</f>
        <v>0</v>
      </c>
      <c r="U23" s="122">
        <f>'Macheta PO 2023_rap_precedent'!U23+'Macheta PO 2023_rap_luna'!U23</f>
        <v>0</v>
      </c>
      <c r="V23" s="122">
        <f>'Macheta PO 2023_rap_precedent'!V23+'Macheta PO 2023_rap_luna'!V23</f>
        <v>0</v>
      </c>
      <c r="W23" s="122">
        <f>'Macheta PO 2023_rap_precedent'!W23+'Macheta PO 2023_rap_luna'!W23</f>
        <v>0</v>
      </c>
      <c r="X23" s="122">
        <f>'Macheta PO 2023_rap_precedent'!X23+'Macheta PO 2023_rap_luna'!X23</f>
        <v>0</v>
      </c>
      <c r="Y23" s="122">
        <f>'Macheta PO 2023_rap_precedent'!Y23+'Macheta PO 2023_rap_luna'!Y23</f>
        <v>0</v>
      </c>
      <c r="Z23" s="122">
        <f>'Macheta PO 2023_rap_precedent'!Z23+'Macheta PO 2023_rap_luna'!Z23</f>
        <v>0</v>
      </c>
      <c r="AA23" s="122">
        <f>'Macheta PO 2023_rap_precedent'!AA23+'Macheta PO 2023_rap_luna'!AA23</f>
        <v>0</v>
      </c>
      <c r="AB23" s="122">
        <f>'Macheta PO 2023_rap_precedent'!AB23+'Macheta PO 2023_rap_luna'!AB23</f>
        <v>0</v>
      </c>
      <c r="AC23" s="122">
        <f>'Macheta PO 2023_rap_precedent'!AC23+'Macheta PO 2023_rap_luna'!AC23</f>
        <v>0</v>
      </c>
      <c r="AD23" s="122">
        <f>'Macheta PO 2023_rap_precedent'!AD23+'Macheta PO 2023_rap_luna'!AD23</f>
        <v>0</v>
      </c>
      <c r="AE23" s="122">
        <f>'Macheta PO 2023_rap_precedent'!AE23+'Macheta PO 2023_rap_luna'!AE23</f>
        <v>0</v>
      </c>
      <c r="AF23" s="122">
        <f>'Macheta PO 2023_rap_precedent'!AF23+'Macheta PO 2023_rap_luna'!AF23</f>
        <v>0</v>
      </c>
      <c r="AG23" s="122">
        <f>'Macheta PO 2023_rap_precedent'!AG23+'Macheta PO 2023_rap_luna'!AG23</f>
        <v>0</v>
      </c>
      <c r="AH23" s="122">
        <f>'Macheta PO 2023_rap_precedent'!AH23+'Macheta PO 2023_rap_luna'!AH23</f>
        <v>0</v>
      </c>
      <c r="AI23" s="122">
        <f>'Macheta PO 2023_rap_precedent'!AI23+'Macheta PO 2023_rap_luna'!AI23</f>
        <v>0</v>
      </c>
      <c r="AJ23" s="122">
        <f>'Macheta PO 2023_rap_precedent'!AJ23+'Macheta PO 2023_rap_luna'!AJ23</f>
        <v>0</v>
      </c>
      <c r="AK23" s="122">
        <f>'Macheta PO 2023_rap_precedent'!AK23+'Macheta PO 2023_rap_luna'!AK23</f>
        <v>0</v>
      </c>
      <c r="AL23" s="122">
        <f>'Macheta PO 2023_rap_precedent'!AL23+'Macheta PO 2023_rap_luna'!AL23</f>
        <v>0</v>
      </c>
      <c r="AM23" s="122">
        <f>'Macheta PO 2023_rap_precedent'!AM23+'Macheta PO 2023_rap_luna'!AM23</f>
        <v>0</v>
      </c>
      <c r="AN23" s="122">
        <f>'Macheta PO 2023_rap_precedent'!AN23+'Macheta PO 2023_rap_luna'!AN23</f>
        <v>0</v>
      </c>
      <c r="AO23" s="122">
        <f>'Macheta PO 2023_rap_precedent'!AO23+'Macheta PO 2023_rap_luna'!AO23</f>
        <v>0</v>
      </c>
      <c r="AP23" s="122">
        <f>'Macheta PO 2023_rap_precedent'!AP23+'Macheta PO 2023_rap_luna'!AP23</f>
        <v>0</v>
      </c>
      <c r="AQ23" s="122">
        <f>'Macheta PO 2023_rap_precedent'!AQ23+'Macheta PO 2023_rap_luna'!AQ23</f>
        <v>0</v>
      </c>
      <c r="AR23" s="122">
        <f>'Macheta PO 2023_rap_precedent'!AR23+'Macheta PO 2023_rap_luna'!AR23</f>
        <v>0</v>
      </c>
      <c r="AS23" s="122">
        <f>'Macheta PO 2023_rap_precedent'!AS23+'Macheta PO 2023_rap_luna'!AS23</f>
        <v>0</v>
      </c>
      <c r="AT23" s="117"/>
      <c r="AU23" s="17" t="str">
        <f>IF(Q20+S20+T20+U20+V20+W20=D20," ","GRESEALA")</f>
        <v xml:space="preserve"> </v>
      </c>
      <c r="AV23" s="17" t="str">
        <f>IF(X20+Y20+Z20=D20," ","GRESEALA")</f>
        <v xml:space="preserve"> </v>
      </c>
      <c r="AW23" s="17" t="str">
        <f>IF(AA20+AC20+AE20+AF20+AG20+AH20+AI20+AJ20+AK20+AL20+AR20+AS20&gt;=D20," ","GRESEALA")</f>
        <v xml:space="preserve"> </v>
      </c>
      <c r="AX23" s="17" t="str">
        <f>IF(AS20&gt;=D20," ","GRESEALA")</f>
        <v xml:space="preserve"> </v>
      </c>
      <c r="AY23" s="17" t="str">
        <f>IF(H20&gt;=G20," ","GRESEALA")</f>
        <v xml:space="preserve"> </v>
      </c>
      <c r="AZ23" s="17" t="str">
        <f>IF(E24+E25=E23," ","GRESEALA")</f>
        <v xml:space="preserve"> </v>
      </c>
      <c r="BA23" s="17" t="str">
        <f>IF(F24+F25=F23," ","GRESEALA")</f>
        <v xml:space="preserve"> </v>
      </c>
      <c r="BB23" s="17" t="str">
        <f>IF(G24+G25=G23," ","GRESEALA")</f>
        <v xml:space="preserve"> </v>
      </c>
      <c r="BC23" s="17" t="str">
        <f>IF(H24+H25=H23," ","GRESEALA")</f>
        <v xml:space="preserve"> </v>
      </c>
      <c r="BD23" s="17" t="str">
        <f t="shared" ref="BD23:BJ23" si="12">IF(K24+K25=K23," ","GRESEALA")</f>
        <v xml:space="preserve"> </v>
      </c>
      <c r="BE23" s="17" t="str">
        <f t="shared" si="12"/>
        <v xml:space="preserve"> </v>
      </c>
      <c r="BF23" s="17" t="str">
        <f t="shared" si="12"/>
        <v xml:space="preserve"> </v>
      </c>
      <c r="BG23" s="17" t="str">
        <f t="shared" si="12"/>
        <v xml:space="preserve"> </v>
      </c>
      <c r="BH23" s="17" t="str">
        <f t="shared" si="12"/>
        <v xml:space="preserve"> </v>
      </c>
      <c r="BI23" s="17" t="str">
        <f t="shared" si="12"/>
        <v xml:space="preserve"> </v>
      </c>
      <c r="BJ23" s="17" t="str">
        <f t="shared" si="12"/>
        <v xml:space="preserve"> </v>
      </c>
      <c r="BK23" s="17" t="str">
        <f t="shared" ref="BK23" si="13">IF(S24+S25=S23," ","GRESEALA")</f>
        <v xml:space="preserve"> </v>
      </c>
    </row>
    <row r="24" spans="2:64" s="38" customFormat="1" ht="42.75" customHeight="1" x14ac:dyDescent="0.35">
      <c r="B24" s="35" t="s">
        <v>69</v>
      </c>
      <c r="C24" s="41" t="s">
        <v>70</v>
      </c>
      <c r="D24" s="36">
        <f t="shared" si="0"/>
        <v>0</v>
      </c>
      <c r="E24" s="117">
        <f>'Macheta PO 2023_rap_precedent'!E24+'Macheta PO 2023_rap_luna'!E24</f>
        <v>0</v>
      </c>
      <c r="F24" s="117">
        <f>'Macheta PO 2023_rap_precedent'!F24+'Macheta PO 2023_rap_luna'!F24</f>
        <v>0</v>
      </c>
      <c r="G24" s="117">
        <f>'Macheta PO 2023_rap_precedent'!G24+'Macheta PO 2023_rap_luna'!G24</f>
        <v>0</v>
      </c>
      <c r="H24" s="117">
        <f>'Macheta PO 2023_rap_precedent'!H24+'Macheta PO 2023_rap_luna'!H24</f>
        <v>0</v>
      </c>
      <c r="I24" s="117">
        <f>'Macheta PO 2023_rap_precedent'!I24+'Macheta PO 2023_rap_luna'!I24</f>
        <v>0</v>
      </c>
      <c r="J24" s="117">
        <f>'Macheta PO 2023_rap_precedent'!J24+'Macheta PO 2023_rap_luna'!J24</f>
        <v>0</v>
      </c>
      <c r="K24" s="117">
        <f>'Macheta PO 2023_rap_precedent'!K24+'Macheta PO 2023_rap_luna'!K24</f>
        <v>0</v>
      </c>
      <c r="L24" s="117">
        <f>'Macheta PO 2023_rap_precedent'!L24+'Macheta PO 2023_rap_luna'!L24</f>
        <v>0</v>
      </c>
      <c r="M24" s="117">
        <f>'Macheta PO 2023_rap_precedent'!M24+'Macheta PO 2023_rap_luna'!M24</f>
        <v>0</v>
      </c>
      <c r="N24" s="117">
        <f>'Macheta PO 2023_rap_precedent'!N24+'Macheta PO 2023_rap_luna'!N24</f>
        <v>0</v>
      </c>
      <c r="O24" s="117">
        <f>'Macheta PO 2023_rap_precedent'!O24+'Macheta PO 2023_rap_luna'!O24</f>
        <v>0</v>
      </c>
      <c r="P24" s="117">
        <f>'Macheta PO 2023_rap_precedent'!P24+'Macheta PO 2023_rap_luna'!P24</f>
        <v>0</v>
      </c>
      <c r="Q24" s="117">
        <f>'Macheta PO 2023_rap_precedent'!Q24+'Macheta PO 2023_rap_luna'!Q24</f>
        <v>0</v>
      </c>
      <c r="R24" s="117">
        <f>'Macheta PO 2023_rap_precedent'!R24+'Macheta PO 2023_rap_luna'!R24</f>
        <v>0</v>
      </c>
      <c r="S24" s="117">
        <f>'Macheta PO 2023_rap_precedent'!S24+'Macheta PO 2023_rap_luna'!S24</f>
        <v>0</v>
      </c>
      <c r="T24" s="117">
        <f>'Macheta PO 2023_rap_precedent'!T24+'Macheta PO 2023_rap_luna'!T24</f>
        <v>0</v>
      </c>
      <c r="U24" s="117">
        <f>'Macheta PO 2023_rap_precedent'!U24+'Macheta PO 2023_rap_luna'!U24</f>
        <v>0</v>
      </c>
      <c r="V24" s="117">
        <f>'Macheta PO 2023_rap_precedent'!V24+'Macheta PO 2023_rap_luna'!V24</f>
        <v>0</v>
      </c>
      <c r="W24" s="117">
        <f>'Macheta PO 2023_rap_precedent'!W24+'Macheta PO 2023_rap_luna'!W24</f>
        <v>0</v>
      </c>
      <c r="X24" s="117">
        <f>'Macheta PO 2023_rap_precedent'!X24+'Macheta PO 2023_rap_luna'!X24</f>
        <v>0</v>
      </c>
      <c r="Y24" s="117">
        <f>'Macheta PO 2023_rap_precedent'!Y24+'Macheta PO 2023_rap_luna'!Y24</f>
        <v>0</v>
      </c>
      <c r="Z24" s="117">
        <f>'Macheta PO 2023_rap_precedent'!Z24+'Macheta PO 2023_rap_luna'!Z24</f>
        <v>0</v>
      </c>
      <c r="AA24" s="117">
        <f>'Macheta PO 2023_rap_precedent'!AA24+'Macheta PO 2023_rap_luna'!AA24</f>
        <v>0</v>
      </c>
      <c r="AB24" s="117">
        <f>'Macheta PO 2023_rap_precedent'!AB24+'Macheta PO 2023_rap_luna'!AB24</f>
        <v>0</v>
      </c>
      <c r="AC24" s="117">
        <f>'Macheta PO 2023_rap_precedent'!AC24+'Macheta PO 2023_rap_luna'!AC24</f>
        <v>0</v>
      </c>
      <c r="AD24" s="117">
        <f>'Macheta PO 2023_rap_precedent'!AD24+'Macheta PO 2023_rap_luna'!AD24</f>
        <v>0</v>
      </c>
      <c r="AE24" s="117">
        <f>'Macheta PO 2023_rap_precedent'!AE24+'Macheta PO 2023_rap_luna'!AE24</f>
        <v>0</v>
      </c>
      <c r="AF24" s="117">
        <f>'Macheta PO 2023_rap_precedent'!AF24+'Macheta PO 2023_rap_luna'!AF24</f>
        <v>0</v>
      </c>
      <c r="AG24" s="117">
        <f>'Macheta PO 2023_rap_precedent'!AG24+'Macheta PO 2023_rap_luna'!AG24</f>
        <v>0</v>
      </c>
      <c r="AH24" s="117">
        <f>'Macheta PO 2023_rap_precedent'!AH24+'Macheta PO 2023_rap_luna'!AH24</f>
        <v>0</v>
      </c>
      <c r="AI24" s="117">
        <f>'Macheta PO 2023_rap_precedent'!AI24+'Macheta PO 2023_rap_luna'!AI24</f>
        <v>0</v>
      </c>
      <c r="AJ24" s="117">
        <f>'Macheta PO 2023_rap_precedent'!AJ24+'Macheta PO 2023_rap_luna'!AJ24</f>
        <v>0</v>
      </c>
      <c r="AK24" s="117">
        <f>'Macheta PO 2023_rap_precedent'!AK24+'Macheta PO 2023_rap_luna'!AK24</f>
        <v>0</v>
      </c>
      <c r="AL24" s="117">
        <f>'Macheta PO 2023_rap_precedent'!AL24+'Macheta PO 2023_rap_luna'!AL24</f>
        <v>0</v>
      </c>
      <c r="AM24" s="117">
        <f>'Macheta PO 2023_rap_precedent'!AM24+'Macheta PO 2023_rap_luna'!AM24</f>
        <v>0</v>
      </c>
      <c r="AN24" s="117">
        <f>'Macheta PO 2023_rap_precedent'!AN24+'Macheta PO 2023_rap_luna'!AN24</f>
        <v>0</v>
      </c>
      <c r="AO24" s="117">
        <f>'Macheta PO 2023_rap_precedent'!AO24+'Macheta PO 2023_rap_luna'!AO24</f>
        <v>0</v>
      </c>
      <c r="AP24" s="117">
        <f>'Macheta PO 2023_rap_precedent'!AP24+'Macheta PO 2023_rap_luna'!AP24</f>
        <v>0</v>
      </c>
      <c r="AQ24" s="117">
        <f>'Macheta PO 2023_rap_precedent'!AQ24+'Macheta PO 2023_rap_luna'!AQ24</f>
        <v>0</v>
      </c>
      <c r="AR24" s="117">
        <f>'Macheta PO 2023_rap_precedent'!AR24+'Macheta PO 2023_rap_luna'!AR24</f>
        <v>0</v>
      </c>
      <c r="AS24" s="117">
        <f>'Macheta PO 2023_rap_precedent'!AS24+'Macheta PO 2023_rap_luna'!AS24</f>
        <v>0</v>
      </c>
      <c r="AT24" s="37"/>
      <c r="AU24" s="17" t="str">
        <f t="shared" ref="AU24:BK24" si="14">IF(T24+T25=T23," ","GRESEALA")</f>
        <v xml:space="preserve"> </v>
      </c>
      <c r="AV24" s="17" t="str">
        <f t="shared" si="14"/>
        <v xml:space="preserve"> </v>
      </c>
      <c r="AW24" s="17" t="str">
        <f t="shared" si="14"/>
        <v xml:space="preserve"> </v>
      </c>
      <c r="AX24" s="17" t="str">
        <f t="shared" si="14"/>
        <v xml:space="preserve"> </v>
      </c>
      <c r="AY24" s="17" t="str">
        <f t="shared" si="14"/>
        <v xml:space="preserve"> </v>
      </c>
      <c r="AZ24" s="17" t="str">
        <f t="shared" si="14"/>
        <v xml:space="preserve"> </v>
      </c>
      <c r="BA24" s="17" t="str">
        <f t="shared" si="14"/>
        <v xml:space="preserve"> </v>
      </c>
      <c r="BB24" s="17" t="str">
        <f t="shared" si="14"/>
        <v xml:space="preserve"> </v>
      </c>
      <c r="BC24" s="17" t="str">
        <f t="shared" si="14"/>
        <v xml:space="preserve"> </v>
      </c>
      <c r="BD24" s="17" t="str">
        <f t="shared" si="14"/>
        <v xml:space="preserve"> </v>
      </c>
      <c r="BE24" s="17" t="str">
        <f t="shared" si="14"/>
        <v xml:space="preserve"> </v>
      </c>
      <c r="BF24" s="17" t="str">
        <f t="shared" si="14"/>
        <v xml:space="preserve"> </v>
      </c>
      <c r="BG24" s="17" t="str">
        <f t="shared" si="14"/>
        <v xml:space="preserve"> </v>
      </c>
      <c r="BH24" s="17" t="str">
        <f t="shared" si="14"/>
        <v xml:space="preserve"> </v>
      </c>
      <c r="BI24" s="17" t="str">
        <f t="shared" si="14"/>
        <v xml:space="preserve"> </v>
      </c>
      <c r="BJ24" s="17" t="str">
        <f t="shared" si="14"/>
        <v xml:space="preserve"> </v>
      </c>
      <c r="BK24" s="17" t="str">
        <f t="shared" si="14"/>
        <v xml:space="preserve"> </v>
      </c>
    </row>
    <row r="25" spans="2:64" s="38" customFormat="1" ht="40.5" customHeight="1" x14ac:dyDescent="0.35">
      <c r="B25" s="35" t="s">
        <v>71</v>
      </c>
      <c r="C25" s="41" t="s">
        <v>72</v>
      </c>
      <c r="D25" s="36">
        <f t="shared" si="0"/>
        <v>0</v>
      </c>
      <c r="E25" s="117">
        <f>'Macheta PO 2023_rap_precedent'!E25+'Macheta PO 2023_rap_luna'!E25</f>
        <v>0</v>
      </c>
      <c r="F25" s="117">
        <f>'Macheta PO 2023_rap_precedent'!F25+'Macheta PO 2023_rap_luna'!F25</f>
        <v>0</v>
      </c>
      <c r="G25" s="117">
        <f>'Macheta PO 2023_rap_precedent'!G25+'Macheta PO 2023_rap_luna'!G25</f>
        <v>0</v>
      </c>
      <c r="H25" s="117">
        <f>'Macheta PO 2023_rap_precedent'!H25+'Macheta PO 2023_rap_luna'!H25</f>
        <v>0</v>
      </c>
      <c r="I25" s="117">
        <f>'Macheta PO 2023_rap_precedent'!I25+'Macheta PO 2023_rap_luna'!I25</f>
        <v>0</v>
      </c>
      <c r="J25" s="117">
        <f>'Macheta PO 2023_rap_precedent'!J25+'Macheta PO 2023_rap_luna'!J25</f>
        <v>0</v>
      </c>
      <c r="K25" s="117">
        <f>'Macheta PO 2023_rap_precedent'!K25+'Macheta PO 2023_rap_luna'!K25</f>
        <v>0</v>
      </c>
      <c r="L25" s="117">
        <f>'Macheta PO 2023_rap_precedent'!L25+'Macheta PO 2023_rap_luna'!L25</f>
        <v>0</v>
      </c>
      <c r="M25" s="117">
        <f>'Macheta PO 2023_rap_precedent'!M25+'Macheta PO 2023_rap_luna'!M25</f>
        <v>0</v>
      </c>
      <c r="N25" s="117">
        <f>'Macheta PO 2023_rap_precedent'!N25+'Macheta PO 2023_rap_luna'!N25</f>
        <v>0</v>
      </c>
      <c r="O25" s="117">
        <f>'Macheta PO 2023_rap_precedent'!O25+'Macheta PO 2023_rap_luna'!O25</f>
        <v>0</v>
      </c>
      <c r="P25" s="117">
        <f>'Macheta PO 2023_rap_precedent'!P25+'Macheta PO 2023_rap_luna'!P25</f>
        <v>0</v>
      </c>
      <c r="Q25" s="117">
        <f>'Macheta PO 2023_rap_precedent'!Q25+'Macheta PO 2023_rap_luna'!Q25</f>
        <v>0</v>
      </c>
      <c r="R25" s="117">
        <f>'Macheta PO 2023_rap_precedent'!R25+'Macheta PO 2023_rap_luna'!R25</f>
        <v>0</v>
      </c>
      <c r="S25" s="117">
        <f>'Macheta PO 2023_rap_precedent'!S25+'Macheta PO 2023_rap_luna'!S25</f>
        <v>0</v>
      </c>
      <c r="T25" s="117">
        <f>'Macheta PO 2023_rap_precedent'!T25+'Macheta PO 2023_rap_luna'!T25</f>
        <v>0</v>
      </c>
      <c r="U25" s="117">
        <f>'Macheta PO 2023_rap_precedent'!U25+'Macheta PO 2023_rap_luna'!U25</f>
        <v>0</v>
      </c>
      <c r="V25" s="117">
        <f>'Macheta PO 2023_rap_precedent'!V25+'Macheta PO 2023_rap_luna'!V25</f>
        <v>0</v>
      </c>
      <c r="W25" s="117">
        <f>'Macheta PO 2023_rap_precedent'!W25+'Macheta PO 2023_rap_luna'!W25</f>
        <v>0</v>
      </c>
      <c r="X25" s="117">
        <f>'Macheta PO 2023_rap_precedent'!X25+'Macheta PO 2023_rap_luna'!X25</f>
        <v>0</v>
      </c>
      <c r="Y25" s="117">
        <f>'Macheta PO 2023_rap_precedent'!Y25+'Macheta PO 2023_rap_luna'!Y25</f>
        <v>0</v>
      </c>
      <c r="Z25" s="117">
        <f>'Macheta PO 2023_rap_precedent'!Z25+'Macheta PO 2023_rap_luna'!Z25</f>
        <v>0</v>
      </c>
      <c r="AA25" s="117">
        <f>'Macheta PO 2023_rap_precedent'!AA25+'Macheta PO 2023_rap_luna'!AA25</f>
        <v>0</v>
      </c>
      <c r="AB25" s="117">
        <f>'Macheta PO 2023_rap_precedent'!AB25+'Macheta PO 2023_rap_luna'!AB25</f>
        <v>0</v>
      </c>
      <c r="AC25" s="117">
        <f>'Macheta PO 2023_rap_precedent'!AC25+'Macheta PO 2023_rap_luna'!AC25</f>
        <v>0</v>
      </c>
      <c r="AD25" s="117">
        <f>'Macheta PO 2023_rap_precedent'!AD25+'Macheta PO 2023_rap_luna'!AD25</f>
        <v>0</v>
      </c>
      <c r="AE25" s="117">
        <f>'Macheta PO 2023_rap_precedent'!AE25+'Macheta PO 2023_rap_luna'!AE25</f>
        <v>0</v>
      </c>
      <c r="AF25" s="117">
        <f>'Macheta PO 2023_rap_precedent'!AF25+'Macheta PO 2023_rap_luna'!AF25</f>
        <v>0</v>
      </c>
      <c r="AG25" s="117">
        <f>'Macheta PO 2023_rap_precedent'!AG25+'Macheta PO 2023_rap_luna'!AG25</f>
        <v>0</v>
      </c>
      <c r="AH25" s="117">
        <f>'Macheta PO 2023_rap_precedent'!AH25+'Macheta PO 2023_rap_luna'!AH25</f>
        <v>0</v>
      </c>
      <c r="AI25" s="117">
        <f>'Macheta PO 2023_rap_precedent'!AI25+'Macheta PO 2023_rap_luna'!AI25</f>
        <v>0</v>
      </c>
      <c r="AJ25" s="117">
        <f>'Macheta PO 2023_rap_precedent'!AJ25+'Macheta PO 2023_rap_luna'!AJ25</f>
        <v>0</v>
      </c>
      <c r="AK25" s="117">
        <f>'Macheta PO 2023_rap_precedent'!AK25+'Macheta PO 2023_rap_luna'!AK25</f>
        <v>0</v>
      </c>
      <c r="AL25" s="117">
        <f>'Macheta PO 2023_rap_precedent'!AL25+'Macheta PO 2023_rap_luna'!AL25</f>
        <v>0</v>
      </c>
      <c r="AM25" s="117">
        <f>'Macheta PO 2023_rap_precedent'!AM25+'Macheta PO 2023_rap_luna'!AM25</f>
        <v>0</v>
      </c>
      <c r="AN25" s="117">
        <f>'Macheta PO 2023_rap_precedent'!AN25+'Macheta PO 2023_rap_luna'!AN25</f>
        <v>0</v>
      </c>
      <c r="AO25" s="117">
        <f>'Macheta PO 2023_rap_precedent'!AO25+'Macheta PO 2023_rap_luna'!AO25</f>
        <v>0</v>
      </c>
      <c r="AP25" s="117">
        <f>'Macheta PO 2023_rap_precedent'!AP25+'Macheta PO 2023_rap_luna'!AP25</f>
        <v>0</v>
      </c>
      <c r="AQ25" s="117">
        <f>'Macheta PO 2023_rap_precedent'!AQ25+'Macheta PO 2023_rap_luna'!AQ25</f>
        <v>0</v>
      </c>
      <c r="AR25" s="117">
        <f>'Macheta PO 2023_rap_precedent'!AR25+'Macheta PO 2023_rap_luna'!AR25</f>
        <v>0</v>
      </c>
      <c r="AS25" s="117">
        <f>'Macheta PO 2023_rap_precedent'!AS25+'Macheta PO 2023_rap_luna'!AS25</f>
        <v>0</v>
      </c>
      <c r="AT25" s="37"/>
      <c r="AU25" s="17" t="str">
        <f>IF(AK24+AK25=AK23," ","GRESEALA")</f>
        <v xml:space="preserve"> </v>
      </c>
      <c r="AV25" s="17" t="str">
        <f>IF(AL24+AL25=AL23," ","GRESEALA")</f>
        <v xml:space="preserve"> </v>
      </c>
      <c r="AW25" s="17" t="str">
        <f>IF(AR24+AR25=AR23," ","GRESEALA")</f>
        <v xml:space="preserve"> </v>
      </c>
      <c r="AX25" s="17" t="str">
        <f>IF(AS24+AS25=AS23," ","GRESEALA")</f>
        <v xml:space="preserve"> </v>
      </c>
      <c r="AY25" s="17" t="str">
        <f>IF(E23+F23=D23," ","GRESEALA")</f>
        <v xml:space="preserve"> </v>
      </c>
      <c r="AZ25" s="17" t="str">
        <f>IF(G23+K23+I23+L23+M23=D23," ","GRESEALA")</f>
        <v xml:space="preserve"> </v>
      </c>
      <c r="BA25" s="17" t="str">
        <f>IF(O23+P23=D23," ","GRESEALA")</f>
        <v xml:space="preserve"> </v>
      </c>
      <c r="BB25" s="17" t="str">
        <f>IF(Q23+S23+T23+U23+V23+W23=D23," ","GRESEALA")</f>
        <v xml:space="preserve"> </v>
      </c>
      <c r="BC25" s="17" t="str">
        <f>IF(X23+Y23+Z23=D23," ","GRESEALA")</f>
        <v xml:space="preserve"> </v>
      </c>
      <c r="BD25" s="17" t="str">
        <f>IF(AA23+AC23+AE23+AF23+AG23+AH23+AI23+AJ23+AK23+AL23+AM23+AN23+AO23+AP23+AQ23+AR23+AS23&gt;=D23," ","GRESEALA")</f>
        <v xml:space="preserve"> </v>
      </c>
      <c r="BE25" s="17" t="str">
        <f>IF(AS23&lt;=D23," ","GRESEALA")</f>
        <v xml:space="preserve"> </v>
      </c>
      <c r="BF25" s="17" t="str">
        <f>IF(H23&lt;=G23," ","GRESEALA")</f>
        <v xml:space="preserve"> </v>
      </c>
      <c r="BG25" s="17" t="str">
        <f>IF(E27+E28=E26," ","GRESEALA")</f>
        <v xml:space="preserve"> </v>
      </c>
      <c r="BH25" s="17" t="str">
        <f>IF(F27+F28=F26," ","GRESEALA")</f>
        <v xml:space="preserve"> </v>
      </c>
      <c r="BI25" s="17" t="str">
        <f>IF(G27+G28=G26," ","GRESEALA")</f>
        <v xml:space="preserve"> </v>
      </c>
      <c r="BJ25" s="17" t="str">
        <f>IF(H27+H28=H26," ","GRESEALA")</f>
        <v xml:space="preserve"> </v>
      </c>
      <c r="BK25" s="17" t="str">
        <f>IF(K27+K28=K26," ","GRESEALA")</f>
        <v xml:space="preserve"> </v>
      </c>
    </row>
    <row r="26" spans="2:64" s="38" customFormat="1" ht="57" customHeight="1" x14ac:dyDescent="0.35">
      <c r="B26" s="20" t="s">
        <v>73</v>
      </c>
      <c r="C26" s="39" t="s">
        <v>74</v>
      </c>
      <c r="D26" s="29">
        <f t="shared" si="0"/>
        <v>47</v>
      </c>
      <c r="E26" s="122">
        <f>'Macheta PO 2023_rap_precedent'!E26+'Macheta PO 2023_rap_luna'!E26</f>
        <v>21</v>
      </c>
      <c r="F26" s="122">
        <f>'Macheta PO 2023_rap_precedent'!F26+'Macheta PO 2023_rap_luna'!F26</f>
        <v>26</v>
      </c>
      <c r="G26" s="122">
        <f>'Macheta PO 2023_rap_precedent'!G26+'Macheta PO 2023_rap_luna'!G26</f>
        <v>40</v>
      </c>
      <c r="H26" s="122">
        <f>'Macheta PO 2023_rap_precedent'!H26+'Macheta PO 2023_rap_luna'!H26</f>
        <v>37</v>
      </c>
      <c r="I26" s="122">
        <f>'Macheta PO 2023_rap_precedent'!I26+'Macheta PO 2023_rap_luna'!I26</f>
        <v>6</v>
      </c>
      <c r="J26" s="122">
        <f>'Macheta PO 2023_rap_precedent'!J26+'Macheta PO 2023_rap_luna'!J26</f>
        <v>3</v>
      </c>
      <c r="K26" s="122">
        <f>'Macheta PO 2023_rap_precedent'!K26+'Macheta PO 2023_rap_luna'!K26</f>
        <v>0</v>
      </c>
      <c r="L26" s="122">
        <f>'Macheta PO 2023_rap_precedent'!L26+'Macheta PO 2023_rap_luna'!L26</f>
        <v>1</v>
      </c>
      <c r="M26" s="122">
        <f>'Macheta PO 2023_rap_precedent'!M26+'Macheta PO 2023_rap_luna'!M26</f>
        <v>0</v>
      </c>
      <c r="N26" s="122">
        <f>'Macheta PO 2023_rap_precedent'!N26+'Macheta PO 2023_rap_luna'!N26</f>
        <v>0</v>
      </c>
      <c r="O26" s="122">
        <f>'Macheta PO 2023_rap_precedent'!O26+'Macheta PO 2023_rap_luna'!O26</f>
        <v>29</v>
      </c>
      <c r="P26" s="122">
        <f>'Macheta PO 2023_rap_precedent'!P26+'Macheta PO 2023_rap_luna'!P26</f>
        <v>18</v>
      </c>
      <c r="Q26" s="122">
        <f>'Macheta PO 2023_rap_precedent'!Q26+'Macheta PO 2023_rap_luna'!Q26</f>
        <v>1</v>
      </c>
      <c r="R26" s="122">
        <f>'Macheta PO 2023_rap_precedent'!R26+'Macheta PO 2023_rap_luna'!R26</f>
        <v>1</v>
      </c>
      <c r="S26" s="122">
        <f>'Macheta PO 2023_rap_precedent'!S26+'Macheta PO 2023_rap_luna'!S26</f>
        <v>1</v>
      </c>
      <c r="T26" s="122">
        <f>'Macheta PO 2023_rap_precedent'!T26+'Macheta PO 2023_rap_luna'!T26</f>
        <v>7</v>
      </c>
      <c r="U26" s="122">
        <f>'Macheta PO 2023_rap_precedent'!U26+'Macheta PO 2023_rap_luna'!U26</f>
        <v>19</v>
      </c>
      <c r="V26" s="122">
        <f>'Macheta PO 2023_rap_precedent'!V26+'Macheta PO 2023_rap_luna'!V26</f>
        <v>4</v>
      </c>
      <c r="W26" s="122">
        <f>'Macheta PO 2023_rap_precedent'!W26+'Macheta PO 2023_rap_luna'!W26</f>
        <v>15</v>
      </c>
      <c r="X26" s="122">
        <f>'Macheta PO 2023_rap_precedent'!X26+'Macheta PO 2023_rap_luna'!X26</f>
        <v>13</v>
      </c>
      <c r="Y26" s="122">
        <f>'Macheta PO 2023_rap_precedent'!Y26+'Macheta PO 2023_rap_luna'!Y26</f>
        <v>27</v>
      </c>
      <c r="Z26" s="122">
        <f>'Macheta PO 2023_rap_precedent'!Z26+'Macheta PO 2023_rap_luna'!Z26</f>
        <v>7</v>
      </c>
      <c r="AA26" s="122">
        <f>'Macheta PO 2023_rap_precedent'!AA26+'Macheta PO 2023_rap_luna'!AA26</f>
        <v>0</v>
      </c>
      <c r="AB26" s="122">
        <f>'Macheta PO 2023_rap_precedent'!AB26+'Macheta PO 2023_rap_luna'!AB26</f>
        <v>0</v>
      </c>
      <c r="AC26" s="122">
        <f>'Macheta PO 2023_rap_precedent'!AC26+'Macheta PO 2023_rap_luna'!AC26</f>
        <v>0</v>
      </c>
      <c r="AD26" s="122">
        <f>'Macheta PO 2023_rap_precedent'!AD26+'Macheta PO 2023_rap_luna'!AD26</f>
        <v>0</v>
      </c>
      <c r="AE26" s="122">
        <f>'Macheta PO 2023_rap_precedent'!AE26+'Macheta PO 2023_rap_luna'!AE26</f>
        <v>1</v>
      </c>
      <c r="AF26" s="122">
        <f>'Macheta PO 2023_rap_precedent'!AF26+'Macheta PO 2023_rap_luna'!AF26</f>
        <v>0</v>
      </c>
      <c r="AG26" s="122">
        <f>'Macheta PO 2023_rap_precedent'!AG26+'Macheta PO 2023_rap_luna'!AG26</f>
        <v>0</v>
      </c>
      <c r="AH26" s="122">
        <f>'Macheta PO 2023_rap_precedent'!AH26+'Macheta PO 2023_rap_luna'!AH26</f>
        <v>0</v>
      </c>
      <c r="AI26" s="122">
        <f>'Macheta PO 2023_rap_precedent'!AI26+'Macheta PO 2023_rap_luna'!AI26</f>
        <v>0</v>
      </c>
      <c r="AJ26" s="122">
        <f>'Macheta PO 2023_rap_precedent'!AJ26+'Macheta PO 2023_rap_luna'!AJ26</f>
        <v>0</v>
      </c>
      <c r="AK26" s="122">
        <f>'Macheta PO 2023_rap_precedent'!AK26+'Macheta PO 2023_rap_luna'!AK26</f>
        <v>0</v>
      </c>
      <c r="AL26" s="122">
        <f>'Macheta PO 2023_rap_precedent'!AL26+'Macheta PO 2023_rap_luna'!AL26</f>
        <v>0</v>
      </c>
      <c r="AM26" s="122">
        <f>'Macheta PO 2023_rap_precedent'!AM26+'Macheta PO 2023_rap_luna'!AM26</f>
        <v>0</v>
      </c>
      <c r="AN26" s="122">
        <f>'Macheta PO 2023_rap_precedent'!AN26+'Macheta PO 2023_rap_luna'!AN26</f>
        <v>0</v>
      </c>
      <c r="AO26" s="122">
        <f>'Macheta PO 2023_rap_precedent'!AO26+'Macheta PO 2023_rap_luna'!AO26</f>
        <v>0</v>
      </c>
      <c r="AP26" s="122">
        <f>'Macheta PO 2023_rap_precedent'!AP26+'Macheta PO 2023_rap_luna'!AP26</f>
        <v>0</v>
      </c>
      <c r="AQ26" s="122">
        <f>'Macheta PO 2023_rap_precedent'!AQ26+'Macheta PO 2023_rap_luna'!AQ26</f>
        <v>0</v>
      </c>
      <c r="AR26" s="122">
        <f>'Macheta PO 2023_rap_precedent'!AR26+'Macheta PO 2023_rap_luna'!AR26</f>
        <v>0</v>
      </c>
      <c r="AS26" s="122">
        <f>'Macheta PO 2023_rap_precedent'!AS26+'Macheta PO 2023_rap_luna'!AS26</f>
        <v>46</v>
      </c>
      <c r="AT26" s="117"/>
      <c r="AU26" s="17" t="str">
        <f t="shared" ref="AU26:AZ26" si="15">IF(L27+L28=L26," ","GRESEALA")</f>
        <v xml:space="preserve"> </v>
      </c>
      <c r="AV26" s="17" t="str">
        <f t="shared" si="15"/>
        <v xml:space="preserve"> </v>
      </c>
      <c r="AW26" s="17" t="str">
        <f t="shared" si="15"/>
        <v xml:space="preserve"> </v>
      </c>
      <c r="AX26" s="17" t="str">
        <f t="shared" si="15"/>
        <v xml:space="preserve"> </v>
      </c>
      <c r="AY26" s="17" t="str">
        <f t="shared" si="15"/>
        <v xml:space="preserve"> </v>
      </c>
      <c r="AZ26" s="17" t="str">
        <f t="shared" si="15"/>
        <v xml:space="preserve"> </v>
      </c>
      <c r="BA26" s="17" t="str">
        <f t="shared" ref="BA26:BK26" si="16">IF(S27+S28=S26," ","GRESEALA")</f>
        <v xml:space="preserve"> </v>
      </c>
      <c r="BB26" s="17" t="str">
        <f t="shared" si="16"/>
        <v xml:space="preserve"> </v>
      </c>
      <c r="BC26" s="17" t="str">
        <f t="shared" si="16"/>
        <v xml:space="preserve"> </v>
      </c>
      <c r="BD26" s="17" t="str">
        <f t="shared" si="16"/>
        <v xml:space="preserve"> </v>
      </c>
      <c r="BE26" s="17" t="str">
        <f t="shared" si="16"/>
        <v xml:space="preserve"> </v>
      </c>
      <c r="BF26" s="17" t="str">
        <f t="shared" si="16"/>
        <v xml:space="preserve"> </v>
      </c>
      <c r="BG26" s="17" t="str">
        <f t="shared" si="16"/>
        <v xml:space="preserve"> </v>
      </c>
      <c r="BH26" s="17" t="str">
        <f t="shared" si="16"/>
        <v xml:space="preserve"> </v>
      </c>
      <c r="BI26" s="17" t="str">
        <f t="shared" si="16"/>
        <v xml:space="preserve"> </v>
      </c>
      <c r="BJ26" s="17" t="str">
        <f t="shared" si="16"/>
        <v xml:space="preserve"> </v>
      </c>
      <c r="BK26" s="17" t="str">
        <f t="shared" si="16"/>
        <v xml:space="preserve"> </v>
      </c>
    </row>
    <row r="27" spans="2:64" s="38" customFormat="1" ht="37.5" customHeight="1" x14ac:dyDescent="0.35">
      <c r="B27" s="35" t="s">
        <v>75</v>
      </c>
      <c r="C27" s="41" t="s">
        <v>76</v>
      </c>
      <c r="D27" s="42">
        <f t="shared" si="0"/>
        <v>45</v>
      </c>
      <c r="E27" s="117">
        <f>'Macheta PO 2023_rap_precedent'!E27+'Macheta PO 2023_rap_luna'!E27</f>
        <v>19</v>
      </c>
      <c r="F27" s="117">
        <f>'Macheta PO 2023_rap_precedent'!F27+'Macheta PO 2023_rap_luna'!F27</f>
        <v>26</v>
      </c>
      <c r="G27" s="117">
        <f>'Macheta PO 2023_rap_precedent'!G27+'Macheta PO 2023_rap_luna'!G27</f>
        <v>40</v>
      </c>
      <c r="H27" s="117">
        <f>'Macheta PO 2023_rap_precedent'!H27+'Macheta PO 2023_rap_luna'!H27</f>
        <v>37</v>
      </c>
      <c r="I27" s="117">
        <f>'Macheta PO 2023_rap_precedent'!I27+'Macheta PO 2023_rap_luna'!I27</f>
        <v>4</v>
      </c>
      <c r="J27" s="117">
        <f>'Macheta PO 2023_rap_precedent'!J27+'Macheta PO 2023_rap_luna'!J27</f>
        <v>2</v>
      </c>
      <c r="K27" s="117">
        <f>'Macheta PO 2023_rap_precedent'!K27+'Macheta PO 2023_rap_luna'!K27</f>
        <v>0</v>
      </c>
      <c r="L27" s="117">
        <f>'Macheta PO 2023_rap_precedent'!L27+'Macheta PO 2023_rap_luna'!L27</f>
        <v>1</v>
      </c>
      <c r="M27" s="117">
        <f>'Macheta PO 2023_rap_precedent'!M27+'Macheta PO 2023_rap_luna'!M27</f>
        <v>0</v>
      </c>
      <c r="N27" s="117">
        <f>'Macheta PO 2023_rap_precedent'!N27+'Macheta PO 2023_rap_luna'!N27</f>
        <v>0</v>
      </c>
      <c r="O27" s="117">
        <f>'Macheta PO 2023_rap_precedent'!O27+'Macheta PO 2023_rap_luna'!O27</f>
        <v>27</v>
      </c>
      <c r="P27" s="117">
        <f>'Macheta PO 2023_rap_precedent'!P27+'Macheta PO 2023_rap_luna'!P27</f>
        <v>18</v>
      </c>
      <c r="Q27" s="117">
        <f>'Macheta PO 2023_rap_precedent'!Q27+'Macheta PO 2023_rap_luna'!Q27</f>
        <v>1</v>
      </c>
      <c r="R27" s="117">
        <f>'Macheta PO 2023_rap_precedent'!R27+'Macheta PO 2023_rap_luna'!R27</f>
        <v>1</v>
      </c>
      <c r="S27" s="117">
        <f>'Macheta PO 2023_rap_precedent'!S27+'Macheta PO 2023_rap_luna'!S27</f>
        <v>1</v>
      </c>
      <c r="T27" s="117">
        <f>'Macheta PO 2023_rap_precedent'!T27+'Macheta PO 2023_rap_luna'!T27</f>
        <v>7</v>
      </c>
      <c r="U27" s="117">
        <f>'Macheta PO 2023_rap_precedent'!U27+'Macheta PO 2023_rap_luna'!U27</f>
        <v>19</v>
      </c>
      <c r="V27" s="117">
        <f>'Macheta PO 2023_rap_precedent'!V27+'Macheta PO 2023_rap_luna'!V27</f>
        <v>4</v>
      </c>
      <c r="W27" s="117">
        <f>'Macheta PO 2023_rap_precedent'!W27+'Macheta PO 2023_rap_luna'!W27</f>
        <v>13</v>
      </c>
      <c r="X27" s="117">
        <f>'Macheta PO 2023_rap_precedent'!X27+'Macheta PO 2023_rap_luna'!X27</f>
        <v>13</v>
      </c>
      <c r="Y27" s="117">
        <f>'Macheta PO 2023_rap_precedent'!Y27+'Macheta PO 2023_rap_luna'!Y27</f>
        <v>25</v>
      </c>
      <c r="Z27" s="117">
        <f>'Macheta PO 2023_rap_precedent'!Z27+'Macheta PO 2023_rap_luna'!Z27</f>
        <v>7</v>
      </c>
      <c r="AA27" s="117">
        <f>'Macheta PO 2023_rap_precedent'!AA27+'Macheta PO 2023_rap_luna'!AA27</f>
        <v>0</v>
      </c>
      <c r="AB27" s="117">
        <f>'Macheta PO 2023_rap_precedent'!AB27+'Macheta PO 2023_rap_luna'!AB27</f>
        <v>0</v>
      </c>
      <c r="AC27" s="117">
        <f>'Macheta PO 2023_rap_precedent'!AC27+'Macheta PO 2023_rap_luna'!AC27</f>
        <v>0</v>
      </c>
      <c r="AD27" s="117">
        <f>'Macheta PO 2023_rap_precedent'!AD27+'Macheta PO 2023_rap_luna'!AD27</f>
        <v>0</v>
      </c>
      <c r="AE27" s="117">
        <f>'Macheta PO 2023_rap_precedent'!AE27+'Macheta PO 2023_rap_luna'!AE27</f>
        <v>1</v>
      </c>
      <c r="AF27" s="117">
        <f>'Macheta PO 2023_rap_precedent'!AF27+'Macheta PO 2023_rap_luna'!AF27</f>
        <v>0</v>
      </c>
      <c r="AG27" s="117">
        <f>'Macheta PO 2023_rap_precedent'!AG27+'Macheta PO 2023_rap_luna'!AG27</f>
        <v>0</v>
      </c>
      <c r="AH27" s="117">
        <f>'Macheta PO 2023_rap_precedent'!AH27+'Macheta PO 2023_rap_luna'!AH27</f>
        <v>0</v>
      </c>
      <c r="AI27" s="117">
        <f>'Macheta PO 2023_rap_precedent'!AI27+'Macheta PO 2023_rap_luna'!AI27</f>
        <v>0</v>
      </c>
      <c r="AJ27" s="117">
        <f>'Macheta PO 2023_rap_precedent'!AJ27+'Macheta PO 2023_rap_luna'!AJ27</f>
        <v>0</v>
      </c>
      <c r="AK27" s="117">
        <f>'Macheta PO 2023_rap_precedent'!AK27+'Macheta PO 2023_rap_luna'!AK27</f>
        <v>0</v>
      </c>
      <c r="AL27" s="117">
        <f>'Macheta PO 2023_rap_precedent'!AL27+'Macheta PO 2023_rap_luna'!AL27</f>
        <v>0</v>
      </c>
      <c r="AM27" s="117">
        <f>'Macheta PO 2023_rap_precedent'!AM27+'Macheta PO 2023_rap_luna'!AM27</f>
        <v>0</v>
      </c>
      <c r="AN27" s="117">
        <f>'Macheta PO 2023_rap_precedent'!AN27+'Macheta PO 2023_rap_luna'!AN27</f>
        <v>0</v>
      </c>
      <c r="AO27" s="117">
        <f>'Macheta PO 2023_rap_precedent'!AO27+'Macheta PO 2023_rap_luna'!AO27</f>
        <v>0</v>
      </c>
      <c r="AP27" s="117">
        <f>'Macheta PO 2023_rap_precedent'!AP27+'Macheta PO 2023_rap_luna'!AP27</f>
        <v>0</v>
      </c>
      <c r="AQ27" s="117">
        <f>'Macheta PO 2023_rap_precedent'!AQ27+'Macheta PO 2023_rap_luna'!AQ27</f>
        <v>0</v>
      </c>
      <c r="AR27" s="117">
        <f>'Macheta PO 2023_rap_precedent'!AR27+'Macheta PO 2023_rap_luna'!AR27</f>
        <v>0</v>
      </c>
      <c r="AS27" s="117">
        <f>'Macheta PO 2023_rap_precedent'!AS27+'Macheta PO 2023_rap_luna'!AS27</f>
        <v>44</v>
      </c>
      <c r="AT27" s="37"/>
      <c r="AU27" s="17" t="str">
        <f t="shared" ref="AU27:BC27" si="17">IF(AD27+AD28=AD26," ","GRESEALA")</f>
        <v xml:space="preserve"> </v>
      </c>
      <c r="AV27" s="17" t="str">
        <f t="shared" si="17"/>
        <v xml:space="preserve"> </v>
      </c>
      <c r="AW27" s="17" t="str">
        <f t="shared" si="17"/>
        <v xml:space="preserve"> </v>
      </c>
      <c r="AX27" s="17" t="str">
        <f t="shared" si="17"/>
        <v xml:space="preserve"> </v>
      </c>
      <c r="AY27" s="17" t="str">
        <f t="shared" si="17"/>
        <v xml:space="preserve"> </v>
      </c>
      <c r="AZ27" s="17" t="str">
        <f t="shared" si="17"/>
        <v xml:space="preserve"> </v>
      </c>
      <c r="BA27" s="17" t="str">
        <f t="shared" si="17"/>
        <v xml:space="preserve"> </v>
      </c>
      <c r="BB27" s="17" t="str">
        <f t="shared" si="17"/>
        <v xml:space="preserve"> </v>
      </c>
      <c r="BC27" s="17" t="str">
        <f t="shared" si="17"/>
        <v xml:space="preserve"> </v>
      </c>
      <c r="BD27" s="17" t="str">
        <f t="shared" ref="BD27:BE27" si="18">IF(AR27+AR28=AR26," ","GRESEALA")</f>
        <v xml:space="preserve"> </v>
      </c>
      <c r="BE27" s="17" t="str">
        <f t="shared" si="18"/>
        <v xml:space="preserve"> </v>
      </c>
      <c r="BF27" s="17" t="str">
        <f>IF(E26+F26=D26," ","GRESEALA")</f>
        <v xml:space="preserve"> </v>
      </c>
      <c r="BG27" s="17" t="str">
        <f>IF(G26+K26+I26+L26+M26=D26," ","GRESEALA")</f>
        <v xml:space="preserve"> </v>
      </c>
      <c r="BH27" s="17" t="str">
        <f>IF(O26+P26=D26," ","GRESEALA")</f>
        <v xml:space="preserve"> </v>
      </c>
      <c r="BI27" s="17" t="str">
        <f>IF(Q26+S26+T26+U26+V26+W26=D26," ","GRESEALA")</f>
        <v xml:space="preserve"> </v>
      </c>
      <c r="BJ27" s="17" t="str">
        <f>IF(X26+Y26+Z26=D26," ","GRESEALA")</f>
        <v xml:space="preserve"> </v>
      </c>
      <c r="BK27" s="17" t="str">
        <f>IF(AA26+AC26+AE26+AF26+AG26+AH26+AI26+AJ26+AK26+AL26+AM26+AN26+AO26+AP26+AQ26+AR26+AS26&gt;=D26," ","GRESEALA")</f>
        <v xml:space="preserve"> </v>
      </c>
    </row>
    <row r="28" spans="2:64" s="38" customFormat="1" ht="45.75" customHeight="1" x14ac:dyDescent="0.35">
      <c r="B28" s="35" t="s">
        <v>77</v>
      </c>
      <c r="C28" s="41" t="s">
        <v>78</v>
      </c>
      <c r="D28" s="42">
        <f t="shared" si="0"/>
        <v>2</v>
      </c>
      <c r="E28" s="117">
        <f>'Macheta PO 2023_rap_precedent'!E28+'Macheta PO 2023_rap_luna'!E28</f>
        <v>2</v>
      </c>
      <c r="F28" s="117">
        <f>'Macheta PO 2023_rap_precedent'!F28+'Macheta PO 2023_rap_luna'!F28</f>
        <v>0</v>
      </c>
      <c r="G28" s="117">
        <f>'Macheta PO 2023_rap_precedent'!G28+'Macheta PO 2023_rap_luna'!G28</f>
        <v>0</v>
      </c>
      <c r="H28" s="117">
        <f>'Macheta PO 2023_rap_precedent'!H28+'Macheta PO 2023_rap_luna'!H28</f>
        <v>0</v>
      </c>
      <c r="I28" s="117">
        <f>'Macheta PO 2023_rap_precedent'!I28+'Macheta PO 2023_rap_luna'!I28</f>
        <v>2</v>
      </c>
      <c r="J28" s="117">
        <f>'Macheta PO 2023_rap_precedent'!J28+'Macheta PO 2023_rap_luna'!J28</f>
        <v>1</v>
      </c>
      <c r="K28" s="117">
        <f>'Macheta PO 2023_rap_precedent'!K28+'Macheta PO 2023_rap_luna'!K28</f>
        <v>0</v>
      </c>
      <c r="L28" s="117">
        <f>'Macheta PO 2023_rap_precedent'!L28+'Macheta PO 2023_rap_luna'!L28</f>
        <v>0</v>
      </c>
      <c r="M28" s="117">
        <f>'Macheta PO 2023_rap_precedent'!M28+'Macheta PO 2023_rap_luna'!M28</f>
        <v>0</v>
      </c>
      <c r="N28" s="117">
        <f>'Macheta PO 2023_rap_precedent'!N28+'Macheta PO 2023_rap_luna'!N28</f>
        <v>0</v>
      </c>
      <c r="O28" s="117">
        <f>'Macheta PO 2023_rap_precedent'!O28+'Macheta PO 2023_rap_luna'!O28</f>
        <v>2</v>
      </c>
      <c r="P28" s="117">
        <f>'Macheta PO 2023_rap_precedent'!P28+'Macheta PO 2023_rap_luna'!P28</f>
        <v>0</v>
      </c>
      <c r="Q28" s="117">
        <f>'Macheta PO 2023_rap_precedent'!Q28+'Macheta PO 2023_rap_luna'!Q28</f>
        <v>0</v>
      </c>
      <c r="R28" s="117">
        <f>'Macheta PO 2023_rap_precedent'!R28+'Macheta PO 2023_rap_luna'!R28</f>
        <v>0</v>
      </c>
      <c r="S28" s="117">
        <f>'Macheta PO 2023_rap_precedent'!S28+'Macheta PO 2023_rap_luna'!S28</f>
        <v>0</v>
      </c>
      <c r="T28" s="117">
        <f>'Macheta PO 2023_rap_precedent'!T28+'Macheta PO 2023_rap_luna'!T28</f>
        <v>0</v>
      </c>
      <c r="U28" s="117">
        <f>'Macheta PO 2023_rap_precedent'!U28+'Macheta PO 2023_rap_luna'!U28</f>
        <v>0</v>
      </c>
      <c r="V28" s="117">
        <f>'Macheta PO 2023_rap_precedent'!V28+'Macheta PO 2023_rap_luna'!V28</f>
        <v>0</v>
      </c>
      <c r="W28" s="117">
        <f>'Macheta PO 2023_rap_precedent'!W28+'Macheta PO 2023_rap_luna'!W28</f>
        <v>2</v>
      </c>
      <c r="X28" s="117">
        <f>'Macheta PO 2023_rap_precedent'!X28+'Macheta PO 2023_rap_luna'!X28</f>
        <v>0</v>
      </c>
      <c r="Y28" s="117">
        <f>'Macheta PO 2023_rap_precedent'!Y28+'Macheta PO 2023_rap_luna'!Y28</f>
        <v>2</v>
      </c>
      <c r="Z28" s="117">
        <f>'Macheta PO 2023_rap_precedent'!Z28+'Macheta PO 2023_rap_luna'!Z28</f>
        <v>0</v>
      </c>
      <c r="AA28" s="117">
        <f>'Macheta PO 2023_rap_precedent'!AA28+'Macheta PO 2023_rap_luna'!AA28</f>
        <v>0</v>
      </c>
      <c r="AB28" s="117">
        <f>'Macheta PO 2023_rap_precedent'!AB28+'Macheta PO 2023_rap_luna'!AB28</f>
        <v>0</v>
      </c>
      <c r="AC28" s="117">
        <f>'Macheta PO 2023_rap_precedent'!AC28+'Macheta PO 2023_rap_luna'!AC28</f>
        <v>0</v>
      </c>
      <c r="AD28" s="117">
        <f>'Macheta PO 2023_rap_precedent'!AD28+'Macheta PO 2023_rap_luna'!AD28</f>
        <v>0</v>
      </c>
      <c r="AE28" s="117">
        <f>'Macheta PO 2023_rap_precedent'!AE28+'Macheta PO 2023_rap_luna'!AE28</f>
        <v>0</v>
      </c>
      <c r="AF28" s="117">
        <f>'Macheta PO 2023_rap_precedent'!AF28+'Macheta PO 2023_rap_luna'!AF28</f>
        <v>0</v>
      </c>
      <c r="AG28" s="117">
        <f>'Macheta PO 2023_rap_precedent'!AG28+'Macheta PO 2023_rap_luna'!AG28</f>
        <v>0</v>
      </c>
      <c r="AH28" s="117">
        <f>'Macheta PO 2023_rap_precedent'!AH28+'Macheta PO 2023_rap_luna'!AH28</f>
        <v>0</v>
      </c>
      <c r="AI28" s="117">
        <f>'Macheta PO 2023_rap_precedent'!AI28+'Macheta PO 2023_rap_luna'!AI28</f>
        <v>0</v>
      </c>
      <c r="AJ28" s="117">
        <f>'Macheta PO 2023_rap_precedent'!AJ28+'Macheta PO 2023_rap_luna'!AJ28</f>
        <v>0</v>
      </c>
      <c r="AK28" s="117">
        <f>'Macheta PO 2023_rap_precedent'!AK28+'Macheta PO 2023_rap_luna'!AK28</f>
        <v>0</v>
      </c>
      <c r="AL28" s="117">
        <f>'Macheta PO 2023_rap_precedent'!AL28+'Macheta PO 2023_rap_luna'!AL28</f>
        <v>0</v>
      </c>
      <c r="AM28" s="117">
        <f>'Macheta PO 2023_rap_precedent'!AM28+'Macheta PO 2023_rap_luna'!AM28</f>
        <v>0</v>
      </c>
      <c r="AN28" s="117">
        <f>'Macheta PO 2023_rap_precedent'!AN28+'Macheta PO 2023_rap_luna'!AN28</f>
        <v>0</v>
      </c>
      <c r="AO28" s="117">
        <f>'Macheta PO 2023_rap_precedent'!AO28+'Macheta PO 2023_rap_luna'!AO28</f>
        <v>0</v>
      </c>
      <c r="AP28" s="117">
        <f>'Macheta PO 2023_rap_precedent'!AP28+'Macheta PO 2023_rap_luna'!AP28</f>
        <v>0</v>
      </c>
      <c r="AQ28" s="117">
        <f>'Macheta PO 2023_rap_precedent'!AQ28+'Macheta PO 2023_rap_luna'!AQ28</f>
        <v>0</v>
      </c>
      <c r="AR28" s="117">
        <f>'Macheta PO 2023_rap_precedent'!AR28+'Macheta PO 2023_rap_luna'!AR28</f>
        <v>0</v>
      </c>
      <c r="AS28" s="117">
        <f>'Macheta PO 2023_rap_precedent'!AS28+'Macheta PO 2023_rap_luna'!AS28</f>
        <v>2</v>
      </c>
      <c r="AT28" s="37"/>
      <c r="AU28" s="17" t="str">
        <f>IF(AS26&lt;=D26," ","GRESEALA")</f>
        <v xml:space="preserve"> </v>
      </c>
      <c r="AV28" s="17" t="str">
        <f>IF(H26&lt;=G26," ","GRESEALA")</f>
        <v xml:space="preserve"> </v>
      </c>
      <c r="AW28" s="17" t="str">
        <f>IF(E30+E31=E29," ","GRESEALA")</f>
        <v xml:space="preserve"> </v>
      </c>
      <c r="AX28" s="17" t="str">
        <f>IF(F30+F31=F29," ","GRESEALA")</f>
        <v xml:space="preserve"> </v>
      </c>
      <c r="AY28" s="17" t="str">
        <f>IF(G30+G31=G29," ","GRESEALA")</f>
        <v xml:space="preserve"> </v>
      </c>
      <c r="AZ28" s="17" t="str">
        <f>IF(H30+H31=H29," ","GRESEALA")</f>
        <v xml:space="preserve"> </v>
      </c>
      <c r="BA28" s="17" t="str">
        <f t="shared" ref="BA28:BG28" si="19">IF(K30+K31=K29," ","GRESEALA")</f>
        <v xml:space="preserve"> </v>
      </c>
      <c r="BB28" s="17" t="str">
        <f t="shared" si="19"/>
        <v xml:space="preserve"> </v>
      </c>
      <c r="BC28" s="17" t="str">
        <f t="shared" si="19"/>
        <v xml:space="preserve"> </v>
      </c>
      <c r="BD28" s="17" t="str">
        <f t="shared" si="19"/>
        <v xml:space="preserve"> </v>
      </c>
      <c r="BE28" s="17" t="str">
        <f t="shared" si="19"/>
        <v xml:space="preserve"> </v>
      </c>
      <c r="BF28" s="17" t="str">
        <f t="shared" si="19"/>
        <v xml:space="preserve"> </v>
      </c>
      <c r="BG28" s="17" t="str">
        <f t="shared" si="19"/>
        <v xml:space="preserve"> </v>
      </c>
      <c r="BH28" s="17" t="str">
        <f t="shared" ref="BH28:BK28" si="20">IF(S30+S31=S29," ","GRESEALA")</f>
        <v xml:space="preserve"> </v>
      </c>
      <c r="BI28" s="17" t="str">
        <f t="shared" si="20"/>
        <v xml:space="preserve"> </v>
      </c>
      <c r="BJ28" s="17" t="str">
        <f t="shared" si="20"/>
        <v xml:space="preserve"> </v>
      </c>
      <c r="BK28" s="17" t="str">
        <f t="shared" si="20"/>
        <v xml:space="preserve"> </v>
      </c>
    </row>
    <row r="29" spans="2:64" s="38" customFormat="1" ht="41.25" customHeight="1" x14ac:dyDescent="0.35">
      <c r="B29" s="20" t="s">
        <v>79</v>
      </c>
      <c r="C29" s="39" t="s">
        <v>80</v>
      </c>
      <c r="D29" s="29">
        <f t="shared" si="0"/>
        <v>1</v>
      </c>
      <c r="E29" s="122">
        <f>'Macheta PO 2023_rap_precedent'!E29+'Macheta PO 2023_rap_luna'!E29</f>
        <v>1</v>
      </c>
      <c r="F29" s="122">
        <f>'Macheta PO 2023_rap_precedent'!F29+'Macheta PO 2023_rap_luna'!F29</f>
        <v>0</v>
      </c>
      <c r="G29" s="122">
        <f>'Macheta PO 2023_rap_precedent'!G29+'Macheta PO 2023_rap_luna'!G29</f>
        <v>0</v>
      </c>
      <c r="H29" s="122">
        <f>'Macheta PO 2023_rap_precedent'!H29+'Macheta PO 2023_rap_luna'!H29</f>
        <v>0</v>
      </c>
      <c r="I29" s="122">
        <f>'Macheta PO 2023_rap_precedent'!I29+'Macheta PO 2023_rap_luna'!I29</f>
        <v>0</v>
      </c>
      <c r="J29" s="122">
        <f>'Macheta PO 2023_rap_precedent'!J29+'Macheta PO 2023_rap_luna'!J29</f>
        <v>0</v>
      </c>
      <c r="K29" s="122">
        <f>'Macheta PO 2023_rap_precedent'!K29+'Macheta PO 2023_rap_luna'!K29</f>
        <v>0</v>
      </c>
      <c r="L29" s="122">
        <f>'Macheta PO 2023_rap_precedent'!L29+'Macheta PO 2023_rap_luna'!L29</f>
        <v>0</v>
      </c>
      <c r="M29" s="122">
        <f>'Macheta PO 2023_rap_precedent'!M29+'Macheta PO 2023_rap_luna'!M29</f>
        <v>1</v>
      </c>
      <c r="N29" s="122">
        <f>'Macheta PO 2023_rap_precedent'!N29+'Macheta PO 2023_rap_luna'!N29</f>
        <v>1</v>
      </c>
      <c r="O29" s="122">
        <f>'Macheta PO 2023_rap_precedent'!O29+'Macheta PO 2023_rap_luna'!O29</f>
        <v>1</v>
      </c>
      <c r="P29" s="122">
        <f>'Macheta PO 2023_rap_precedent'!P29+'Macheta PO 2023_rap_luna'!P29</f>
        <v>0</v>
      </c>
      <c r="Q29" s="122">
        <f>'Macheta PO 2023_rap_precedent'!Q29+'Macheta PO 2023_rap_luna'!Q29</f>
        <v>0</v>
      </c>
      <c r="R29" s="122">
        <f>'Macheta PO 2023_rap_precedent'!R29+'Macheta PO 2023_rap_luna'!R29</f>
        <v>0</v>
      </c>
      <c r="S29" s="122">
        <f>'Macheta PO 2023_rap_precedent'!S29+'Macheta PO 2023_rap_luna'!S29</f>
        <v>1</v>
      </c>
      <c r="T29" s="122">
        <f>'Macheta PO 2023_rap_precedent'!T29+'Macheta PO 2023_rap_luna'!T29</f>
        <v>0</v>
      </c>
      <c r="U29" s="122">
        <f>'Macheta PO 2023_rap_precedent'!U29+'Macheta PO 2023_rap_luna'!U29</f>
        <v>0</v>
      </c>
      <c r="V29" s="122">
        <f>'Macheta PO 2023_rap_precedent'!V29+'Macheta PO 2023_rap_luna'!V29</f>
        <v>0</v>
      </c>
      <c r="W29" s="122">
        <f>'Macheta PO 2023_rap_precedent'!W29+'Macheta PO 2023_rap_luna'!W29</f>
        <v>0</v>
      </c>
      <c r="X29" s="122">
        <f>'Macheta PO 2023_rap_precedent'!X29+'Macheta PO 2023_rap_luna'!X29</f>
        <v>0</v>
      </c>
      <c r="Y29" s="122">
        <f>'Macheta PO 2023_rap_precedent'!Y29+'Macheta PO 2023_rap_luna'!Y29</f>
        <v>0</v>
      </c>
      <c r="Z29" s="122">
        <f>'Macheta PO 2023_rap_precedent'!Z29+'Macheta PO 2023_rap_luna'!Z29</f>
        <v>1</v>
      </c>
      <c r="AA29" s="122">
        <f>'Macheta PO 2023_rap_precedent'!AA29+'Macheta PO 2023_rap_luna'!AA29</f>
        <v>0</v>
      </c>
      <c r="AB29" s="122">
        <f>'Macheta PO 2023_rap_precedent'!AB29+'Macheta PO 2023_rap_luna'!AB29</f>
        <v>0</v>
      </c>
      <c r="AC29" s="122">
        <f>'Macheta PO 2023_rap_precedent'!AC29+'Macheta PO 2023_rap_luna'!AC29</f>
        <v>0</v>
      </c>
      <c r="AD29" s="122">
        <f>'Macheta PO 2023_rap_precedent'!AD29+'Macheta PO 2023_rap_luna'!AD29</f>
        <v>0</v>
      </c>
      <c r="AE29" s="122">
        <f>'Macheta PO 2023_rap_precedent'!AE29+'Macheta PO 2023_rap_luna'!AE29</f>
        <v>1</v>
      </c>
      <c r="AF29" s="122">
        <f>'Macheta PO 2023_rap_precedent'!AF29+'Macheta PO 2023_rap_luna'!AF29</f>
        <v>0</v>
      </c>
      <c r="AG29" s="122">
        <f>'Macheta PO 2023_rap_precedent'!AG29+'Macheta PO 2023_rap_luna'!AG29</f>
        <v>0</v>
      </c>
      <c r="AH29" s="122">
        <f>'Macheta PO 2023_rap_precedent'!AH29+'Macheta PO 2023_rap_luna'!AH29</f>
        <v>0</v>
      </c>
      <c r="AI29" s="122">
        <f>'Macheta PO 2023_rap_precedent'!AI29+'Macheta PO 2023_rap_luna'!AI29</f>
        <v>0</v>
      </c>
      <c r="AJ29" s="122">
        <f>'Macheta PO 2023_rap_precedent'!AJ29+'Macheta PO 2023_rap_luna'!AJ29</f>
        <v>0</v>
      </c>
      <c r="AK29" s="122">
        <f>'Macheta PO 2023_rap_precedent'!AK29+'Macheta PO 2023_rap_luna'!AK29</f>
        <v>0</v>
      </c>
      <c r="AL29" s="122">
        <f>'Macheta PO 2023_rap_precedent'!AL29+'Macheta PO 2023_rap_luna'!AL29</f>
        <v>0</v>
      </c>
      <c r="AM29" s="122">
        <f>'Macheta PO 2023_rap_precedent'!AM29+'Macheta PO 2023_rap_luna'!AM29</f>
        <v>0</v>
      </c>
      <c r="AN29" s="122">
        <f>'Macheta PO 2023_rap_precedent'!AN29+'Macheta PO 2023_rap_luna'!AN29</f>
        <v>0</v>
      </c>
      <c r="AO29" s="122">
        <f>'Macheta PO 2023_rap_precedent'!AO29+'Macheta PO 2023_rap_luna'!AO29</f>
        <v>0</v>
      </c>
      <c r="AP29" s="122">
        <f>'Macheta PO 2023_rap_precedent'!AP29+'Macheta PO 2023_rap_luna'!AP29</f>
        <v>0</v>
      </c>
      <c r="AQ29" s="122">
        <f>'Macheta PO 2023_rap_precedent'!AQ29+'Macheta PO 2023_rap_luna'!AQ29</f>
        <v>0</v>
      </c>
      <c r="AR29" s="122">
        <f>'Macheta PO 2023_rap_precedent'!AR29+'Macheta PO 2023_rap_luna'!AR29</f>
        <v>0</v>
      </c>
      <c r="AS29" s="122">
        <f>'Macheta PO 2023_rap_precedent'!AS29+'Macheta PO 2023_rap_luna'!AS29</f>
        <v>0</v>
      </c>
      <c r="AT29" s="117"/>
      <c r="AU29" s="17" t="str">
        <f t="shared" ref="AU29:BJ29" si="21">IF(W30+W31=W29," ","GRESEALA")</f>
        <v xml:space="preserve"> </v>
      </c>
      <c r="AV29" s="17" t="str">
        <f t="shared" si="21"/>
        <v xml:space="preserve"> </v>
      </c>
      <c r="AW29" s="17" t="str">
        <f t="shared" si="21"/>
        <v xml:space="preserve"> </v>
      </c>
      <c r="AX29" s="17" t="str">
        <f t="shared" si="21"/>
        <v xml:space="preserve"> </v>
      </c>
      <c r="AY29" s="17" t="str">
        <f t="shared" si="21"/>
        <v xml:space="preserve"> </v>
      </c>
      <c r="AZ29" s="17" t="str">
        <f t="shared" si="21"/>
        <v xml:space="preserve"> </v>
      </c>
      <c r="BA29" s="17" t="str">
        <f t="shared" si="21"/>
        <v xml:space="preserve"> </v>
      </c>
      <c r="BB29" s="17" t="str">
        <f t="shared" si="21"/>
        <v xml:space="preserve"> </v>
      </c>
      <c r="BC29" s="17" t="str">
        <f t="shared" si="21"/>
        <v xml:space="preserve"> </v>
      </c>
      <c r="BD29" s="17" t="str">
        <f t="shared" si="21"/>
        <v xml:space="preserve"> </v>
      </c>
      <c r="BE29" s="17" t="str">
        <f t="shared" si="21"/>
        <v xml:space="preserve"> </v>
      </c>
      <c r="BF29" s="17" t="str">
        <f t="shared" si="21"/>
        <v xml:space="preserve"> </v>
      </c>
      <c r="BG29" s="17" t="str">
        <f t="shared" si="21"/>
        <v xml:space="preserve"> </v>
      </c>
      <c r="BH29" s="17" t="str">
        <f t="shared" si="21"/>
        <v xml:space="preserve"> </v>
      </c>
      <c r="BI29" s="17" t="str">
        <f t="shared" si="21"/>
        <v xml:space="preserve"> </v>
      </c>
      <c r="BJ29" s="17" t="str">
        <f t="shared" si="21"/>
        <v xml:space="preserve"> </v>
      </c>
      <c r="BK29" s="17" t="str">
        <f t="shared" ref="BK29:BL29" si="22">IF(AR30+AR31=AR29," ","GRESEALA")</f>
        <v xml:space="preserve"> </v>
      </c>
      <c r="BL29" s="43" t="str">
        <f t="shared" si="22"/>
        <v xml:space="preserve"> </v>
      </c>
    </row>
    <row r="30" spans="2:64" s="38" customFormat="1" ht="41.25" customHeight="1" x14ac:dyDescent="0.35">
      <c r="B30" s="35" t="s">
        <v>81</v>
      </c>
      <c r="C30" s="41" t="s">
        <v>82</v>
      </c>
      <c r="D30" s="36">
        <f t="shared" si="0"/>
        <v>1</v>
      </c>
      <c r="E30" s="117">
        <f>'Macheta PO 2023_rap_precedent'!E30+'Macheta PO 2023_rap_luna'!E30</f>
        <v>1</v>
      </c>
      <c r="F30" s="117">
        <f>'Macheta PO 2023_rap_precedent'!F30+'Macheta PO 2023_rap_luna'!F30</f>
        <v>0</v>
      </c>
      <c r="G30" s="117">
        <f>'Macheta PO 2023_rap_precedent'!G30+'Macheta PO 2023_rap_luna'!G30</f>
        <v>0</v>
      </c>
      <c r="H30" s="117">
        <f>'Macheta PO 2023_rap_precedent'!H30+'Macheta PO 2023_rap_luna'!H30</f>
        <v>0</v>
      </c>
      <c r="I30" s="117">
        <f>'Macheta PO 2023_rap_precedent'!I30+'Macheta PO 2023_rap_luna'!I30</f>
        <v>0</v>
      </c>
      <c r="J30" s="117">
        <f>'Macheta PO 2023_rap_precedent'!J30+'Macheta PO 2023_rap_luna'!J30</f>
        <v>0</v>
      </c>
      <c r="K30" s="117">
        <f>'Macheta PO 2023_rap_precedent'!K30+'Macheta PO 2023_rap_luna'!K30</f>
        <v>0</v>
      </c>
      <c r="L30" s="117">
        <f>'Macheta PO 2023_rap_precedent'!L30+'Macheta PO 2023_rap_luna'!L30</f>
        <v>0</v>
      </c>
      <c r="M30" s="117">
        <f>'Macheta PO 2023_rap_precedent'!M30+'Macheta PO 2023_rap_luna'!M30</f>
        <v>1</v>
      </c>
      <c r="N30" s="117">
        <f>'Macheta PO 2023_rap_precedent'!N30+'Macheta PO 2023_rap_luna'!N30</f>
        <v>1</v>
      </c>
      <c r="O30" s="117">
        <f>'Macheta PO 2023_rap_precedent'!O30+'Macheta PO 2023_rap_luna'!O30</f>
        <v>1</v>
      </c>
      <c r="P30" s="117">
        <f>'Macheta PO 2023_rap_precedent'!P30+'Macheta PO 2023_rap_luna'!P30</f>
        <v>0</v>
      </c>
      <c r="Q30" s="117">
        <f>'Macheta PO 2023_rap_precedent'!Q30+'Macheta PO 2023_rap_luna'!Q30</f>
        <v>0</v>
      </c>
      <c r="R30" s="117">
        <f>'Macheta PO 2023_rap_precedent'!R30+'Macheta PO 2023_rap_luna'!R30</f>
        <v>0</v>
      </c>
      <c r="S30" s="117">
        <f>'Macheta PO 2023_rap_precedent'!S30+'Macheta PO 2023_rap_luna'!S30</f>
        <v>1</v>
      </c>
      <c r="T30" s="117">
        <f>'Macheta PO 2023_rap_precedent'!T30+'Macheta PO 2023_rap_luna'!T30</f>
        <v>0</v>
      </c>
      <c r="U30" s="117">
        <f>'Macheta PO 2023_rap_precedent'!U30+'Macheta PO 2023_rap_luna'!U30</f>
        <v>0</v>
      </c>
      <c r="V30" s="117">
        <f>'Macheta PO 2023_rap_precedent'!V30+'Macheta PO 2023_rap_luna'!V30</f>
        <v>0</v>
      </c>
      <c r="W30" s="117">
        <f>'Macheta PO 2023_rap_precedent'!W30+'Macheta PO 2023_rap_luna'!W30</f>
        <v>0</v>
      </c>
      <c r="X30" s="117">
        <f>'Macheta PO 2023_rap_precedent'!X30+'Macheta PO 2023_rap_luna'!X30</f>
        <v>0</v>
      </c>
      <c r="Y30" s="117">
        <f>'Macheta PO 2023_rap_precedent'!Y30+'Macheta PO 2023_rap_luna'!Y30</f>
        <v>0</v>
      </c>
      <c r="Z30" s="117">
        <f>'Macheta PO 2023_rap_precedent'!Z30+'Macheta PO 2023_rap_luna'!Z30</f>
        <v>1</v>
      </c>
      <c r="AA30" s="117">
        <f>'Macheta PO 2023_rap_precedent'!AA30+'Macheta PO 2023_rap_luna'!AA30</f>
        <v>0</v>
      </c>
      <c r="AB30" s="117">
        <f>'Macheta PO 2023_rap_precedent'!AB30+'Macheta PO 2023_rap_luna'!AB30</f>
        <v>0</v>
      </c>
      <c r="AC30" s="117">
        <f>'Macheta PO 2023_rap_precedent'!AC30+'Macheta PO 2023_rap_luna'!AC30</f>
        <v>0</v>
      </c>
      <c r="AD30" s="117">
        <f>'Macheta PO 2023_rap_precedent'!AD30+'Macheta PO 2023_rap_luna'!AD30</f>
        <v>0</v>
      </c>
      <c r="AE30" s="117">
        <f>'Macheta PO 2023_rap_precedent'!AE30+'Macheta PO 2023_rap_luna'!AE30</f>
        <v>1</v>
      </c>
      <c r="AF30" s="117">
        <f>'Macheta PO 2023_rap_precedent'!AF30+'Macheta PO 2023_rap_luna'!AF30</f>
        <v>0</v>
      </c>
      <c r="AG30" s="117">
        <f>'Macheta PO 2023_rap_precedent'!AG30+'Macheta PO 2023_rap_luna'!AG30</f>
        <v>0</v>
      </c>
      <c r="AH30" s="117">
        <f>'Macheta PO 2023_rap_precedent'!AH30+'Macheta PO 2023_rap_luna'!AH30</f>
        <v>0</v>
      </c>
      <c r="AI30" s="117">
        <f>'Macheta PO 2023_rap_precedent'!AI30+'Macheta PO 2023_rap_luna'!AI30</f>
        <v>0</v>
      </c>
      <c r="AJ30" s="117">
        <f>'Macheta PO 2023_rap_precedent'!AJ30+'Macheta PO 2023_rap_luna'!AJ30</f>
        <v>0</v>
      </c>
      <c r="AK30" s="117">
        <f>'Macheta PO 2023_rap_precedent'!AK30+'Macheta PO 2023_rap_luna'!AK30</f>
        <v>0</v>
      </c>
      <c r="AL30" s="117">
        <f>'Macheta PO 2023_rap_precedent'!AL30+'Macheta PO 2023_rap_luna'!AL30</f>
        <v>0</v>
      </c>
      <c r="AM30" s="117">
        <f>'Macheta PO 2023_rap_precedent'!AM30+'Macheta PO 2023_rap_luna'!AM30</f>
        <v>0</v>
      </c>
      <c r="AN30" s="117">
        <f>'Macheta PO 2023_rap_precedent'!AN30+'Macheta PO 2023_rap_luna'!AN30</f>
        <v>0</v>
      </c>
      <c r="AO30" s="117">
        <f>'Macheta PO 2023_rap_precedent'!AO30+'Macheta PO 2023_rap_luna'!AO30</f>
        <v>0</v>
      </c>
      <c r="AP30" s="117">
        <f>'Macheta PO 2023_rap_precedent'!AP30+'Macheta PO 2023_rap_luna'!AP30</f>
        <v>0</v>
      </c>
      <c r="AQ30" s="117">
        <f>'Macheta PO 2023_rap_precedent'!AQ30+'Macheta PO 2023_rap_luna'!AQ30</f>
        <v>0</v>
      </c>
      <c r="AR30" s="117">
        <f>'Macheta PO 2023_rap_precedent'!AR30+'Macheta PO 2023_rap_luna'!AR30</f>
        <v>0</v>
      </c>
      <c r="AS30" s="117">
        <f>'Macheta PO 2023_rap_precedent'!AS30+'Macheta PO 2023_rap_luna'!AS30</f>
        <v>0</v>
      </c>
      <c r="AT30" s="37"/>
      <c r="AU30" s="17" t="str">
        <f>IF(E29+F29=D29," ","GRESEALA")</f>
        <v xml:space="preserve"> </v>
      </c>
      <c r="AV30" s="17" t="str">
        <f>IF(G29+K29+I29+L29+M29=D29," ","GRESEALA")</f>
        <v xml:space="preserve"> </v>
      </c>
      <c r="AW30" s="17" t="str">
        <f>IF(O29+P29=D29," ","GRESEALA")</f>
        <v xml:space="preserve"> </v>
      </c>
      <c r="AX30" s="17" t="str">
        <f>IF(Q29+S29+T29+U29+V29+W29=D29," ","GRESEALA")</f>
        <v xml:space="preserve"> </v>
      </c>
      <c r="AY30" s="17" t="str">
        <f>IF(X29+Y29+Z29=D29," ","GRESEALA")</f>
        <v xml:space="preserve"> </v>
      </c>
      <c r="AZ30" s="17" t="str">
        <f>IF(AA29+AC29+AE29+AF29+AG29+AH29+AI29+AJ29+AK29+AL29+AM29+AN29+AO29+AP29+AQ29+AR29+AS29&gt;=D29," ","GRESEALA")</f>
        <v xml:space="preserve"> </v>
      </c>
      <c r="BA30" s="17" t="str">
        <f>IF(AS29&lt;=D29," ","GRESEALA")</f>
        <v xml:space="preserve"> </v>
      </c>
      <c r="BB30" s="17" t="str">
        <f>IF(H29&lt;=G29," ","GRESEALA")</f>
        <v xml:space="preserve"> </v>
      </c>
      <c r="BC30" s="17" t="str">
        <f>IF(E33+E34=E32," ","GRESEALA")</f>
        <v xml:space="preserve"> </v>
      </c>
      <c r="BD30" s="17" t="str">
        <f>IF(F33+F34=F32," ","GRESEALA")</f>
        <v xml:space="preserve"> </v>
      </c>
      <c r="BE30" s="17" t="str">
        <f>IF(G33+G34=G32," ","GRESEALA")</f>
        <v xml:space="preserve"> </v>
      </c>
      <c r="BF30" s="17" t="str">
        <f>IF(H33+H34=H32," ","GRESEALA")</f>
        <v xml:space="preserve"> </v>
      </c>
      <c r="BG30" s="17" t="str">
        <f>IF(K33+K34=K32," ","GRESEALA")</f>
        <v xml:space="preserve"> </v>
      </c>
      <c r="BH30" s="17" t="str">
        <f>IF(L33+L34=L32," ","GRESEALA")</f>
        <v xml:space="preserve"> </v>
      </c>
      <c r="BI30" s="17" t="str">
        <f>IF(M33+M34=M32," ","GRESEALA")</f>
        <v xml:space="preserve"> </v>
      </c>
      <c r="BJ30" s="17" t="str">
        <f>IF(N33+N34=N32," ","GRESEALA")</f>
        <v xml:space="preserve"> </v>
      </c>
      <c r="BK30" s="17" t="str">
        <f>IF(O33+O34=O32," ","GRESEALA")</f>
        <v xml:space="preserve"> </v>
      </c>
    </row>
    <row r="31" spans="2:64" s="38" customFormat="1" ht="42" customHeight="1" x14ac:dyDescent="0.35">
      <c r="B31" s="35" t="s">
        <v>83</v>
      </c>
      <c r="C31" s="41" t="s">
        <v>84</v>
      </c>
      <c r="D31" s="36">
        <f t="shared" si="0"/>
        <v>0</v>
      </c>
      <c r="E31" s="117">
        <f>'Macheta PO 2023_rap_precedent'!E31+'Macheta PO 2023_rap_luna'!E31</f>
        <v>0</v>
      </c>
      <c r="F31" s="117">
        <f>'Macheta PO 2023_rap_precedent'!F31+'Macheta PO 2023_rap_luna'!F31</f>
        <v>0</v>
      </c>
      <c r="G31" s="117">
        <f>'Macheta PO 2023_rap_precedent'!G31+'Macheta PO 2023_rap_luna'!G31</f>
        <v>0</v>
      </c>
      <c r="H31" s="117">
        <f>'Macheta PO 2023_rap_precedent'!H31+'Macheta PO 2023_rap_luna'!H31</f>
        <v>0</v>
      </c>
      <c r="I31" s="117">
        <f>'Macheta PO 2023_rap_precedent'!I31+'Macheta PO 2023_rap_luna'!I31</f>
        <v>0</v>
      </c>
      <c r="J31" s="117">
        <f>'Macheta PO 2023_rap_precedent'!J31+'Macheta PO 2023_rap_luna'!J31</f>
        <v>0</v>
      </c>
      <c r="K31" s="117">
        <f>'Macheta PO 2023_rap_precedent'!K31+'Macheta PO 2023_rap_luna'!K31</f>
        <v>0</v>
      </c>
      <c r="L31" s="117">
        <f>'Macheta PO 2023_rap_precedent'!L31+'Macheta PO 2023_rap_luna'!L31</f>
        <v>0</v>
      </c>
      <c r="M31" s="117">
        <f>'Macheta PO 2023_rap_precedent'!M31+'Macheta PO 2023_rap_luna'!M31</f>
        <v>0</v>
      </c>
      <c r="N31" s="117">
        <f>'Macheta PO 2023_rap_precedent'!N31+'Macheta PO 2023_rap_luna'!N31</f>
        <v>0</v>
      </c>
      <c r="O31" s="117">
        <f>'Macheta PO 2023_rap_precedent'!O31+'Macheta PO 2023_rap_luna'!O31</f>
        <v>0</v>
      </c>
      <c r="P31" s="117">
        <f>'Macheta PO 2023_rap_precedent'!P31+'Macheta PO 2023_rap_luna'!P31</f>
        <v>0</v>
      </c>
      <c r="Q31" s="117">
        <f>'Macheta PO 2023_rap_precedent'!Q31+'Macheta PO 2023_rap_luna'!Q31</f>
        <v>0</v>
      </c>
      <c r="R31" s="117">
        <f>'Macheta PO 2023_rap_precedent'!R31+'Macheta PO 2023_rap_luna'!R31</f>
        <v>0</v>
      </c>
      <c r="S31" s="117">
        <f>'Macheta PO 2023_rap_precedent'!S31+'Macheta PO 2023_rap_luna'!S31</f>
        <v>0</v>
      </c>
      <c r="T31" s="117">
        <f>'Macheta PO 2023_rap_precedent'!T31+'Macheta PO 2023_rap_luna'!T31</f>
        <v>0</v>
      </c>
      <c r="U31" s="117">
        <f>'Macheta PO 2023_rap_precedent'!U31+'Macheta PO 2023_rap_luna'!U31</f>
        <v>0</v>
      </c>
      <c r="V31" s="117">
        <f>'Macheta PO 2023_rap_precedent'!V31+'Macheta PO 2023_rap_luna'!V31</f>
        <v>0</v>
      </c>
      <c r="W31" s="117">
        <f>'Macheta PO 2023_rap_precedent'!W31+'Macheta PO 2023_rap_luna'!W31</f>
        <v>0</v>
      </c>
      <c r="X31" s="117">
        <f>'Macheta PO 2023_rap_precedent'!X31+'Macheta PO 2023_rap_luna'!X31</f>
        <v>0</v>
      </c>
      <c r="Y31" s="117">
        <f>'Macheta PO 2023_rap_precedent'!Y31+'Macheta PO 2023_rap_luna'!Y31</f>
        <v>0</v>
      </c>
      <c r="Z31" s="117">
        <f>'Macheta PO 2023_rap_precedent'!Z31+'Macheta PO 2023_rap_luna'!Z31</f>
        <v>0</v>
      </c>
      <c r="AA31" s="117">
        <f>'Macheta PO 2023_rap_precedent'!AA31+'Macheta PO 2023_rap_luna'!AA31</f>
        <v>0</v>
      </c>
      <c r="AB31" s="117">
        <f>'Macheta PO 2023_rap_precedent'!AB31+'Macheta PO 2023_rap_luna'!AB31</f>
        <v>0</v>
      </c>
      <c r="AC31" s="117">
        <f>'Macheta PO 2023_rap_precedent'!AC31+'Macheta PO 2023_rap_luna'!AC31</f>
        <v>0</v>
      </c>
      <c r="AD31" s="117">
        <f>'Macheta PO 2023_rap_precedent'!AD31+'Macheta PO 2023_rap_luna'!AD31</f>
        <v>0</v>
      </c>
      <c r="AE31" s="117">
        <f>'Macheta PO 2023_rap_precedent'!AE31+'Macheta PO 2023_rap_luna'!AE31</f>
        <v>0</v>
      </c>
      <c r="AF31" s="117">
        <f>'Macheta PO 2023_rap_precedent'!AF31+'Macheta PO 2023_rap_luna'!AF31</f>
        <v>0</v>
      </c>
      <c r="AG31" s="117">
        <f>'Macheta PO 2023_rap_precedent'!AG31+'Macheta PO 2023_rap_luna'!AG31</f>
        <v>0</v>
      </c>
      <c r="AH31" s="117">
        <f>'Macheta PO 2023_rap_precedent'!AH31+'Macheta PO 2023_rap_luna'!AH31</f>
        <v>0</v>
      </c>
      <c r="AI31" s="117">
        <f>'Macheta PO 2023_rap_precedent'!AI31+'Macheta PO 2023_rap_luna'!AI31</f>
        <v>0</v>
      </c>
      <c r="AJ31" s="117">
        <f>'Macheta PO 2023_rap_precedent'!AJ31+'Macheta PO 2023_rap_luna'!AJ31</f>
        <v>0</v>
      </c>
      <c r="AK31" s="117">
        <f>'Macheta PO 2023_rap_precedent'!AK31+'Macheta PO 2023_rap_luna'!AK31</f>
        <v>0</v>
      </c>
      <c r="AL31" s="117">
        <f>'Macheta PO 2023_rap_precedent'!AL31+'Macheta PO 2023_rap_luna'!AL31</f>
        <v>0</v>
      </c>
      <c r="AM31" s="117">
        <f>'Macheta PO 2023_rap_precedent'!AM31+'Macheta PO 2023_rap_luna'!AM31</f>
        <v>0</v>
      </c>
      <c r="AN31" s="117">
        <f>'Macheta PO 2023_rap_precedent'!AN31+'Macheta PO 2023_rap_luna'!AN31</f>
        <v>0</v>
      </c>
      <c r="AO31" s="117">
        <f>'Macheta PO 2023_rap_precedent'!AO31+'Macheta PO 2023_rap_luna'!AO31</f>
        <v>0</v>
      </c>
      <c r="AP31" s="117">
        <f>'Macheta PO 2023_rap_precedent'!AP31+'Macheta PO 2023_rap_luna'!AP31</f>
        <v>0</v>
      </c>
      <c r="AQ31" s="117">
        <f>'Macheta PO 2023_rap_precedent'!AQ31+'Macheta PO 2023_rap_luna'!AQ31</f>
        <v>0</v>
      </c>
      <c r="AR31" s="117">
        <f>'Macheta PO 2023_rap_precedent'!AR31+'Macheta PO 2023_rap_luna'!AR31</f>
        <v>0</v>
      </c>
      <c r="AS31" s="117">
        <f>'Macheta PO 2023_rap_precedent'!AS31+'Macheta PO 2023_rap_luna'!AS31</f>
        <v>0</v>
      </c>
      <c r="AT31" s="37"/>
      <c r="AU31" s="17" t="str">
        <f>IF(P33+P34=P32," ","GRESEALA")</f>
        <v xml:space="preserve"> </v>
      </c>
      <c r="AV31" s="17" t="str">
        <f>IF(Q33+Q34=Q32," ","GRESEALA")</f>
        <v xml:space="preserve"> </v>
      </c>
      <c r="AW31" s="17" t="str">
        <f t="shared" ref="AW31:BK31" si="23">IF(S33+S34=S32," ","GRESEALA")</f>
        <v xml:space="preserve"> </v>
      </c>
      <c r="AX31" s="17" t="str">
        <f t="shared" si="23"/>
        <v xml:space="preserve"> </v>
      </c>
      <c r="AY31" s="17" t="str">
        <f t="shared" si="23"/>
        <v xml:space="preserve"> </v>
      </c>
      <c r="AZ31" s="17" t="str">
        <f t="shared" si="23"/>
        <v xml:space="preserve"> </v>
      </c>
      <c r="BA31" s="17" t="str">
        <f t="shared" si="23"/>
        <v xml:space="preserve"> </v>
      </c>
      <c r="BB31" s="17" t="str">
        <f t="shared" si="23"/>
        <v xml:space="preserve"> </v>
      </c>
      <c r="BC31" s="17" t="str">
        <f t="shared" si="23"/>
        <v xml:space="preserve"> </v>
      </c>
      <c r="BD31" s="17" t="str">
        <f t="shared" si="23"/>
        <v xml:space="preserve"> </v>
      </c>
      <c r="BE31" s="17" t="str">
        <f t="shared" si="23"/>
        <v xml:space="preserve"> </v>
      </c>
      <c r="BF31" s="17" t="str">
        <f t="shared" si="23"/>
        <v xml:space="preserve"> </v>
      </c>
      <c r="BG31" s="17" t="str">
        <f t="shared" si="23"/>
        <v xml:space="preserve"> </v>
      </c>
      <c r="BH31" s="17" t="str">
        <f t="shared" si="23"/>
        <v xml:space="preserve"> </v>
      </c>
      <c r="BI31" s="17" t="str">
        <f t="shared" si="23"/>
        <v xml:space="preserve"> </v>
      </c>
      <c r="BJ31" s="17" t="str">
        <f t="shared" si="23"/>
        <v xml:space="preserve"> </v>
      </c>
      <c r="BK31" s="17" t="str">
        <f t="shared" si="23"/>
        <v xml:space="preserve"> </v>
      </c>
    </row>
    <row r="32" spans="2:64" s="38" customFormat="1" ht="60.75" customHeight="1" x14ac:dyDescent="0.35">
      <c r="B32" s="20" t="s">
        <v>85</v>
      </c>
      <c r="C32" s="39" t="s">
        <v>86</v>
      </c>
      <c r="D32" s="29">
        <f t="shared" si="0"/>
        <v>0</v>
      </c>
      <c r="E32" s="122">
        <f>'Macheta PO 2023_rap_precedent'!E32+'Macheta PO 2023_rap_luna'!E32</f>
        <v>0</v>
      </c>
      <c r="F32" s="122">
        <f>'Macheta PO 2023_rap_precedent'!F32+'Macheta PO 2023_rap_luna'!F32</f>
        <v>0</v>
      </c>
      <c r="G32" s="122">
        <f>'Macheta PO 2023_rap_precedent'!G32+'Macheta PO 2023_rap_luna'!G32</f>
        <v>0</v>
      </c>
      <c r="H32" s="122">
        <f>'Macheta PO 2023_rap_precedent'!H32+'Macheta PO 2023_rap_luna'!H32</f>
        <v>0</v>
      </c>
      <c r="I32" s="122">
        <f>'Macheta PO 2023_rap_precedent'!I32+'Macheta PO 2023_rap_luna'!I32</f>
        <v>0</v>
      </c>
      <c r="J32" s="122">
        <f>'Macheta PO 2023_rap_precedent'!J32+'Macheta PO 2023_rap_luna'!J32</f>
        <v>0</v>
      </c>
      <c r="K32" s="122">
        <f>'Macheta PO 2023_rap_precedent'!K32+'Macheta PO 2023_rap_luna'!K32</f>
        <v>0</v>
      </c>
      <c r="L32" s="122">
        <f>'Macheta PO 2023_rap_precedent'!L32+'Macheta PO 2023_rap_luna'!L32</f>
        <v>0</v>
      </c>
      <c r="M32" s="122">
        <f>'Macheta PO 2023_rap_precedent'!M32+'Macheta PO 2023_rap_luna'!M32</f>
        <v>0</v>
      </c>
      <c r="N32" s="122">
        <f>'Macheta PO 2023_rap_precedent'!N32+'Macheta PO 2023_rap_luna'!N32</f>
        <v>0</v>
      </c>
      <c r="O32" s="122">
        <f>'Macheta PO 2023_rap_precedent'!O32+'Macheta PO 2023_rap_luna'!O32</f>
        <v>0</v>
      </c>
      <c r="P32" s="122">
        <f>'Macheta PO 2023_rap_precedent'!P32+'Macheta PO 2023_rap_luna'!P32</f>
        <v>0</v>
      </c>
      <c r="Q32" s="122">
        <f>'Macheta PO 2023_rap_precedent'!Q32+'Macheta PO 2023_rap_luna'!Q32</f>
        <v>0</v>
      </c>
      <c r="R32" s="122">
        <f>'Macheta PO 2023_rap_precedent'!R32+'Macheta PO 2023_rap_luna'!R32</f>
        <v>0</v>
      </c>
      <c r="S32" s="122">
        <f>'Macheta PO 2023_rap_precedent'!S32+'Macheta PO 2023_rap_luna'!S32</f>
        <v>0</v>
      </c>
      <c r="T32" s="122">
        <f>'Macheta PO 2023_rap_precedent'!T32+'Macheta PO 2023_rap_luna'!T32</f>
        <v>0</v>
      </c>
      <c r="U32" s="122">
        <f>'Macheta PO 2023_rap_precedent'!U32+'Macheta PO 2023_rap_luna'!U32</f>
        <v>0</v>
      </c>
      <c r="V32" s="122">
        <f>'Macheta PO 2023_rap_precedent'!V32+'Macheta PO 2023_rap_luna'!V32</f>
        <v>0</v>
      </c>
      <c r="W32" s="122">
        <f>'Macheta PO 2023_rap_precedent'!W32+'Macheta PO 2023_rap_luna'!W32</f>
        <v>0</v>
      </c>
      <c r="X32" s="122">
        <f>'Macheta PO 2023_rap_precedent'!X32+'Macheta PO 2023_rap_luna'!X32</f>
        <v>0</v>
      </c>
      <c r="Y32" s="122">
        <f>'Macheta PO 2023_rap_precedent'!Y32+'Macheta PO 2023_rap_luna'!Y32</f>
        <v>0</v>
      </c>
      <c r="Z32" s="122">
        <f>'Macheta PO 2023_rap_precedent'!Z32+'Macheta PO 2023_rap_luna'!Z32</f>
        <v>0</v>
      </c>
      <c r="AA32" s="122">
        <f>'Macheta PO 2023_rap_precedent'!AA32+'Macheta PO 2023_rap_luna'!AA32</f>
        <v>0</v>
      </c>
      <c r="AB32" s="122">
        <f>'Macheta PO 2023_rap_precedent'!AB32+'Macheta PO 2023_rap_luna'!AB32</f>
        <v>0</v>
      </c>
      <c r="AC32" s="122">
        <f>'Macheta PO 2023_rap_precedent'!AC32+'Macheta PO 2023_rap_luna'!AC32</f>
        <v>0</v>
      </c>
      <c r="AD32" s="122">
        <f>'Macheta PO 2023_rap_precedent'!AD32+'Macheta PO 2023_rap_luna'!AD32</f>
        <v>0</v>
      </c>
      <c r="AE32" s="122">
        <f>'Macheta PO 2023_rap_precedent'!AE32+'Macheta PO 2023_rap_luna'!AE32</f>
        <v>0</v>
      </c>
      <c r="AF32" s="122">
        <f>'Macheta PO 2023_rap_precedent'!AF32+'Macheta PO 2023_rap_luna'!AF32</f>
        <v>0</v>
      </c>
      <c r="AG32" s="122">
        <f>'Macheta PO 2023_rap_precedent'!AG32+'Macheta PO 2023_rap_luna'!AG32</f>
        <v>0</v>
      </c>
      <c r="AH32" s="122">
        <f>'Macheta PO 2023_rap_precedent'!AH32+'Macheta PO 2023_rap_luna'!AH32</f>
        <v>0</v>
      </c>
      <c r="AI32" s="122">
        <f>'Macheta PO 2023_rap_precedent'!AI32+'Macheta PO 2023_rap_luna'!AI32</f>
        <v>0</v>
      </c>
      <c r="AJ32" s="122">
        <f>'Macheta PO 2023_rap_precedent'!AJ32+'Macheta PO 2023_rap_luna'!AJ32</f>
        <v>0</v>
      </c>
      <c r="AK32" s="122">
        <f>'Macheta PO 2023_rap_precedent'!AK32+'Macheta PO 2023_rap_luna'!AK32</f>
        <v>0</v>
      </c>
      <c r="AL32" s="122">
        <f>'Macheta PO 2023_rap_precedent'!AL32+'Macheta PO 2023_rap_luna'!AL32</f>
        <v>0</v>
      </c>
      <c r="AM32" s="122">
        <f>'Macheta PO 2023_rap_precedent'!AM32+'Macheta PO 2023_rap_luna'!AM32</f>
        <v>0</v>
      </c>
      <c r="AN32" s="122">
        <f>'Macheta PO 2023_rap_precedent'!AN32+'Macheta PO 2023_rap_luna'!AN32</f>
        <v>0</v>
      </c>
      <c r="AO32" s="122">
        <f>'Macheta PO 2023_rap_precedent'!AO32+'Macheta PO 2023_rap_luna'!AO32</f>
        <v>0</v>
      </c>
      <c r="AP32" s="122">
        <f>'Macheta PO 2023_rap_precedent'!AP32+'Macheta PO 2023_rap_luna'!AP32</f>
        <v>0</v>
      </c>
      <c r="AQ32" s="122">
        <f>'Macheta PO 2023_rap_precedent'!AQ32+'Macheta PO 2023_rap_luna'!AQ32</f>
        <v>0</v>
      </c>
      <c r="AR32" s="122">
        <f>'Macheta PO 2023_rap_precedent'!AR32+'Macheta PO 2023_rap_luna'!AR32</f>
        <v>0</v>
      </c>
      <c r="AS32" s="122">
        <f>'Macheta PO 2023_rap_precedent'!AS32+'Macheta PO 2023_rap_luna'!AS32</f>
        <v>0</v>
      </c>
      <c r="AT32" s="117"/>
      <c r="AU32" s="17" t="str">
        <f>IF(AH33+AH34=AH32," ","GRESEALA")</f>
        <v xml:space="preserve"> </v>
      </c>
      <c r="AV32" s="17" t="str">
        <f>IF(AI33+AI34=AI32," ","GRESEALA")</f>
        <v xml:space="preserve"> </v>
      </c>
      <c r="AW32" s="17" t="str">
        <f>IF(AJ33+AJ34=AJ32," ","GRESEALA")</f>
        <v xml:space="preserve"> </v>
      </c>
      <c r="AX32" s="17" t="str">
        <f>IF(AK33+AK34=AK32," ","GRESEALA")</f>
        <v xml:space="preserve"> </v>
      </c>
      <c r="AY32" s="17" t="str">
        <f>IF(AL33+AL34=AL32," ","GRESEALA")</f>
        <v xml:space="preserve"> </v>
      </c>
      <c r="AZ32" s="17" t="str">
        <f t="shared" ref="AZ32:BA32" si="24">IF(AR33+AR34=AR32," ","GRESEALA")</f>
        <v xml:space="preserve"> </v>
      </c>
      <c r="BA32" s="17" t="str">
        <f t="shared" si="24"/>
        <v xml:space="preserve"> </v>
      </c>
      <c r="BB32" s="17" t="str">
        <f>IF(E32+F32=D32," ","GRESEALA")</f>
        <v xml:space="preserve"> </v>
      </c>
      <c r="BC32" s="17" t="str">
        <f>IF(G32+K32+I32+L32+M32=D32," ","GRESEALA")</f>
        <v xml:space="preserve"> </v>
      </c>
      <c r="BD32" s="17" t="str">
        <f>IF(O32+P32=D32," ","GRESEALA")</f>
        <v xml:space="preserve"> </v>
      </c>
      <c r="BE32" s="17" t="str">
        <f>IF(Q32+S32+T32+U32+V32+W32=D32," ","GRESEALA")</f>
        <v xml:space="preserve"> </v>
      </c>
      <c r="BF32" s="17" t="str">
        <f>IF(X32+Y32+Z32=D32," ","GRESEALA")</f>
        <v xml:space="preserve"> </v>
      </c>
      <c r="BG32" s="17" t="str">
        <f>IF(AA32+AC32+AE32+AF32+AG32+AH32+AI32+AJ32+AK32+AL32+AM32+AN32+AO32+AP32+AQ32+AR32+AS32&gt;=D32," ","GRESEALA")</f>
        <v xml:space="preserve"> </v>
      </c>
      <c r="BH32" s="17" t="str">
        <f>IF(AS32&lt;=D32," ","GRESEALA")</f>
        <v xml:space="preserve"> </v>
      </c>
      <c r="BI32" s="17" t="str">
        <f>IF(H32&gt;=G32," ","GRESEALA")</f>
        <v xml:space="preserve"> </v>
      </c>
      <c r="BJ32" s="17" t="str">
        <f>IF(E36+F36=D36," ","GRESEALA")</f>
        <v xml:space="preserve"> </v>
      </c>
      <c r="BK32" s="17" t="str">
        <f>IF(G36+K36+I36+L36+M36=D36," ","GRESEALA")</f>
        <v xml:space="preserve"> </v>
      </c>
    </row>
    <row r="33" spans="2:223" s="38" customFormat="1" ht="43.5" customHeight="1" x14ac:dyDescent="0.35">
      <c r="B33" s="35" t="s">
        <v>87</v>
      </c>
      <c r="C33" s="41" t="s">
        <v>88</v>
      </c>
      <c r="D33" s="36">
        <f t="shared" si="0"/>
        <v>0</v>
      </c>
      <c r="E33" s="117">
        <f>'Macheta PO 2023_rap_precedent'!E33+'Macheta PO 2023_rap_luna'!E33</f>
        <v>0</v>
      </c>
      <c r="F33" s="117">
        <f>'Macheta PO 2023_rap_precedent'!F33+'Macheta PO 2023_rap_luna'!F33</f>
        <v>0</v>
      </c>
      <c r="G33" s="117">
        <f>'Macheta PO 2023_rap_precedent'!G33+'Macheta PO 2023_rap_luna'!G33</f>
        <v>0</v>
      </c>
      <c r="H33" s="117">
        <f>'Macheta PO 2023_rap_precedent'!H33+'Macheta PO 2023_rap_luna'!H33</f>
        <v>0</v>
      </c>
      <c r="I33" s="117">
        <f>'Macheta PO 2023_rap_precedent'!I33+'Macheta PO 2023_rap_luna'!I33</f>
        <v>0</v>
      </c>
      <c r="J33" s="117">
        <f>'Macheta PO 2023_rap_precedent'!J33+'Macheta PO 2023_rap_luna'!J33</f>
        <v>0</v>
      </c>
      <c r="K33" s="117">
        <f>'Macheta PO 2023_rap_precedent'!K33+'Macheta PO 2023_rap_luna'!K33</f>
        <v>0</v>
      </c>
      <c r="L33" s="117">
        <f>'Macheta PO 2023_rap_precedent'!L33+'Macheta PO 2023_rap_luna'!L33</f>
        <v>0</v>
      </c>
      <c r="M33" s="117">
        <f>'Macheta PO 2023_rap_precedent'!M33+'Macheta PO 2023_rap_luna'!M33</f>
        <v>0</v>
      </c>
      <c r="N33" s="117">
        <f>'Macheta PO 2023_rap_precedent'!N33+'Macheta PO 2023_rap_luna'!N33</f>
        <v>0</v>
      </c>
      <c r="O33" s="117">
        <f>'Macheta PO 2023_rap_precedent'!O33+'Macheta PO 2023_rap_luna'!O33</f>
        <v>0</v>
      </c>
      <c r="P33" s="117">
        <f>'Macheta PO 2023_rap_precedent'!P33+'Macheta PO 2023_rap_luna'!P33</f>
        <v>0</v>
      </c>
      <c r="Q33" s="117">
        <f>'Macheta PO 2023_rap_precedent'!Q33+'Macheta PO 2023_rap_luna'!Q33</f>
        <v>0</v>
      </c>
      <c r="R33" s="117">
        <f>'Macheta PO 2023_rap_precedent'!R33+'Macheta PO 2023_rap_luna'!R33</f>
        <v>0</v>
      </c>
      <c r="S33" s="117">
        <f>'Macheta PO 2023_rap_precedent'!S33+'Macheta PO 2023_rap_luna'!S33</f>
        <v>0</v>
      </c>
      <c r="T33" s="117">
        <f>'Macheta PO 2023_rap_precedent'!T33+'Macheta PO 2023_rap_luna'!T33</f>
        <v>0</v>
      </c>
      <c r="U33" s="117">
        <f>'Macheta PO 2023_rap_precedent'!U33+'Macheta PO 2023_rap_luna'!U33</f>
        <v>0</v>
      </c>
      <c r="V33" s="117">
        <f>'Macheta PO 2023_rap_precedent'!V33+'Macheta PO 2023_rap_luna'!V33</f>
        <v>0</v>
      </c>
      <c r="W33" s="117">
        <f>'Macheta PO 2023_rap_precedent'!W33+'Macheta PO 2023_rap_luna'!W33</f>
        <v>0</v>
      </c>
      <c r="X33" s="117">
        <f>'Macheta PO 2023_rap_precedent'!X33+'Macheta PO 2023_rap_luna'!X33</f>
        <v>0</v>
      </c>
      <c r="Y33" s="117">
        <f>'Macheta PO 2023_rap_precedent'!Y33+'Macheta PO 2023_rap_luna'!Y33</f>
        <v>0</v>
      </c>
      <c r="Z33" s="117">
        <f>'Macheta PO 2023_rap_precedent'!Z33+'Macheta PO 2023_rap_luna'!Z33</f>
        <v>0</v>
      </c>
      <c r="AA33" s="117">
        <f>'Macheta PO 2023_rap_precedent'!AA33+'Macheta PO 2023_rap_luna'!AA33</f>
        <v>0</v>
      </c>
      <c r="AB33" s="117">
        <f>'Macheta PO 2023_rap_precedent'!AB33+'Macheta PO 2023_rap_luna'!AB33</f>
        <v>0</v>
      </c>
      <c r="AC33" s="117">
        <f>'Macheta PO 2023_rap_precedent'!AC33+'Macheta PO 2023_rap_luna'!AC33</f>
        <v>0</v>
      </c>
      <c r="AD33" s="117">
        <f>'Macheta PO 2023_rap_precedent'!AD33+'Macheta PO 2023_rap_luna'!AD33</f>
        <v>0</v>
      </c>
      <c r="AE33" s="117">
        <f>'Macheta PO 2023_rap_precedent'!AE33+'Macheta PO 2023_rap_luna'!AE33</f>
        <v>0</v>
      </c>
      <c r="AF33" s="117">
        <f>'Macheta PO 2023_rap_precedent'!AF33+'Macheta PO 2023_rap_luna'!AF33</f>
        <v>0</v>
      </c>
      <c r="AG33" s="117">
        <f>'Macheta PO 2023_rap_precedent'!AG33+'Macheta PO 2023_rap_luna'!AG33</f>
        <v>0</v>
      </c>
      <c r="AH33" s="117">
        <f>'Macheta PO 2023_rap_precedent'!AH33+'Macheta PO 2023_rap_luna'!AH33</f>
        <v>0</v>
      </c>
      <c r="AI33" s="117">
        <f>'Macheta PO 2023_rap_precedent'!AI33+'Macheta PO 2023_rap_luna'!AI33</f>
        <v>0</v>
      </c>
      <c r="AJ33" s="117">
        <f>'Macheta PO 2023_rap_precedent'!AJ33+'Macheta PO 2023_rap_luna'!AJ33</f>
        <v>0</v>
      </c>
      <c r="AK33" s="117">
        <f>'Macheta PO 2023_rap_precedent'!AK33+'Macheta PO 2023_rap_luna'!AK33</f>
        <v>0</v>
      </c>
      <c r="AL33" s="117">
        <f>'Macheta PO 2023_rap_precedent'!AL33+'Macheta PO 2023_rap_luna'!AL33</f>
        <v>0</v>
      </c>
      <c r="AM33" s="117">
        <f>'Macheta PO 2023_rap_precedent'!AM33+'Macheta PO 2023_rap_luna'!AM33</f>
        <v>0</v>
      </c>
      <c r="AN33" s="117">
        <f>'Macheta PO 2023_rap_precedent'!AN33+'Macheta PO 2023_rap_luna'!AN33</f>
        <v>0</v>
      </c>
      <c r="AO33" s="117">
        <f>'Macheta PO 2023_rap_precedent'!AO33+'Macheta PO 2023_rap_luna'!AO33</f>
        <v>0</v>
      </c>
      <c r="AP33" s="117">
        <f>'Macheta PO 2023_rap_precedent'!AP33+'Macheta PO 2023_rap_luna'!AP33</f>
        <v>0</v>
      </c>
      <c r="AQ33" s="117">
        <f>'Macheta PO 2023_rap_precedent'!AQ33+'Macheta PO 2023_rap_luna'!AQ33</f>
        <v>0</v>
      </c>
      <c r="AR33" s="117">
        <f>'Macheta PO 2023_rap_precedent'!AR33+'Macheta PO 2023_rap_luna'!AR33</f>
        <v>0</v>
      </c>
      <c r="AS33" s="117">
        <f>'Macheta PO 2023_rap_precedent'!AS33+'Macheta PO 2023_rap_luna'!AS33</f>
        <v>0</v>
      </c>
      <c r="AT33" s="117">
        <f>'Macheta PO 2023_rap_precedent'!AT33+'Macheta PO 2023_rap_luna'!AT33</f>
        <v>0</v>
      </c>
      <c r="AU33" s="17" t="str">
        <f>IF(O36+P36=D36," ","GRESEALA")</f>
        <v xml:space="preserve"> </v>
      </c>
      <c r="AV33" s="17" t="str">
        <f>IF(Q36+S36+T36+U36+V36+W36=D36," ","GRESEALA")</f>
        <v xml:space="preserve"> </v>
      </c>
      <c r="AW33" s="17" t="str">
        <f>IF(X36+Y36+Z36=D36," ","GRESEALA")</f>
        <v xml:space="preserve"> </v>
      </c>
      <c r="AX33" s="17" t="str">
        <f>IF(AA36+AC36+AE36+AF36+AG36+AH36+AI36+AJ36+AK36+AL36+AM36+AN36+AO36+AP36+AQ36+AR36+AS36&gt;=D36," ","GRESEALA")</f>
        <v xml:space="preserve"> </v>
      </c>
      <c r="AY33" s="17" t="str">
        <f>IF(AS36&lt;=D36," ","GRESEALA")</f>
        <v xml:space="preserve"> </v>
      </c>
      <c r="AZ33" s="17" t="str">
        <f>IF(H36&lt;=G36," ","GRESEALA")</f>
        <v xml:space="preserve"> </v>
      </c>
      <c r="BA33" s="17" t="str">
        <f>IF(E39+E40=E38," ","GRESEALA")</f>
        <v xml:space="preserve"> </v>
      </c>
      <c r="BB33" s="17" t="str">
        <f>IF(F39+F40=F38," ","GRESEALA")</f>
        <v xml:space="preserve"> </v>
      </c>
      <c r="BC33" s="17" t="str">
        <f>IF(G39+G40=G38," ","GRESEALA")</f>
        <v xml:space="preserve"> </v>
      </c>
      <c r="BD33" s="17" t="str">
        <f>IF(H39+H40=H38," ","GRESEALA")</f>
        <v xml:space="preserve"> </v>
      </c>
      <c r="BE33" s="17" t="str">
        <f t="shared" ref="BE33:BK33" si="25">IF(K39+K40=K38," ","GRESEALA")</f>
        <v xml:space="preserve"> </v>
      </c>
      <c r="BF33" s="17" t="str">
        <f t="shared" si="25"/>
        <v xml:space="preserve"> </v>
      </c>
      <c r="BG33" s="17" t="str">
        <f t="shared" si="25"/>
        <v xml:space="preserve"> </v>
      </c>
      <c r="BH33" s="17" t="str">
        <f t="shared" si="25"/>
        <v xml:space="preserve"> </v>
      </c>
      <c r="BI33" s="17" t="str">
        <f t="shared" si="25"/>
        <v xml:space="preserve"> </v>
      </c>
      <c r="BJ33" s="17" t="str">
        <f t="shared" si="25"/>
        <v xml:space="preserve"> </v>
      </c>
      <c r="BK33" s="17" t="str">
        <f t="shared" si="25"/>
        <v xml:space="preserve"> </v>
      </c>
    </row>
    <row r="34" spans="2:223" s="38" customFormat="1" ht="45" customHeight="1" x14ac:dyDescent="0.35">
      <c r="B34" s="35" t="s">
        <v>89</v>
      </c>
      <c r="C34" s="41" t="s">
        <v>90</v>
      </c>
      <c r="D34" s="36">
        <f t="shared" si="0"/>
        <v>0</v>
      </c>
      <c r="E34" s="117">
        <f>'Macheta PO 2023_rap_precedent'!E34+'Macheta PO 2023_rap_luna'!E34</f>
        <v>0</v>
      </c>
      <c r="F34" s="117">
        <f>'Macheta PO 2023_rap_precedent'!F34+'Macheta PO 2023_rap_luna'!F34</f>
        <v>0</v>
      </c>
      <c r="G34" s="117">
        <f>'Macheta PO 2023_rap_precedent'!G34+'Macheta PO 2023_rap_luna'!G34</f>
        <v>0</v>
      </c>
      <c r="H34" s="117">
        <f>'Macheta PO 2023_rap_precedent'!H34+'Macheta PO 2023_rap_luna'!H34</f>
        <v>0</v>
      </c>
      <c r="I34" s="117">
        <f>'Macheta PO 2023_rap_precedent'!I34+'Macheta PO 2023_rap_luna'!I34</f>
        <v>0</v>
      </c>
      <c r="J34" s="117">
        <f>'Macheta PO 2023_rap_precedent'!J34+'Macheta PO 2023_rap_luna'!J34</f>
        <v>0</v>
      </c>
      <c r="K34" s="117">
        <f>'Macheta PO 2023_rap_precedent'!K34+'Macheta PO 2023_rap_luna'!K34</f>
        <v>0</v>
      </c>
      <c r="L34" s="117">
        <f>'Macheta PO 2023_rap_precedent'!L34+'Macheta PO 2023_rap_luna'!L34</f>
        <v>0</v>
      </c>
      <c r="M34" s="117">
        <f>'Macheta PO 2023_rap_precedent'!M34+'Macheta PO 2023_rap_luna'!M34</f>
        <v>0</v>
      </c>
      <c r="N34" s="117">
        <f>'Macheta PO 2023_rap_precedent'!N34+'Macheta PO 2023_rap_luna'!N34</f>
        <v>0</v>
      </c>
      <c r="O34" s="117">
        <f>'Macheta PO 2023_rap_precedent'!O34+'Macheta PO 2023_rap_luna'!O34</f>
        <v>0</v>
      </c>
      <c r="P34" s="117">
        <f>'Macheta PO 2023_rap_precedent'!P34+'Macheta PO 2023_rap_luna'!P34</f>
        <v>0</v>
      </c>
      <c r="Q34" s="117">
        <f>'Macheta PO 2023_rap_precedent'!Q34+'Macheta PO 2023_rap_luna'!Q34</f>
        <v>0</v>
      </c>
      <c r="R34" s="117">
        <f>'Macheta PO 2023_rap_precedent'!R34+'Macheta PO 2023_rap_luna'!R34</f>
        <v>0</v>
      </c>
      <c r="S34" s="117">
        <f>'Macheta PO 2023_rap_precedent'!S34+'Macheta PO 2023_rap_luna'!S34</f>
        <v>0</v>
      </c>
      <c r="T34" s="117">
        <f>'Macheta PO 2023_rap_precedent'!T34+'Macheta PO 2023_rap_luna'!T34</f>
        <v>0</v>
      </c>
      <c r="U34" s="117">
        <f>'Macheta PO 2023_rap_precedent'!U34+'Macheta PO 2023_rap_luna'!U34</f>
        <v>0</v>
      </c>
      <c r="V34" s="117">
        <f>'Macheta PO 2023_rap_precedent'!V34+'Macheta PO 2023_rap_luna'!V34</f>
        <v>0</v>
      </c>
      <c r="W34" s="117">
        <f>'Macheta PO 2023_rap_precedent'!W34+'Macheta PO 2023_rap_luna'!W34</f>
        <v>0</v>
      </c>
      <c r="X34" s="117">
        <f>'Macheta PO 2023_rap_precedent'!X34+'Macheta PO 2023_rap_luna'!X34</f>
        <v>0</v>
      </c>
      <c r="Y34" s="117">
        <f>'Macheta PO 2023_rap_precedent'!Y34+'Macheta PO 2023_rap_luna'!Y34</f>
        <v>0</v>
      </c>
      <c r="Z34" s="117">
        <f>'Macheta PO 2023_rap_precedent'!Z34+'Macheta PO 2023_rap_luna'!Z34</f>
        <v>0</v>
      </c>
      <c r="AA34" s="117">
        <f>'Macheta PO 2023_rap_precedent'!AA34+'Macheta PO 2023_rap_luna'!AA34</f>
        <v>0</v>
      </c>
      <c r="AB34" s="117">
        <f>'Macheta PO 2023_rap_precedent'!AB34+'Macheta PO 2023_rap_luna'!AB34</f>
        <v>0</v>
      </c>
      <c r="AC34" s="117">
        <f>'Macheta PO 2023_rap_precedent'!AC34+'Macheta PO 2023_rap_luna'!AC34</f>
        <v>0</v>
      </c>
      <c r="AD34" s="117">
        <f>'Macheta PO 2023_rap_precedent'!AD34+'Macheta PO 2023_rap_luna'!AD34</f>
        <v>0</v>
      </c>
      <c r="AE34" s="117">
        <f>'Macheta PO 2023_rap_precedent'!AE34+'Macheta PO 2023_rap_luna'!AE34</f>
        <v>0</v>
      </c>
      <c r="AF34" s="117">
        <f>'Macheta PO 2023_rap_precedent'!AF34+'Macheta PO 2023_rap_luna'!AF34</f>
        <v>0</v>
      </c>
      <c r="AG34" s="117">
        <f>'Macheta PO 2023_rap_precedent'!AG34+'Macheta PO 2023_rap_luna'!AG34</f>
        <v>0</v>
      </c>
      <c r="AH34" s="117">
        <f>'Macheta PO 2023_rap_precedent'!AH34+'Macheta PO 2023_rap_luna'!AH34</f>
        <v>0</v>
      </c>
      <c r="AI34" s="117">
        <f>'Macheta PO 2023_rap_precedent'!AI34+'Macheta PO 2023_rap_luna'!AI34</f>
        <v>0</v>
      </c>
      <c r="AJ34" s="117">
        <f>'Macheta PO 2023_rap_precedent'!AJ34+'Macheta PO 2023_rap_luna'!AJ34</f>
        <v>0</v>
      </c>
      <c r="AK34" s="117">
        <f>'Macheta PO 2023_rap_precedent'!AK34+'Macheta PO 2023_rap_luna'!AK34</f>
        <v>0</v>
      </c>
      <c r="AL34" s="117">
        <f>'Macheta PO 2023_rap_precedent'!AL34+'Macheta PO 2023_rap_luna'!AL34</f>
        <v>0</v>
      </c>
      <c r="AM34" s="117">
        <f>'Macheta PO 2023_rap_precedent'!AM34+'Macheta PO 2023_rap_luna'!AM34</f>
        <v>0</v>
      </c>
      <c r="AN34" s="117">
        <f>'Macheta PO 2023_rap_precedent'!AN34+'Macheta PO 2023_rap_luna'!AN34</f>
        <v>0</v>
      </c>
      <c r="AO34" s="117">
        <f>'Macheta PO 2023_rap_precedent'!AO34+'Macheta PO 2023_rap_luna'!AO34</f>
        <v>0</v>
      </c>
      <c r="AP34" s="117">
        <f>'Macheta PO 2023_rap_precedent'!AP34+'Macheta PO 2023_rap_luna'!AP34</f>
        <v>0</v>
      </c>
      <c r="AQ34" s="117">
        <f>'Macheta PO 2023_rap_precedent'!AQ34+'Macheta PO 2023_rap_luna'!AQ34</f>
        <v>0</v>
      </c>
      <c r="AR34" s="117">
        <f>'Macheta PO 2023_rap_precedent'!AR34+'Macheta PO 2023_rap_luna'!AR34</f>
        <v>0</v>
      </c>
      <c r="AS34" s="117">
        <f>'Macheta PO 2023_rap_precedent'!AS34+'Macheta PO 2023_rap_luna'!AS34</f>
        <v>0</v>
      </c>
      <c r="AT34" s="37"/>
      <c r="AU34" s="17" t="str">
        <f t="shared" ref="AU34:BK34" si="26">IF(S39+S40=S38," ","GRESEALA")</f>
        <v xml:space="preserve"> </v>
      </c>
      <c r="AV34" s="17" t="str">
        <f t="shared" si="26"/>
        <v xml:space="preserve"> </v>
      </c>
      <c r="AW34" s="17" t="str">
        <f t="shared" si="26"/>
        <v xml:space="preserve"> </v>
      </c>
      <c r="AX34" s="17" t="str">
        <f t="shared" si="26"/>
        <v xml:space="preserve"> </v>
      </c>
      <c r="AY34" s="17" t="str">
        <f t="shared" si="26"/>
        <v xml:space="preserve"> </v>
      </c>
      <c r="AZ34" s="17" t="str">
        <f t="shared" si="26"/>
        <v xml:space="preserve"> </v>
      </c>
      <c r="BA34" s="17" t="str">
        <f t="shared" si="26"/>
        <v xml:space="preserve"> </v>
      </c>
      <c r="BB34" s="17" t="str">
        <f t="shared" si="26"/>
        <v xml:space="preserve"> </v>
      </c>
      <c r="BC34" s="17" t="str">
        <f t="shared" si="26"/>
        <v xml:space="preserve"> </v>
      </c>
      <c r="BD34" s="17" t="str">
        <f t="shared" si="26"/>
        <v xml:space="preserve"> </v>
      </c>
      <c r="BE34" s="17" t="str">
        <f t="shared" si="26"/>
        <v xml:space="preserve"> </v>
      </c>
      <c r="BF34" s="17" t="str">
        <f t="shared" si="26"/>
        <v xml:space="preserve"> </v>
      </c>
      <c r="BG34" s="17" t="str">
        <f t="shared" si="26"/>
        <v xml:space="preserve"> </v>
      </c>
      <c r="BH34" s="17" t="str">
        <f t="shared" si="26"/>
        <v xml:space="preserve"> </v>
      </c>
      <c r="BI34" s="17" t="str">
        <f t="shared" si="26"/>
        <v xml:space="preserve"> </v>
      </c>
      <c r="BJ34" s="17" t="str">
        <f t="shared" si="26"/>
        <v xml:space="preserve"> </v>
      </c>
      <c r="BK34" s="17" t="str">
        <f t="shared" si="26"/>
        <v xml:space="preserve"> </v>
      </c>
    </row>
    <row r="35" spans="2:223" s="38" customFormat="1" ht="32.25" customHeight="1" x14ac:dyDescent="0.35">
      <c r="B35" s="20" t="s">
        <v>91</v>
      </c>
      <c r="C35" s="39" t="s">
        <v>92</v>
      </c>
      <c r="D35" s="29">
        <f t="shared" si="0"/>
        <v>668</v>
      </c>
      <c r="E35" s="122">
        <f>'Macheta PO 2023_rap_precedent'!E35+'Macheta PO 2023_rap_luna'!E35</f>
        <v>285</v>
      </c>
      <c r="F35" s="122">
        <f>'Macheta PO 2023_rap_precedent'!F35+'Macheta PO 2023_rap_luna'!F35</f>
        <v>383</v>
      </c>
      <c r="G35" s="122">
        <f>'Macheta PO 2023_rap_precedent'!G35+'Macheta PO 2023_rap_luna'!G35</f>
        <v>245</v>
      </c>
      <c r="H35" s="122">
        <f>'Macheta PO 2023_rap_precedent'!H35+'Macheta PO 2023_rap_luna'!H35</f>
        <v>100</v>
      </c>
      <c r="I35" s="122">
        <f>'Macheta PO 2023_rap_precedent'!I35+'Macheta PO 2023_rap_luna'!I35</f>
        <v>124</v>
      </c>
      <c r="J35" s="122">
        <f>'Macheta PO 2023_rap_precedent'!J35+'Macheta PO 2023_rap_luna'!J35</f>
        <v>29</v>
      </c>
      <c r="K35" s="122">
        <f>'Macheta PO 2023_rap_precedent'!K35+'Macheta PO 2023_rap_luna'!K35</f>
        <v>85</v>
      </c>
      <c r="L35" s="122">
        <f>'Macheta PO 2023_rap_precedent'!L35+'Macheta PO 2023_rap_luna'!L35</f>
        <v>215</v>
      </c>
      <c r="M35" s="122">
        <f>'Macheta PO 2023_rap_precedent'!M35+'Macheta PO 2023_rap_luna'!M35</f>
        <v>-1</v>
      </c>
      <c r="N35" s="122">
        <f>'Macheta PO 2023_rap_precedent'!N35+'Macheta PO 2023_rap_luna'!N35</f>
        <v>-1</v>
      </c>
      <c r="O35" s="122">
        <f>'Macheta PO 2023_rap_precedent'!O35+'Macheta PO 2023_rap_luna'!O35</f>
        <v>294</v>
      </c>
      <c r="P35" s="122">
        <f>'Macheta PO 2023_rap_precedent'!P35+'Macheta PO 2023_rap_luna'!P35</f>
        <v>374</v>
      </c>
      <c r="Q35" s="122">
        <f>'Macheta PO 2023_rap_precedent'!Q35+'Macheta PO 2023_rap_luna'!Q35</f>
        <v>48</v>
      </c>
      <c r="R35" s="122">
        <f>'Macheta PO 2023_rap_precedent'!R35+'Macheta PO 2023_rap_luna'!R35</f>
        <v>6</v>
      </c>
      <c r="S35" s="122">
        <f>'Macheta PO 2023_rap_precedent'!S35+'Macheta PO 2023_rap_luna'!S35</f>
        <v>148</v>
      </c>
      <c r="T35" s="122">
        <f>'Macheta PO 2023_rap_precedent'!T35+'Macheta PO 2023_rap_luna'!T35</f>
        <v>105</v>
      </c>
      <c r="U35" s="122">
        <f>'Macheta PO 2023_rap_precedent'!U35+'Macheta PO 2023_rap_luna'!U35</f>
        <v>273</v>
      </c>
      <c r="V35" s="122">
        <f>'Macheta PO 2023_rap_precedent'!V35+'Macheta PO 2023_rap_luna'!V35</f>
        <v>20</v>
      </c>
      <c r="W35" s="122">
        <f>'Macheta PO 2023_rap_precedent'!W35+'Macheta PO 2023_rap_luna'!W35</f>
        <v>74</v>
      </c>
      <c r="X35" s="122">
        <f>'Macheta PO 2023_rap_precedent'!X35+'Macheta PO 2023_rap_luna'!X35</f>
        <v>443</v>
      </c>
      <c r="Y35" s="122">
        <f>'Macheta PO 2023_rap_precedent'!Y35+'Macheta PO 2023_rap_luna'!Y35</f>
        <v>148</v>
      </c>
      <c r="Z35" s="122">
        <f>'Macheta PO 2023_rap_precedent'!Z35+'Macheta PO 2023_rap_luna'!Z35</f>
        <v>77</v>
      </c>
      <c r="AA35" s="122">
        <f>'Macheta PO 2023_rap_precedent'!AA35+'Macheta PO 2023_rap_luna'!AA35</f>
        <v>4</v>
      </c>
      <c r="AB35" s="122">
        <f>'Macheta PO 2023_rap_precedent'!AB35+'Macheta PO 2023_rap_luna'!AB35</f>
        <v>1</v>
      </c>
      <c r="AC35" s="122">
        <f>'Macheta PO 2023_rap_precedent'!AC35+'Macheta PO 2023_rap_luna'!AC35</f>
        <v>13</v>
      </c>
      <c r="AD35" s="122">
        <f>'Macheta PO 2023_rap_precedent'!AD35+'Macheta PO 2023_rap_luna'!AD35</f>
        <v>4</v>
      </c>
      <c r="AE35" s="122">
        <f>'Macheta PO 2023_rap_precedent'!AE35+'Macheta PO 2023_rap_luna'!AE35</f>
        <v>-1</v>
      </c>
      <c r="AF35" s="122">
        <f>'Macheta PO 2023_rap_precedent'!AF35+'Macheta PO 2023_rap_luna'!AF35</f>
        <v>0</v>
      </c>
      <c r="AG35" s="122">
        <f>'Macheta PO 2023_rap_precedent'!AG35+'Macheta PO 2023_rap_luna'!AG35</f>
        <v>0</v>
      </c>
      <c r="AH35" s="122">
        <f>'Macheta PO 2023_rap_precedent'!AH35+'Macheta PO 2023_rap_luna'!AH35</f>
        <v>0</v>
      </c>
      <c r="AI35" s="122">
        <f>'Macheta PO 2023_rap_precedent'!AI35+'Macheta PO 2023_rap_luna'!AI35</f>
        <v>0</v>
      </c>
      <c r="AJ35" s="122">
        <f>'Macheta PO 2023_rap_precedent'!AJ35+'Macheta PO 2023_rap_luna'!AJ35</f>
        <v>0</v>
      </c>
      <c r="AK35" s="122">
        <f>'Macheta PO 2023_rap_precedent'!AK35+'Macheta PO 2023_rap_luna'!AK35</f>
        <v>0</v>
      </c>
      <c r="AL35" s="122">
        <f>'Macheta PO 2023_rap_precedent'!AL35+'Macheta PO 2023_rap_luna'!AL35</f>
        <v>0</v>
      </c>
      <c r="AM35" s="122">
        <f>'Macheta PO 2023_rap_precedent'!AM35+'Macheta PO 2023_rap_luna'!AM35</f>
        <v>0</v>
      </c>
      <c r="AN35" s="122">
        <f>'Macheta PO 2023_rap_precedent'!AN35+'Macheta PO 2023_rap_luna'!AN35</f>
        <v>0</v>
      </c>
      <c r="AO35" s="122">
        <f>'Macheta PO 2023_rap_precedent'!AO35+'Macheta PO 2023_rap_luna'!AO35</f>
        <v>0</v>
      </c>
      <c r="AP35" s="122">
        <f>'Macheta PO 2023_rap_precedent'!AP35+'Macheta PO 2023_rap_luna'!AP35</f>
        <v>0</v>
      </c>
      <c r="AQ35" s="122">
        <f>'Macheta PO 2023_rap_precedent'!AQ35+'Macheta PO 2023_rap_luna'!AQ35</f>
        <v>0</v>
      </c>
      <c r="AR35" s="122">
        <f>'Macheta PO 2023_rap_precedent'!AR35+'Macheta PO 2023_rap_luna'!AR35</f>
        <v>0</v>
      </c>
      <c r="AS35" s="122">
        <f>'Macheta PO 2023_rap_precedent'!AS35+'Macheta PO 2023_rap_luna'!AS35</f>
        <v>639</v>
      </c>
      <c r="AT35" s="117"/>
      <c r="AU35" s="17" t="str">
        <f>IF(AJ39+AJ40=AJ38," ","GRESEALA")</f>
        <v xml:space="preserve"> </v>
      </c>
      <c r="AV35" s="17" t="str">
        <f>IF(AK39+AK40=AK38," ","GRESEALA")</f>
        <v xml:space="preserve"> </v>
      </c>
      <c r="AW35" s="17" t="str">
        <f>IF(AL39+AL40=AL38," ","GRESEALA")</f>
        <v xml:space="preserve"> </v>
      </c>
      <c r="AX35" s="17" t="str">
        <f>IF(AR39+AR40=AR38," ","GRESEALA")</f>
        <v xml:space="preserve"> </v>
      </c>
      <c r="AY35" s="17" t="str">
        <f>IF(AS39+AS40=AS38," ","GRESEALA")</f>
        <v xml:space="preserve"> </v>
      </c>
      <c r="AZ35" s="17" t="str">
        <f>IF(E38+F38=D38," ","GRESEALA")</f>
        <v xml:space="preserve"> </v>
      </c>
      <c r="BA35" s="17" t="str">
        <f>IF(G38+K38+I38+L38+M38=D38," ","GRESEALA")</f>
        <v xml:space="preserve"> </v>
      </c>
      <c r="BB35" s="17" t="str">
        <f>IF(O38+P38=D38," ","GRESEALA")</f>
        <v xml:space="preserve"> </v>
      </c>
      <c r="BC35" s="17" t="str">
        <f>IF(Q38+S38+T38+U38+V38+W38=D38," ","GRESEALA")</f>
        <v xml:space="preserve"> </v>
      </c>
      <c r="BD35" s="17" t="str">
        <f>IF(X38+Y38+Z38=D38," ","GRESEALA")</f>
        <v xml:space="preserve"> </v>
      </c>
      <c r="BE35" s="17" t="str">
        <f>IF(AA38+AC38+AE38+AF38+AG38+AH38+AI38+AJ38+AK38+AL38+AM38+AN38+AO38+AP38+AQ38+AR38+AS38&gt;=D38," ","GRESEALA")</f>
        <v xml:space="preserve"> </v>
      </c>
      <c r="BF35" s="17" t="str">
        <f>IF(AS38&lt;=D38," ","GRESEALA")</f>
        <v xml:space="preserve"> </v>
      </c>
      <c r="BG35" s="17" t="str">
        <f>IF(H38&lt;=G38," ","GRESEALA")</f>
        <v xml:space="preserve"> </v>
      </c>
      <c r="BH35" s="17" t="str">
        <f>IF(E37+F37=D37," ","GRESEALA")</f>
        <v xml:space="preserve"> </v>
      </c>
      <c r="BI35" s="17" t="str">
        <f>IF(G37+K37+I37+L37+M37=D37," ","GRESEALA")</f>
        <v xml:space="preserve"> </v>
      </c>
      <c r="BJ35" s="17" t="str">
        <f>IF(O37+P37=D37," ","GRESEALA")</f>
        <v xml:space="preserve"> </v>
      </c>
      <c r="BK35" s="17" t="str">
        <f>IF(Q37+S37+T37+U37+V37+W37=D37," ","GRESEALA")</f>
        <v xml:space="preserve"> </v>
      </c>
      <c r="BL35" s="44"/>
    </row>
    <row r="36" spans="2:223" ht="43.5" customHeight="1" x14ac:dyDescent="0.35">
      <c r="B36" s="25" t="s">
        <v>93</v>
      </c>
      <c r="C36" s="26" t="s">
        <v>94</v>
      </c>
      <c r="D36" s="26">
        <f t="shared" si="0"/>
        <v>3528</v>
      </c>
      <c r="E36" s="123">
        <f>'Macheta PO 2023_rap_precedent'!E36+'Macheta PO 2023_rap_luna'!E36</f>
        <v>910</v>
      </c>
      <c r="F36" s="123">
        <f>'Macheta PO 2023_rap_precedent'!F36+'Macheta PO 2023_rap_luna'!F36</f>
        <v>2618</v>
      </c>
      <c r="G36" s="123">
        <f>'Macheta PO 2023_rap_precedent'!G36+'Macheta PO 2023_rap_luna'!G36</f>
        <v>610</v>
      </c>
      <c r="H36" s="123">
        <f>'Macheta PO 2023_rap_precedent'!H36+'Macheta PO 2023_rap_luna'!H36</f>
        <v>610</v>
      </c>
      <c r="I36" s="123">
        <f>'Macheta PO 2023_rap_precedent'!I36+'Macheta PO 2023_rap_luna'!I36</f>
        <v>301</v>
      </c>
      <c r="J36" s="123">
        <f>'Macheta PO 2023_rap_precedent'!J36+'Macheta PO 2023_rap_luna'!J36</f>
        <v>301</v>
      </c>
      <c r="K36" s="123">
        <f>'Macheta PO 2023_rap_precedent'!K36+'Macheta PO 2023_rap_luna'!K36</f>
        <v>389</v>
      </c>
      <c r="L36" s="123">
        <f>'Macheta PO 2023_rap_precedent'!L36+'Macheta PO 2023_rap_luna'!L36</f>
        <v>752</v>
      </c>
      <c r="M36" s="123">
        <f>'Macheta PO 2023_rap_precedent'!M36+'Macheta PO 2023_rap_luna'!M36</f>
        <v>1476</v>
      </c>
      <c r="N36" s="123">
        <f>'Macheta PO 2023_rap_precedent'!N36+'Macheta PO 2023_rap_luna'!N36</f>
        <v>385</v>
      </c>
      <c r="O36" s="123">
        <f>'Macheta PO 2023_rap_precedent'!O36+'Macheta PO 2023_rap_luna'!O36</f>
        <v>1636</v>
      </c>
      <c r="P36" s="123">
        <f>'Macheta PO 2023_rap_precedent'!P36+'Macheta PO 2023_rap_luna'!P36</f>
        <v>1892</v>
      </c>
      <c r="Q36" s="123">
        <f>'Macheta PO 2023_rap_precedent'!Q36+'Macheta PO 2023_rap_luna'!Q36</f>
        <v>559</v>
      </c>
      <c r="R36" s="123">
        <f>'Macheta PO 2023_rap_precedent'!R36+'Macheta PO 2023_rap_luna'!R36</f>
        <v>0</v>
      </c>
      <c r="S36" s="123">
        <f>'Macheta PO 2023_rap_precedent'!S36+'Macheta PO 2023_rap_luna'!S36</f>
        <v>1075</v>
      </c>
      <c r="T36" s="123">
        <f>'Macheta PO 2023_rap_precedent'!T36+'Macheta PO 2023_rap_luna'!T36</f>
        <v>731</v>
      </c>
      <c r="U36" s="123">
        <f>'Macheta PO 2023_rap_precedent'!U36+'Macheta PO 2023_rap_luna'!U36</f>
        <v>863</v>
      </c>
      <c r="V36" s="123">
        <f>'Macheta PO 2023_rap_precedent'!V36+'Macheta PO 2023_rap_luna'!V36</f>
        <v>80</v>
      </c>
      <c r="W36" s="123">
        <f>'Macheta PO 2023_rap_precedent'!W36+'Macheta PO 2023_rap_luna'!W36</f>
        <v>220</v>
      </c>
      <c r="X36" s="123">
        <f>'Macheta PO 2023_rap_precedent'!X36+'Macheta PO 2023_rap_luna'!X36</f>
        <v>2204</v>
      </c>
      <c r="Y36" s="123">
        <f>'Macheta PO 2023_rap_precedent'!Y36+'Macheta PO 2023_rap_luna'!Y36</f>
        <v>1324</v>
      </c>
      <c r="Z36" s="123">
        <f>'Macheta PO 2023_rap_precedent'!Z36+'Macheta PO 2023_rap_luna'!Z36</f>
        <v>0</v>
      </c>
      <c r="AA36" s="123">
        <f>'Macheta PO 2023_rap_precedent'!AA36+'Macheta PO 2023_rap_luna'!AA36</f>
        <v>0</v>
      </c>
      <c r="AB36" s="123">
        <f>'Macheta PO 2023_rap_precedent'!AB36+'Macheta PO 2023_rap_luna'!AB36</f>
        <v>0</v>
      </c>
      <c r="AC36" s="123">
        <f>'Macheta PO 2023_rap_precedent'!AC36+'Macheta PO 2023_rap_luna'!AC36</f>
        <v>0</v>
      </c>
      <c r="AD36" s="123">
        <f>'Macheta PO 2023_rap_precedent'!AD36+'Macheta PO 2023_rap_luna'!AD36</f>
        <v>0</v>
      </c>
      <c r="AE36" s="123">
        <f>'Macheta PO 2023_rap_precedent'!AE36+'Macheta PO 2023_rap_luna'!AE36</f>
        <v>23</v>
      </c>
      <c r="AF36" s="123">
        <f>'Macheta PO 2023_rap_precedent'!AF36+'Macheta PO 2023_rap_luna'!AF36</f>
        <v>9</v>
      </c>
      <c r="AG36" s="123">
        <f>'Macheta PO 2023_rap_precedent'!AG36+'Macheta PO 2023_rap_luna'!AG36</f>
        <v>0</v>
      </c>
      <c r="AH36" s="123">
        <f>'Macheta PO 2023_rap_precedent'!AH36+'Macheta PO 2023_rap_luna'!AH36</f>
        <v>0</v>
      </c>
      <c r="AI36" s="123">
        <f>'Macheta PO 2023_rap_precedent'!AI36+'Macheta PO 2023_rap_luna'!AI36</f>
        <v>0</v>
      </c>
      <c r="AJ36" s="123">
        <f>'Macheta PO 2023_rap_precedent'!AJ36+'Macheta PO 2023_rap_luna'!AJ36</f>
        <v>12</v>
      </c>
      <c r="AK36" s="123">
        <f>'Macheta PO 2023_rap_precedent'!AK36+'Macheta PO 2023_rap_luna'!AK36</f>
        <v>0</v>
      </c>
      <c r="AL36" s="123">
        <f>'Macheta PO 2023_rap_precedent'!AL36+'Macheta PO 2023_rap_luna'!AL36</f>
        <v>11</v>
      </c>
      <c r="AM36" s="123">
        <f>'Macheta PO 2023_rap_precedent'!AM36+'Macheta PO 2023_rap_luna'!AM36</f>
        <v>0</v>
      </c>
      <c r="AN36" s="123">
        <f>'Macheta PO 2023_rap_precedent'!AN36+'Macheta PO 2023_rap_luna'!AN36</f>
        <v>0</v>
      </c>
      <c r="AO36" s="123">
        <f>'Macheta PO 2023_rap_precedent'!AO36+'Macheta PO 2023_rap_luna'!AO36</f>
        <v>0</v>
      </c>
      <c r="AP36" s="123">
        <f>'Macheta PO 2023_rap_precedent'!AP36+'Macheta PO 2023_rap_luna'!AP36</f>
        <v>0</v>
      </c>
      <c r="AQ36" s="123">
        <f>'Macheta PO 2023_rap_precedent'!AQ36+'Macheta PO 2023_rap_luna'!AQ36</f>
        <v>0</v>
      </c>
      <c r="AR36" s="123">
        <f>'Macheta PO 2023_rap_precedent'!AR36+'Macheta PO 2023_rap_luna'!AR36</f>
        <v>0</v>
      </c>
      <c r="AS36" s="123">
        <f>'Macheta PO 2023_rap_precedent'!AS36+'Macheta PO 2023_rap_luna'!AS36</f>
        <v>3473</v>
      </c>
      <c r="AT36" s="117"/>
      <c r="AU36" s="17" t="str">
        <f>IF(X37+Y37+Z37=D37," ","GRESEALA")</f>
        <v xml:space="preserve"> </v>
      </c>
      <c r="AV36" s="17" t="str">
        <f>IF(AA37+AC37+AE37+AF37+AG37+AH37+AI37+AJ37+AK37+AL37+AR37+AS37&gt;=D37," ","GRESEALA")</f>
        <v xml:space="preserve"> </v>
      </c>
      <c r="AW36" s="17" t="str">
        <f>IF(AS37&lt;=D37," ","GRESEALA")</f>
        <v xml:space="preserve"> </v>
      </c>
      <c r="AX36" s="17" t="str">
        <f>IF(H37&lt;=G37," ","GRESEALA")</f>
        <v xml:space="preserve"> </v>
      </c>
      <c r="AY36" s="17" t="str">
        <f>IF(E41+F41=D41," ","GRESEALA")</f>
        <v xml:space="preserve"> </v>
      </c>
      <c r="AZ36" s="23" t="str">
        <f>IF(G41+K41+I41+L41+M41=D41," ","GRESEALA")</f>
        <v xml:space="preserve"> </v>
      </c>
      <c r="BA36" s="17" t="str">
        <f>IF(O41+P41=D41," ","GRESEALA")</f>
        <v xml:space="preserve"> </v>
      </c>
      <c r="BB36" s="17" t="str">
        <f>IF(Q41+S41+T41+U41+V41+W41=D41," ","GRESEALA")</f>
        <v xml:space="preserve"> </v>
      </c>
      <c r="BC36" s="17" t="str">
        <f>IF(X41+Y41+Z41=D41," ","GRESEALA")</f>
        <v xml:space="preserve"> </v>
      </c>
      <c r="BD36" s="17" t="str">
        <f>IF(AA41+AC41+AE41+AF41+AG41+AH41+AI41+AJ41+AK41+AL41+AR41+AS41&gt;=D41," ","GRESEALA")</f>
        <v xml:space="preserve"> </v>
      </c>
      <c r="BE36" s="17" t="str">
        <f>IF(AS41&lt;=D41," ","GRESEALA")</f>
        <v xml:space="preserve"> </v>
      </c>
      <c r="BF36" s="17" t="str">
        <f>IF(H41&lt;=G41," ","GRESEALA")</f>
        <v xml:space="preserve"> </v>
      </c>
      <c r="BG36" s="17" t="str">
        <f>IF(E43+E44=E42," ","GRESEALA")</f>
        <v xml:space="preserve"> </v>
      </c>
      <c r="BH36" s="17" t="str">
        <f>IF(F43+F44=F42," ","GRESEALA")</f>
        <v xml:space="preserve"> </v>
      </c>
      <c r="BI36" s="17" t="str">
        <f>IF(G43+G44=G42," ","GRESEALA")</f>
        <v xml:space="preserve"> </v>
      </c>
      <c r="BJ36" s="17" t="str">
        <f>IF(H43+H44=H42," ","GRESEALA")</f>
        <v xml:space="preserve"> </v>
      </c>
      <c r="BK36" s="17" t="str">
        <f>IF(K43+K44=K42," ","GRESEALA")</f>
        <v xml:space="preserve"> </v>
      </c>
    </row>
    <row r="37" spans="2:223" s="7" customFormat="1" ht="43.5" customHeight="1" x14ac:dyDescent="0.35">
      <c r="B37" s="30">
        <v>2</v>
      </c>
      <c r="C37" s="45" t="s">
        <v>95</v>
      </c>
      <c r="D37" s="46">
        <f t="shared" si="0"/>
        <v>38</v>
      </c>
      <c r="E37" s="117">
        <f>'Macheta PO 2023_rap_precedent'!E37+'Macheta PO 2023_rap_luna'!E37</f>
        <v>20</v>
      </c>
      <c r="F37" s="117">
        <f>'Macheta PO 2023_rap_precedent'!F37+'Macheta PO 2023_rap_luna'!F37</f>
        <v>18</v>
      </c>
      <c r="G37" s="117">
        <f>'Macheta PO 2023_rap_precedent'!G37+'Macheta PO 2023_rap_luna'!G37</f>
        <v>6</v>
      </c>
      <c r="H37" s="117">
        <f>'Macheta PO 2023_rap_precedent'!H37+'Macheta PO 2023_rap_luna'!H37</f>
        <v>6</v>
      </c>
      <c r="I37" s="117">
        <f>'Macheta PO 2023_rap_precedent'!I37+'Macheta PO 2023_rap_luna'!I37</f>
        <v>0</v>
      </c>
      <c r="J37" s="117">
        <f>'Macheta PO 2023_rap_precedent'!J37+'Macheta PO 2023_rap_luna'!J37</f>
        <v>0</v>
      </c>
      <c r="K37" s="117">
        <f>'Macheta PO 2023_rap_precedent'!K37+'Macheta PO 2023_rap_luna'!K37</f>
        <v>9</v>
      </c>
      <c r="L37" s="117">
        <f>'Macheta PO 2023_rap_precedent'!L37+'Macheta PO 2023_rap_luna'!L37</f>
        <v>17</v>
      </c>
      <c r="M37" s="117">
        <f>'Macheta PO 2023_rap_precedent'!M37+'Macheta PO 2023_rap_luna'!M37</f>
        <v>6</v>
      </c>
      <c r="N37" s="117">
        <f>'Macheta PO 2023_rap_precedent'!N37+'Macheta PO 2023_rap_luna'!N37</f>
        <v>0</v>
      </c>
      <c r="O37" s="117">
        <f>'Macheta PO 2023_rap_precedent'!O37+'Macheta PO 2023_rap_luna'!O37</f>
        <v>11</v>
      </c>
      <c r="P37" s="117">
        <f>'Macheta PO 2023_rap_precedent'!P37+'Macheta PO 2023_rap_luna'!P37</f>
        <v>27</v>
      </c>
      <c r="Q37" s="117">
        <f>'Macheta PO 2023_rap_precedent'!Q37+'Macheta PO 2023_rap_luna'!Q37</f>
        <v>0</v>
      </c>
      <c r="R37" s="117">
        <f>'Macheta PO 2023_rap_precedent'!R37+'Macheta PO 2023_rap_luna'!R37</f>
        <v>0</v>
      </c>
      <c r="S37" s="117">
        <f>'Macheta PO 2023_rap_precedent'!S37+'Macheta PO 2023_rap_luna'!S37</f>
        <v>12</v>
      </c>
      <c r="T37" s="117">
        <f>'Macheta PO 2023_rap_precedent'!T37+'Macheta PO 2023_rap_luna'!T37</f>
        <v>11</v>
      </c>
      <c r="U37" s="117">
        <f>'Macheta PO 2023_rap_precedent'!U37+'Macheta PO 2023_rap_luna'!U37</f>
        <v>15</v>
      </c>
      <c r="V37" s="117">
        <f>'Macheta PO 2023_rap_precedent'!V37+'Macheta PO 2023_rap_luna'!V37</f>
        <v>0</v>
      </c>
      <c r="W37" s="117">
        <f>'Macheta PO 2023_rap_precedent'!W37+'Macheta PO 2023_rap_luna'!W37</f>
        <v>0</v>
      </c>
      <c r="X37" s="117">
        <f>'Macheta PO 2023_rap_precedent'!X37+'Macheta PO 2023_rap_luna'!X37</f>
        <v>17</v>
      </c>
      <c r="Y37" s="117">
        <f>'Macheta PO 2023_rap_precedent'!Y37+'Macheta PO 2023_rap_luna'!Y37</f>
        <v>21</v>
      </c>
      <c r="Z37" s="117">
        <f>'Macheta PO 2023_rap_precedent'!Z37+'Macheta PO 2023_rap_luna'!Z37</f>
        <v>0</v>
      </c>
      <c r="AA37" s="117">
        <f>'Macheta PO 2023_rap_precedent'!AA37+'Macheta PO 2023_rap_luna'!AA37</f>
        <v>0</v>
      </c>
      <c r="AB37" s="117">
        <f>'Macheta PO 2023_rap_precedent'!AB37+'Macheta PO 2023_rap_luna'!AB37</f>
        <v>0</v>
      </c>
      <c r="AC37" s="117">
        <f>'Macheta PO 2023_rap_precedent'!AC37+'Macheta PO 2023_rap_luna'!AC37</f>
        <v>0</v>
      </c>
      <c r="AD37" s="117">
        <f>'Macheta PO 2023_rap_precedent'!AD37+'Macheta PO 2023_rap_luna'!AD37</f>
        <v>0</v>
      </c>
      <c r="AE37" s="117">
        <f>'Macheta PO 2023_rap_precedent'!AE37+'Macheta PO 2023_rap_luna'!AE37</f>
        <v>0</v>
      </c>
      <c r="AF37" s="117">
        <f>'Macheta PO 2023_rap_precedent'!AF37+'Macheta PO 2023_rap_luna'!AF37</f>
        <v>0</v>
      </c>
      <c r="AG37" s="117">
        <f>'Macheta PO 2023_rap_precedent'!AG37+'Macheta PO 2023_rap_luna'!AG37</f>
        <v>0</v>
      </c>
      <c r="AH37" s="117">
        <f>'Macheta PO 2023_rap_precedent'!AH37+'Macheta PO 2023_rap_luna'!AH37</f>
        <v>0</v>
      </c>
      <c r="AI37" s="117">
        <f>'Macheta PO 2023_rap_precedent'!AI37+'Macheta PO 2023_rap_luna'!AI37</f>
        <v>0</v>
      </c>
      <c r="AJ37" s="117">
        <f>'Macheta PO 2023_rap_precedent'!AJ37+'Macheta PO 2023_rap_luna'!AJ37</f>
        <v>0</v>
      </c>
      <c r="AK37" s="117">
        <f>'Macheta PO 2023_rap_precedent'!AK37+'Macheta PO 2023_rap_luna'!AK37</f>
        <v>0</v>
      </c>
      <c r="AL37" s="117">
        <f>'Macheta PO 2023_rap_precedent'!AL37+'Macheta PO 2023_rap_luna'!AL37</f>
        <v>0</v>
      </c>
      <c r="AM37" s="117">
        <f>'Macheta PO 2023_rap_precedent'!AM37+'Macheta PO 2023_rap_luna'!AM37</f>
        <v>0</v>
      </c>
      <c r="AN37" s="117">
        <f>'Macheta PO 2023_rap_precedent'!AN37+'Macheta PO 2023_rap_luna'!AN37</f>
        <v>0</v>
      </c>
      <c r="AO37" s="117">
        <f>'Macheta PO 2023_rap_precedent'!AO37+'Macheta PO 2023_rap_luna'!AO37</f>
        <v>0</v>
      </c>
      <c r="AP37" s="117">
        <f>'Macheta PO 2023_rap_precedent'!AP37+'Macheta PO 2023_rap_luna'!AP37</f>
        <v>0</v>
      </c>
      <c r="AQ37" s="117">
        <f>'Macheta PO 2023_rap_precedent'!AQ37+'Macheta PO 2023_rap_luna'!AQ37</f>
        <v>0</v>
      </c>
      <c r="AR37" s="117">
        <f>'Macheta PO 2023_rap_precedent'!AR37+'Macheta PO 2023_rap_luna'!AR37</f>
        <v>0</v>
      </c>
      <c r="AS37" s="117">
        <f>'Macheta PO 2023_rap_precedent'!AS37+'Macheta PO 2023_rap_luna'!AS37</f>
        <v>38</v>
      </c>
      <c r="AT37" s="37"/>
      <c r="AU37" s="23" t="str">
        <f>IF(X43+X44=X42," ","GRESEALA")</f>
        <v xml:space="preserve"> </v>
      </c>
      <c r="AV37" s="17" t="str">
        <f>IF(M43+M44=M42," ","GRESEALA")</f>
        <v xml:space="preserve"> </v>
      </c>
      <c r="AW37" s="17" t="str">
        <f>IF(N43+N44=N42," ","GRESEALA")</f>
        <v xml:space="preserve"> </v>
      </c>
      <c r="AX37" s="17" t="str">
        <f>IF(O43+O44=O42," ","GRESEALA")</f>
        <v xml:space="preserve"> </v>
      </c>
      <c r="AY37" s="17" t="str">
        <f>IF(P43+P44=P42," ","GRESEALA")</f>
        <v xml:space="preserve"> </v>
      </c>
      <c r="AZ37" s="17" t="str">
        <f>IF(Q43+Q44=Q42," ","GRESEALA")</f>
        <v xml:space="preserve"> </v>
      </c>
      <c r="BA37" s="17" t="str">
        <f t="shared" ref="BA37:BK37" si="27">IF(S43+S44=S42," ","GRESEALA")</f>
        <v xml:space="preserve"> </v>
      </c>
      <c r="BB37" s="17" t="str">
        <f t="shared" si="27"/>
        <v xml:space="preserve"> </v>
      </c>
      <c r="BC37" s="17" t="str">
        <f t="shared" si="27"/>
        <v xml:space="preserve"> </v>
      </c>
      <c r="BD37" s="17" t="str">
        <f t="shared" si="27"/>
        <v xml:space="preserve"> </v>
      </c>
      <c r="BE37" s="17" t="str">
        <f t="shared" si="27"/>
        <v xml:space="preserve"> </v>
      </c>
      <c r="BF37" s="17" t="str">
        <f t="shared" si="27"/>
        <v xml:space="preserve"> </v>
      </c>
      <c r="BG37" s="17" t="str">
        <f t="shared" si="27"/>
        <v xml:space="preserve"> </v>
      </c>
      <c r="BH37" s="17" t="str">
        <f t="shared" si="27"/>
        <v xml:space="preserve"> </v>
      </c>
      <c r="BI37" s="17" t="str">
        <f t="shared" si="27"/>
        <v xml:space="preserve"> </v>
      </c>
      <c r="BJ37" s="17" t="str">
        <f t="shared" si="27"/>
        <v xml:space="preserve"> </v>
      </c>
      <c r="BK37" s="17" t="str">
        <f t="shared" si="27"/>
        <v xml:space="preserve"> </v>
      </c>
      <c r="BL37" s="12"/>
    </row>
    <row r="38" spans="2:223" s="7" customFormat="1" ht="62.25" customHeight="1" x14ac:dyDescent="0.35">
      <c r="B38" s="20">
        <v>3</v>
      </c>
      <c r="C38" s="21" t="s">
        <v>96</v>
      </c>
      <c r="D38" s="21">
        <f t="shared" si="0"/>
        <v>34</v>
      </c>
      <c r="E38" s="122">
        <f>'Macheta PO 2023_rap_precedent'!E38+'Macheta PO 2023_rap_luna'!E38</f>
        <v>20</v>
      </c>
      <c r="F38" s="122">
        <f>'Macheta PO 2023_rap_precedent'!F38+'Macheta PO 2023_rap_luna'!F38</f>
        <v>14</v>
      </c>
      <c r="G38" s="122">
        <f>'Macheta PO 2023_rap_precedent'!G38+'Macheta PO 2023_rap_luna'!G38</f>
        <v>0</v>
      </c>
      <c r="H38" s="122">
        <f>'Macheta PO 2023_rap_precedent'!H38+'Macheta PO 2023_rap_luna'!H38</f>
        <v>0</v>
      </c>
      <c r="I38" s="122">
        <f>'Macheta PO 2023_rap_precedent'!I38+'Macheta PO 2023_rap_luna'!I38</f>
        <v>3</v>
      </c>
      <c r="J38" s="122">
        <f>'Macheta PO 2023_rap_precedent'!J38+'Macheta PO 2023_rap_luna'!J38</f>
        <v>1</v>
      </c>
      <c r="K38" s="122">
        <f>'Macheta PO 2023_rap_precedent'!K38+'Macheta PO 2023_rap_luna'!K38</f>
        <v>1</v>
      </c>
      <c r="L38" s="122">
        <f>'Macheta PO 2023_rap_precedent'!L38+'Macheta PO 2023_rap_luna'!L38</f>
        <v>11</v>
      </c>
      <c r="M38" s="122">
        <f>'Macheta PO 2023_rap_precedent'!M38+'Macheta PO 2023_rap_luna'!M38</f>
        <v>19</v>
      </c>
      <c r="N38" s="122">
        <f>'Macheta PO 2023_rap_precedent'!N38+'Macheta PO 2023_rap_luna'!N38</f>
        <v>5</v>
      </c>
      <c r="O38" s="122">
        <f>'Macheta PO 2023_rap_precedent'!O38+'Macheta PO 2023_rap_luna'!O38</f>
        <v>24</v>
      </c>
      <c r="P38" s="122">
        <f>'Macheta PO 2023_rap_precedent'!P38+'Macheta PO 2023_rap_luna'!P38</f>
        <v>10</v>
      </c>
      <c r="Q38" s="122">
        <f>'Macheta PO 2023_rap_precedent'!Q38+'Macheta PO 2023_rap_luna'!Q38</f>
        <v>0</v>
      </c>
      <c r="R38" s="122">
        <f>'Macheta PO 2023_rap_precedent'!R38+'Macheta PO 2023_rap_luna'!R38</f>
        <v>0</v>
      </c>
      <c r="S38" s="122">
        <f>'Macheta PO 2023_rap_precedent'!S38+'Macheta PO 2023_rap_luna'!S38</f>
        <v>5</v>
      </c>
      <c r="T38" s="122">
        <f>'Macheta PO 2023_rap_precedent'!T38+'Macheta PO 2023_rap_luna'!T38</f>
        <v>11</v>
      </c>
      <c r="U38" s="122">
        <f>'Macheta PO 2023_rap_precedent'!U38+'Macheta PO 2023_rap_luna'!U38</f>
        <v>12</v>
      </c>
      <c r="V38" s="122">
        <f>'Macheta PO 2023_rap_precedent'!V38+'Macheta PO 2023_rap_luna'!V38</f>
        <v>2</v>
      </c>
      <c r="W38" s="122">
        <f>'Macheta PO 2023_rap_precedent'!W38+'Macheta PO 2023_rap_luna'!W38</f>
        <v>4</v>
      </c>
      <c r="X38" s="122">
        <f>'Macheta PO 2023_rap_precedent'!X38+'Macheta PO 2023_rap_luna'!X38</f>
        <v>0</v>
      </c>
      <c r="Y38" s="122">
        <f>'Macheta PO 2023_rap_precedent'!Y38+'Macheta PO 2023_rap_luna'!Y38</f>
        <v>34</v>
      </c>
      <c r="Z38" s="122">
        <f>'Macheta PO 2023_rap_precedent'!Z38+'Macheta PO 2023_rap_luna'!Z38</f>
        <v>0</v>
      </c>
      <c r="AA38" s="122">
        <f>'Macheta PO 2023_rap_precedent'!AA38+'Macheta PO 2023_rap_luna'!AA38</f>
        <v>0</v>
      </c>
      <c r="AB38" s="122">
        <f>'Macheta PO 2023_rap_precedent'!AB38+'Macheta PO 2023_rap_luna'!AB38</f>
        <v>0</v>
      </c>
      <c r="AC38" s="122">
        <f>'Macheta PO 2023_rap_precedent'!AC38+'Macheta PO 2023_rap_luna'!AC38</f>
        <v>0</v>
      </c>
      <c r="AD38" s="122">
        <f>'Macheta PO 2023_rap_precedent'!AD38+'Macheta PO 2023_rap_luna'!AD38</f>
        <v>0</v>
      </c>
      <c r="AE38" s="122">
        <f>'Macheta PO 2023_rap_precedent'!AE38+'Macheta PO 2023_rap_luna'!AE38</f>
        <v>0</v>
      </c>
      <c r="AF38" s="122">
        <f>'Macheta PO 2023_rap_precedent'!AF38+'Macheta PO 2023_rap_luna'!AF38</f>
        <v>0</v>
      </c>
      <c r="AG38" s="122">
        <f>'Macheta PO 2023_rap_precedent'!AG38+'Macheta PO 2023_rap_luna'!AG38</f>
        <v>0</v>
      </c>
      <c r="AH38" s="122">
        <f>'Macheta PO 2023_rap_precedent'!AH38+'Macheta PO 2023_rap_luna'!AH38</f>
        <v>0</v>
      </c>
      <c r="AI38" s="122">
        <f>'Macheta PO 2023_rap_precedent'!AI38+'Macheta PO 2023_rap_luna'!AI38</f>
        <v>0</v>
      </c>
      <c r="AJ38" s="122">
        <f>'Macheta PO 2023_rap_precedent'!AJ38+'Macheta PO 2023_rap_luna'!AJ38</f>
        <v>0</v>
      </c>
      <c r="AK38" s="122">
        <f>'Macheta PO 2023_rap_precedent'!AK38+'Macheta PO 2023_rap_luna'!AK38</f>
        <v>0</v>
      </c>
      <c r="AL38" s="122">
        <f>'Macheta PO 2023_rap_precedent'!AL38+'Macheta PO 2023_rap_luna'!AL38</f>
        <v>0</v>
      </c>
      <c r="AM38" s="122">
        <f>'Macheta PO 2023_rap_precedent'!AM38+'Macheta PO 2023_rap_luna'!AM38</f>
        <v>0</v>
      </c>
      <c r="AN38" s="122">
        <f>'Macheta PO 2023_rap_precedent'!AN38+'Macheta PO 2023_rap_luna'!AN38</f>
        <v>0</v>
      </c>
      <c r="AO38" s="122">
        <f>'Macheta PO 2023_rap_precedent'!AO38+'Macheta PO 2023_rap_luna'!AO38</f>
        <v>0</v>
      </c>
      <c r="AP38" s="122">
        <f>'Macheta PO 2023_rap_precedent'!AP38+'Macheta PO 2023_rap_luna'!AP38</f>
        <v>0</v>
      </c>
      <c r="AQ38" s="122">
        <f>'Macheta PO 2023_rap_precedent'!AQ38+'Macheta PO 2023_rap_luna'!AQ38</f>
        <v>0</v>
      </c>
      <c r="AR38" s="122">
        <f>'Macheta PO 2023_rap_precedent'!AR38+'Macheta PO 2023_rap_luna'!AR38</f>
        <v>0</v>
      </c>
      <c r="AS38" s="122">
        <f>'Macheta PO 2023_rap_precedent'!AS38+'Macheta PO 2023_rap_luna'!AS38</f>
        <v>34</v>
      </c>
      <c r="AT38" s="46"/>
      <c r="AU38" s="17" t="str">
        <f>IF(M43+M44=M42," ","GRESEALA")</f>
        <v xml:space="preserve"> </v>
      </c>
      <c r="AV38" s="17" t="str">
        <f>IF(N43+N44=N42," ","GRESEALA")</f>
        <v xml:space="preserve"> </v>
      </c>
      <c r="AW38" s="17" t="str">
        <f>IF(O43+O44=O42," ","GRESEALA")</f>
        <v xml:space="preserve"> </v>
      </c>
      <c r="AX38" s="17" t="str">
        <f>IF(P43+P44=P42," ","GRESEALA")</f>
        <v xml:space="preserve"> </v>
      </c>
      <c r="AY38" s="17" t="str">
        <f>IF(Q43+Q44=Q42," ","GRESEALA")</f>
        <v xml:space="preserve"> </v>
      </c>
      <c r="AZ38" s="17" t="str">
        <f t="shared" ref="AZ38:BK38" si="28">IF(S43+S44=S42," ","GRESEALA")</f>
        <v xml:space="preserve"> </v>
      </c>
      <c r="BA38" s="17" t="str">
        <f t="shared" si="28"/>
        <v xml:space="preserve"> </v>
      </c>
      <c r="BB38" s="17" t="str">
        <f t="shared" si="28"/>
        <v xml:space="preserve"> </v>
      </c>
      <c r="BC38" s="17" t="str">
        <f t="shared" si="28"/>
        <v xml:space="preserve"> </v>
      </c>
      <c r="BD38" s="17" t="str">
        <f t="shared" si="28"/>
        <v xml:space="preserve"> </v>
      </c>
      <c r="BE38" s="17" t="str">
        <f t="shared" si="28"/>
        <v xml:space="preserve"> </v>
      </c>
      <c r="BF38" s="17" t="str">
        <f t="shared" si="28"/>
        <v xml:space="preserve"> </v>
      </c>
      <c r="BG38" s="17" t="str">
        <f t="shared" si="28"/>
        <v xml:space="preserve"> </v>
      </c>
      <c r="BH38" s="17" t="str">
        <f t="shared" si="28"/>
        <v xml:space="preserve"> </v>
      </c>
      <c r="BI38" s="17" t="str">
        <f t="shared" si="28"/>
        <v xml:space="preserve"> </v>
      </c>
      <c r="BJ38" s="17" t="str">
        <f t="shared" si="28"/>
        <v xml:space="preserve"> </v>
      </c>
      <c r="BK38" s="17" t="str">
        <f t="shared" si="28"/>
        <v xml:space="preserve"> </v>
      </c>
      <c r="BL38" s="12"/>
    </row>
    <row r="39" spans="2:223" ht="24.75" customHeight="1" x14ac:dyDescent="0.35">
      <c r="B39" s="50" t="s">
        <v>97</v>
      </c>
      <c r="C39" s="51" t="s">
        <v>98</v>
      </c>
      <c r="D39" s="52">
        <f t="shared" si="0"/>
        <v>0</v>
      </c>
      <c r="E39" s="70">
        <f>'Macheta PO 2023_rap_precedent'!E39+'Macheta PO 2023_rap_luna'!E39</f>
        <v>0</v>
      </c>
      <c r="F39" s="70">
        <f>'Macheta PO 2023_rap_precedent'!F39+'Macheta PO 2023_rap_luna'!F39</f>
        <v>0</v>
      </c>
      <c r="G39" s="70">
        <f>'Macheta PO 2023_rap_precedent'!G39+'Macheta PO 2023_rap_luna'!G39</f>
        <v>0</v>
      </c>
      <c r="H39" s="70">
        <f>'Macheta PO 2023_rap_precedent'!H39+'Macheta PO 2023_rap_luna'!H39</f>
        <v>0</v>
      </c>
      <c r="I39" s="70">
        <f>'Macheta PO 2023_rap_precedent'!I39+'Macheta PO 2023_rap_luna'!I39</f>
        <v>0</v>
      </c>
      <c r="J39" s="70">
        <f>'Macheta PO 2023_rap_precedent'!J39+'Macheta PO 2023_rap_luna'!J39</f>
        <v>0</v>
      </c>
      <c r="K39" s="70">
        <f>'Macheta PO 2023_rap_precedent'!K39+'Macheta PO 2023_rap_luna'!K39</f>
        <v>0</v>
      </c>
      <c r="L39" s="70">
        <f>'Macheta PO 2023_rap_precedent'!L39+'Macheta PO 2023_rap_luna'!L39</f>
        <v>0</v>
      </c>
      <c r="M39" s="70">
        <f>'Macheta PO 2023_rap_precedent'!M39+'Macheta PO 2023_rap_luna'!M39</f>
        <v>0</v>
      </c>
      <c r="N39" s="70">
        <f>'Macheta PO 2023_rap_precedent'!N39+'Macheta PO 2023_rap_luna'!N39</f>
        <v>0</v>
      </c>
      <c r="O39" s="70">
        <f>'Macheta PO 2023_rap_precedent'!O39+'Macheta PO 2023_rap_luna'!O39</f>
        <v>0</v>
      </c>
      <c r="P39" s="70">
        <f>'Macheta PO 2023_rap_precedent'!P39+'Macheta PO 2023_rap_luna'!P39</f>
        <v>0</v>
      </c>
      <c r="Q39" s="70">
        <f>'Macheta PO 2023_rap_precedent'!Q39+'Macheta PO 2023_rap_luna'!Q39</f>
        <v>0</v>
      </c>
      <c r="R39" s="70">
        <f>'Macheta PO 2023_rap_precedent'!R39+'Macheta PO 2023_rap_luna'!R39</f>
        <v>0</v>
      </c>
      <c r="S39" s="70">
        <f>'Macheta PO 2023_rap_precedent'!S39+'Macheta PO 2023_rap_luna'!S39</f>
        <v>0</v>
      </c>
      <c r="T39" s="70">
        <f>'Macheta PO 2023_rap_precedent'!T39+'Macheta PO 2023_rap_luna'!T39</f>
        <v>0</v>
      </c>
      <c r="U39" s="70">
        <f>'Macheta PO 2023_rap_precedent'!U39+'Macheta PO 2023_rap_luna'!U39</f>
        <v>0</v>
      </c>
      <c r="V39" s="70">
        <f>'Macheta PO 2023_rap_precedent'!V39+'Macheta PO 2023_rap_luna'!V39</f>
        <v>0</v>
      </c>
      <c r="W39" s="70">
        <f>'Macheta PO 2023_rap_precedent'!W39+'Macheta PO 2023_rap_luna'!W39</f>
        <v>0</v>
      </c>
      <c r="X39" s="70">
        <f>'Macheta PO 2023_rap_precedent'!X39+'Macheta PO 2023_rap_luna'!X39</f>
        <v>0</v>
      </c>
      <c r="Y39" s="70">
        <f>'Macheta PO 2023_rap_precedent'!Y39+'Macheta PO 2023_rap_luna'!Y39</f>
        <v>0</v>
      </c>
      <c r="Z39" s="70">
        <f>'Macheta PO 2023_rap_precedent'!Z39+'Macheta PO 2023_rap_luna'!Z39</f>
        <v>0</v>
      </c>
      <c r="AA39" s="70">
        <f>'Macheta PO 2023_rap_precedent'!AA39+'Macheta PO 2023_rap_luna'!AA39</f>
        <v>0</v>
      </c>
      <c r="AB39" s="70">
        <f>'Macheta PO 2023_rap_precedent'!AB39+'Macheta PO 2023_rap_luna'!AB39</f>
        <v>0</v>
      </c>
      <c r="AC39" s="70">
        <f>'Macheta PO 2023_rap_precedent'!AC39+'Macheta PO 2023_rap_luna'!AC39</f>
        <v>0</v>
      </c>
      <c r="AD39" s="70">
        <f>'Macheta PO 2023_rap_precedent'!AD39+'Macheta PO 2023_rap_luna'!AD39</f>
        <v>0</v>
      </c>
      <c r="AE39" s="70">
        <f>'Macheta PO 2023_rap_precedent'!AE39+'Macheta PO 2023_rap_luna'!AE39</f>
        <v>0</v>
      </c>
      <c r="AF39" s="70">
        <f>'Macheta PO 2023_rap_precedent'!AF39+'Macheta PO 2023_rap_luna'!AF39</f>
        <v>0</v>
      </c>
      <c r="AG39" s="70">
        <f>'Macheta PO 2023_rap_precedent'!AG39+'Macheta PO 2023_rap_luna'!AG39</f>
        <v>0</v>
      </c>
      <c r="AH39" s="70">
        <f>'Macheta PO 2023_rap_precedent'!AH39+'Macheta PO 2023_rap_luna'!AH39</f>
        <v>0</v>
      </c>
      <c r="AI39" s="70">
        <f>'Macheta PO 2023_rap_precedent'!AI39+'Macheta PO 2023_rap_luna'!AI39</f>
        <v>0</v>
      </c>
      <c r="AJ39" s="70">
        <f>'Macheta PO 2023_rap_precedent'!AJ39+'Macheta PO 2023_rap_luna'!AJ39</f>
        <v>0</v>
      </c>
      <c r="AK39" s="70">
        <f>'Macheta PO 2023_rap_precedent'!AK39+'Macheta PO 2023_rap_luna'!AK39</f>
        <v>0</v>
      </c>
      <c r="AL39" s="70">
        <f>'Macheta PO 2023_rap_precedent'!AL39+'Macheta PO 2023_rap_luna'!AL39</f>
        <v>0</v>
      </c>
      <c r="AM39" s="70">
        <f>'Macheta PO 2023_rap_precedent'!AM39+'Macheta PO 2023_rap_luna'!AM39</f>
        <v>0</v>
      </c>
      <c r="AN39" s="70">
        <f>'Macheta PO 2023_rap_precedent'!AN39+'Macheta PO 2023_rap_luna'!AN39</f>
        <v>0</v>
      </c>
      <c r="AO39" s="70">
        <f>'Macheta PO 2023_rap_precedent'!AO39+'Macheta PO 2023_rap_luna'!AO39</f>
        <v>0</v>
      </c>
      <c r="AP39" s="70">
        <f>'Macheta PO 2023_rap_precedent'!AP39+'Macheta PO 2023_rap_luna'!AP39</f>
        <v>0</v>
      </c>
      <c r="AQ39" s="70">
        <f>'Macheta PO 2023_rap_precedent'!AQ39+'Macheta PO 2023_rap_luna'!AQ39</f>
        <v>0</v>
      </c>
      <c r="AR39" s="70">
        <f>'Macheta PO 2023_rap_precedent'!AR39+'Macheta PO 2023_rap_luna'!AR39</f>
        <v>0</v>
      </c>
      <c r="AS39" s="70">
        <f>'Macheta PO 2023_rap_precedent'!AS39+'Macheta PO 2023_rap_luna'!AS39</f>
        <v>0</v>
      </c>
      <c r="AT39" s="118"/>
      <c r="AU39" s="17" t="str">
        <f t="shared" ref="AU39:BB39" si="29">IF(AE43+AE44=AE42," ","GRESEALA")</f>
        <v xml:space="preserve"> </v>
      </c>
      <c r="AV39" s="17" t="str">
        <f t="shared" si="29"/>
        <v xml:space="preserve"> </v>
      </c>
      <c r="AW39" s="17" t="str">
        <f t="shared" si="29"/>
        <v xml:space="preserve"> </v>
      </c>
      <c r="AX39" s="17" t="str">
        <f t="shared" si="29"/>
        <v xml:space="preserve"> </v>
      </c>
      <c r="AY39" s="17" t="str">
        <f t="shared" si="29"/>
        <v xml:space="preserve"> </v>
      </c>
      <c r="AZ39" s="17" t="str">
        <f t="shared" si="29"/>
        <v xml:space="preserve"> </v>
      </c>
      <c r="BA39" s="17" t="str">
        <f t="shared" si="29"/>
        <v xml:space="preserve"> </v>
      </c>
      <c r="BB39" s="17" t="str">
        <f t="shared" si="29"/>
        <v xml:space="preserve"> </v>
      </c>
      <c r="BC39" s="17" t="str">
        <f t="shared" ref="BC39:BD39" si="30">IF(AR43+AR44=AR42," ","GRESEALA")</f>
        <v xml:space="preserve"> </v>
      </c>
      <c r="BD39" s="17" t="str">
        <f t="shared" si="30"/>
        <v xml:space="preserve"> </v>
      </c>
      <c r="BE39" s="17" t="str">
        <f>IF(E42+F42=D42," ","GRESEALA")</f>
        <v xml:space="preserve"> </v>
      </c>
      <c r="BF39" s="23" t="str">
        <f>IF(G42+K42+I42+L42+M42=D42," ","GRESEALA")</f>
        <v xml:space="preserve"> </v>
      </c>
      <c r="BG39" s="17" t="str">
        <f>IF(O42+P42=D42," ","GRESEALA")</f>
        <v xml:space="preserve"> </v>
      </c>
      <c r="BH39" s="17" t="str">
        <f>IF(Q42+S42+T42+U42+V42+W42=D42," ","GRESEALA")</f>
        <v xml:space="preserve"> </v>
      </c>
      <c r="BI39" s="17" t="str">
        <f>IF(X42+Y42+Z42=D42," ","GRESEALA")</f>
        <v xml:space="preserve"> </v>
      </c>
      <c r="BJ39" s="23" t="str">
        <f>IF(AA42+AC42+AE42+AF42+AG42+AH42+AI42+AJ42+AK42+AL42+AM42+AN42+AO42+AP42+AQ42+AR42+AS42&gt;=D42," ","GRESEALA")</f>
        <v xml:space="preserve"> </v>
      </c>
      <c r="BK39" s="17" t="str">
        <f>IF(AS42&lt;=D42," ","GRESEALA")</f>
        <v xml:space="preserve"> </v>
      </c>
      <c r="BL39" s="17" t="str">
        <f>IF(H42&lt;=G42," ","GRESEALA")</f>
        <v xml:space="preserve"> </v>
      </c>
    </row>
    <row r="40" spans="2:223" ht="45.75" customHeight="1" x14ac:dyDescent="0.35">
      <c r="B40" s="30" t="s">
        <v>99</v>
      </c>
      <c r="C40" s="54" t="s">
        <v>100</v>
      </c>
      <c r="D40" s="55">
        <f t="shared" si="0"/>
        <v>34</v>
      </c>
      <c r="E40" s="117">
        <f>'Macheta PO 2023_rap_precedent'!E40+'Macheta PO 2023_rap_luna'!E40</f>
        <v>20</v>
      </c>
      <c r="F40" s="117">
        <f>'Macheta PO 2023_rap_precedent'!F40+'Macheta PO 2023_rap_luna'!F40</f>
        <v>14</v>
      </c>
      <c r="G40" s="117">
        <f>'Macheta PO 2023_rap_precedent'!G40+'Macheta PO 2023_rap_luna'!G40</f>
        <v>0</v>
      </c>
      <c r="H40" s="117">
        <f>'Macheta PO 2023_rap_precedent'!H40+'Macheta PO 2023_rap_luna'!H40</f>
        <v>0</v>
      </c>
      <c r="I40" s="117">
        <f>'Macheta PO 2023_rap_precedent'!I40+'Macheta PO 2023_rap_luna'!I40</f>
        <v>3</v>
      </c>
      <c r="J40" s="117">
        <f>'Macheta PO 2023_rap_precedent'!J40+'Macheta PO 2023_rap_luna'!J40</f>
        <v>1</v>
      </c>
      <c r="K40" s="117">
        <f>'Macheta PO 2023_rap_precedent'!K40+'Macheta PO 2023_rap_luna'!K40</f>
        <v>1</v>
      </c>
      <c r="L40" s="117">
        <f>'Macheta PO 2023_rap_precedent'!L40+'Macheta PO 2023_rap_luna'!L40</f>
        <v>11</v>
      </c>
      <c r="M40" s="117">
        <f>'Macheta PO 2023_rap_precedent'!M40+'Macheta PO 2023_rap_luna'!M40</f>
        <v>19</v>
      </c>
      <c r="N40" s="117">
        <f>'Macheta PO 2023_rap_precedent'!N40+'Macheta PO 2023_rap_luna'!N40</f>
        <v>5</v>
      </c>
      <c r="O40" s="117">
        <f>'Macheta PO 2023_rap_precedent'!O40+'Macheta PO 2023_rap_luna'!O40</f>
        <v>24</v>
      </c>
      <c r="P40" s="117">
        <f>'Macheta PO 2023_rap_precedent'!P40+'Macheta PO 2023_rap_luna'!P40</f>
        <v>10</v>
      </c>
      <c r="Q40" s="117">
        <f>'Macheta PO 2023_rap_precedent'!Q40+'Macheta PO 2023_rap_luna'!Q40</f>
        <v>0</v>
      </c>
      <c r="R40" s="117">
        <f>'Macheta PO 2023_rap_precedent'!R40+'Macheta PO 2023_rap_luna'!R40</f>
        <v>0</v>
      </c>
      <c r="S40" s="117">
        <f>'Macheta PO 2023_rap_precedent'!S40+'Macheta PO 2023_rap_luna'!S40</f>
        <v>5</v>
      </c>
      <c r="T40" s="117">
        <f>'Macheta PO 2023_rap_precedent'!T40+'Macheta PO 2023_rap_luna'!T40</f>
        <v>11</v>
      </c>
      <c r="U40" s="117">
        <f>'Macheta PO 2023_rap_precedent'!U40+'Macheta PO 2023_rap_luna'!U40</f>
        <v>12</v>
      </c>
      <c r="V40" s="117">
        <f>'Macheta PO 2023_rap_precedent'!V40+'Macheta PO 2023_rap_luna'!V40</f>
        <v>2</v>
      </c>
      <c r="W40" s="117">
        <f>'Macheta PO 2023_rap_precedent'!W40+'Macheta PO 2023_rap_luna'!W40</f>
        <v>4</v>
      </c>
      <c r="X40" s="117">
        <f>'Macheta PO 2023_rap_precedent'!X40+'Macheta PO 2023_rap_luna'!X40</f>
        <v>0</v>
      </c>
      <c r="Y40" s="117">
        <f>'Macheta PO 2023_rap_precedent'!Y40+'Macheta PO 2023_rap_luna'!Y40</f>
        <v>34</v>
      </c>
      <c r="Z40" s="117">
        <f>'Macheta PO 2023_rap_precedent'!Z40+'Macheta PO 2023_rap_luna'!Z40</f>
        <v>0</v>
      </c>
      <c r="AA40" s="117">
        <f>'Macheta PO 2023_rap_precedent'!AA40+'Macheta PO 2023_rap_luna'!AA40</f>
        <v>0</v>
      </c>
      <c r="AB40" s="117">
        <f>'Macheta PO 2023_rap_precedent'!AB40+'Macheta PO 2023_rap_luna'!AB40</f>
        <v>0</v>
      </c>
      <c r="AC40" s="117">
        <f>'Macheta PO 2023_rap_precedent'!AC40+'Macheta PO 2023_rap_luna'!AC40</f>
        <v>0</v>
      </c>
      <c r="AD40" s="117">
        <f>'Macheta PO 2023_rap_precedent'!AD40+'Macheta PO 2023_rap_luna'!AD40</f>
        <v>0</v>
      </c>
      <c r="AE40" s="117">
        <f>'Macheta PO 2023_rap_precedent'!AE40+'Macheta PO 2023_rap_luna'!AE40</f>
        <v>0</v>
      </c>
      <c r="AF40" s="117">
        <f>'Macheta PO 2023_rap_precedent'!AF40+'Macheta PO 2023_rap_luna'!AF40</f>
        <v>0</v>
      </c>
      <c r="AG40" s="117">
        <f>'Macheta PO 2023_rap_precedent'!AG40+'Macheta PO 2023_rap_luna'!AG40</f>
        <v>0</v>
      </c>
      <c r="AH40" s="117">
        <f>'Macheta PO 2023_rap_precedent'!AH40+'Macheta PO 2023_rap_luna'!AH40</f>
        <v>0</v>
      </c>
      <c r="AI40" s="117">
        <f>'Macheta PO 2023_rap_precedent'!AI40+'Macheta PO 2023_rap_luna'!AI40</f>
        <v>0</v>
      </c>
      <c r="AJ40" s="117">
        <f>'Macheta PO 2023_rap_precedent'!AJ40+'Macheta PO 2023_rap_luna'!AJ40</f>
        <v>0</v>
      </c>
      <c r="AK40" s="117">
        <f>'Macheta PO 2023_rap_precedent'!AK40+'Macheta PO 2023_rap_luna'!AK40</f>
        <v>0</v>
      </c>
      <c r="AL40" s="117">
        <f>'Macheta PO 2023_rap_precedent'!AL40+'Macheta PO 2023_rap_luna'!AL40</f>
        <v>0</v>
      </c>
      <c r="AM40" s="117">
        <f>'Macheta PO 2023_rap_precedent'!AM40+'Macheta PO 2023_rap_luna'!AM40</f>
        <v>0</v>
      </c>
      <c r="AN40" s="117">
        <f>'Macheta PO 2023_rap_precedent'!AN40+'Macheta PO 2023_rap_luna'!AN40</f>
        <v>0</v>
      </c>
      <c r="AO40" s="117">
        <f>'Macheta PO 2023_rap_precedent'!AO40+'Macheta PO 2023_rap_luna'!AO40</f>
        <v>0</v>
      </c>
      <c r="AP40" s="117">
        <f>'Macheta PO 2023_rap_precedent'!AP40+'Macheta PO 2023_rap_luna'!AP40</f>
        <v>0</v>
      </c>
      <c r="AQ40" s="117">
        <f>'Macheta PO 2023_rap_precedent'!AQ40+'Macheta PO 2023_rap_luna'!AQ40</f>
        <v>0</v>
      </c>
      <c r="AR40" s="117">
        <f>'Macheta PO 2023_rap_precedent'!AR40+'Macheta PO 2023_rap_luna'!AR40</f>
        <v>0</v>
      </c>
      <c r="AS40" s="117">
        <f>'Macheta PO 2023_rap_precedent'!AS40+'Macheta PO 2023_rap_luna'!AS40</f>
        <v>34</v>
      </c>
      <c r="AT40" s="37"/>
      <c r="AU40" s="17" t="str">
        <f>IF(AS13&lt;=D13," ","GRESEALA")</f>
        <v xml:space="preserve"> </v>
      </c>
      <c r="AV40" s="17" t="str">
        <f>IF(AS14&lt;=D14," ","GRESEALA")</f>
        <v xml:space="preserve"> </v>
      </c>
      <c r="AW40" s="17" t="str">
        <f>IF(AS15&lt;=D15," ","GRESEALA")</f>
        <v xml:space="preserve"> </v>
      </c>
      <c r="AX40" s="17" t="str">
        <f>IF(AS16&lt;=D16," ","GRESEALA")</f>
        <v xml:space="preserve"> </v>
      </c>
      <c r="AY40" s="17" t="str">
        <f>IF(AS17&lt;=D17," ","GRESEALA")</f>
        <v xml:space="preserve"> </v>
      </c>
      <c r="AZ40" s="17" t="str">
        <f>IF(AS18&lt;=D18," ","GRESEALA")</f>
        <v xml:space="preserve"> </v>
      </c>
      <c r="BA40" s="17" t="str">
        <f>IF(AS19&lt;=D19," ","GRESEALA")</f>
        <v xml:space="preserve"> </v>
      </c>
      <c r="BB40" s="17" t="str">
        <f>IF(AS20&lt;=D20," ","GRESEALA")</f>
        <v xml:space="preserve"> </v>
      </c>
      <c r="BC40" s="17" t="str">
        <f>IF(AS21&lt;=D21," ","GRESEALA")</f>
        <v xml:space="preserve"> </v>
      </c>
      <c r="BD40" s="17" t="str">
        <f>IF(AS22&lt;=D22," ","GRESEALA")</f>
        <v xml:space="preserve"> </v>
      </c>
      <c r="BE40" s="17" t="str">
        <f>IF(AS23&lt;=D23," ","GRESEALA")</f>
        <v xml:space="preserve"> </v>
      </c>
      <c r="BF40" s="17" t="str">
        <f>IF(AS24&lt;=D24," ","GRESEALA")</f>
        <v xml:space="preserve"> </v>
      </c>
      <c r="BG40" s="17" t="str">
        <f>IF(AS25&lt;=D25," ","GRESEALA")</f>
        <v xml:space="preserve"> </v>
      </c>
      <c r="BH40" s="17" t="str">
        <f>IF(AS26&lt;=D26," ","GRESEALA")</f>
        <v xml:space="preserve"> </v>
      </c>
      <c r="BI40" s="17" t="str">
        <f>IF(AS27&lt;=D27," ","GRESEALA")</f>
        <v xml:space="preserve"> </v>
      </c>
      <c r="BJ40" s="17" t="str">
        <f>IF(AS28&lt;=D28," ","GRESEALA")</f>
        <v xml:space="preserve"> </v>
      </c>
      <c r="BK40" s="17" t="str">
        <f>IF(AS29&lt;=D29," ","GRESEALA")</f>
        <v xml:space="preserve"> </v>
      </c>
    </row>
    <row r="41" spans="2:223" ht="54" customHeight="1" x14ac:dyDescent="0.35">
      <c r="B41" s="30">
        <v>4</v>
      </c>
      <c r="C41" s="56" t="s">
        <v>101</v>
      </c>
      <c r="D41" s="57">
        <f t="shared" si="0"/>
        <v>62</v>
      </c>
      <c r="E41" s="117">
        <f>'Macheta PO 2023_rap_precedent'!E41+'Macheta PO 2023_rap_luna'!E41</f>
        <v>18</v>
      </c>
      <c r="F41" s="117">
        <f>'Macheta PO 2023_rap_precedent'!F41+'Macheta PO 2023_rap_luna'!F41</f>
        <v>44</v>
      </c>
      <c r="G41" s="117">
        <f>'Macheta PO 2023_rap_precedent'!G41+'Macheta PO 2023_rap_luna'!G41</f>
        <v>11</v>
      </c>
      <c r="H41" s="117">
        <f>'Macheta PO 2023_rap_precedent'!H41+'Macheta PO 2023_rap_luna'!H41</f>
        <v>1</v>
      </c>
      <c r="I41" s="117">
        <f>'Macheta PO 2023_rap_precedent'!I41+'Macheta PO 2023_rap_luna'!I41</f>
        <v>8</v>
      </c>
      <c r="J41" s="117">
        <f>'Macheta PO 2023_rap_precedent'!J41+'Macheta PO 2023_rap_luna'!J41</f>
        <v>3</v>
      </c>
      <c r="K41" s="117">
        <f>'Macheta PO 2023_rap_precedent'!K41+'Macheta PO 2023_rap_luna'!K41</f>
        <v>1</v>
      </c>
      <c r="L41" s="117">
        <f>'Macheta PO 2023_rap_precedent'!L41+'Macheta PO 2023_rap_luna'!L41</f>
        <v>8</v>
      </c>
      <c r="M41" s="117">
        <f>'Macheta PO 2023_rap_precedent'!M41+'Macheta PO 2023_rap_luna'!M41</f>
        <v>34</v>
      </c>
      <c r="N41" s="117">
        <f>'Macheta PO 2023_rap_precedent'!N41+'Macheta PO 2023_rap_luna'!N41</f>
        <v>10</v>
      </c>
      <c r="O41" s="117">
        <f>'Macheta PO 2023_rap_precedent'!O41+'Macheta PO 2023_rap_luna'!O41</f>
        <v>30</v>
      </c>
      <c r="P41" s="117">
        <f>'Macheta PO 2023_rap_precedent'!P41+'Macheta PO 2023_rap_luna'!P41</f>
        <v>32</v>
      </c>
      <c r="Q41" s="117">
        <f>'Macheta PO 2023_rap_precedent'!Q41+'Macheta PO 2023_rap_luna'!Q41</f>
        <v>1</v>
      </c>
      <c r="R41" s="117">
        <f>'Macheta PO 2023_rap_precedent'!R41+'Macheta PO 2023_rap_luna'!R41</f>
        <v>0</v>
      </c>
      <c r="S41" s="117">
        <f>'Macheta PO 2023_rap_precedent'!S41+'Macheta PO 2023_rap_luna'!S41</f>
        <v>17</v>
      </c>
      <c r="T41" s="117">
        <f>'Macheta PO 2023_rap_precedent'!T41+'Macheta PO 2023_rap_luna'!T41</f>
        <v>12</v>
      </c>
      <c r="U41" s="117">
        <f>'Macheta PO 2023_rap_precedent'!U41+'Macheta PO 2023_rap_luna'!U41</f>
        <v>29</v>
      </c>
      <c r="V41" s="117">
        <f>'Macheta PO 2023_rap_precedent'!V41+'Macheta PO 2023_rap_luna'!V41</f>
        <v>0</v>
      </c>
      <c r="W41" s="117">
        <f>'Macheta PO 2023_rap_precedent'!W41+'Macheta PO 2023_rap_luna'!W41</f>
        <v>3</v>
      </c>
      <c r="X41" s="117">
        <f>'Macheta PO 2023_rap_precedent'!X41+'Macheta PO 2023_rap_luna'!X41</f>
        <v>62</v>
      </c>
      <c r="Y41" s="117">
        <f>'Macheta PO 2023_rap_precedent'!Y41+'Macheta PO 2023_rap_luna'!Y41</f>
        <v>0</v>
      </c>
      <c r="Z41" s="117">
        <f>'Macheta PO 2023_rap_precedent'!Z41+'Macheta PO 2023_rap_luna'!Z41</f>
        <v>0</v>
      </c>
      <c r="AA41" s="117">
        <f>'Macheta PO 2023_rap_precedent'!AA41+'Macheta PO 2023_rap_luna'!AA41</f>
        <v>0</v>
      </c>
      <c r="AB41" s="117">
        <f>'Macheta PO 2023_rap_precedent'!AB41+'Macheta PO 2023_rap_luna'!AB41</f>
        <v>0</v>
      </c>
      <c r="AC41" s="117">
        <f>'Macheta PO 2023_rap_precedent'!AC41+'Macheta PO 2023_rap_luna'!AC41</f>
        <v>0</v>
      </c>
      <c r="AD41" s="117">
        <f>'Macheta PO 2023_rap_precedent'!AD41+'Macheta PO 2023_rap_luna'!AD41</f>
        <v>0</v>
      </c>
      <c r="AE41" s="117">
        <f>'Macheta PO 2023_rap_precedent'!AE41+'Macheta PO 2023_rap_luna'!AE41</f>
        <v>0</v>
      </c>
      <c r="AF41" s="117">
        <f>'Macheta PO 2023_rap_precedent'!AF41+'Macheta PO 2023_rap_luna'!AF41</f>
        <v>0</v>
      </c>
      <c r="AG41" s="117">
        <f>'Macheta PO 2023_rap_precedent'!AG41+'Macheta PO 2023_rap_luna'!AG41</f>
        <v>0</v>
      </c>
      <c r="AH41" s="117">
        <f>'Macheta PO 2023_rap_precedent'!AH41+'Macheta PO 2023_rap_luna'!AH41</f>
        <v>0</v>
      </c>
      <c r="AI41" s="117">
        <f>'Macheta PO 2023_rap_precedent'!AI41+'Macheta PO 2023_rap_luna'!AI41</f>
        <v>0</v>
      </c>
      <c r="AJ41" s="117">
        <f>'Macheta PO 2023_rap_precedent'!AJ41+'Macheta PO 2023_rap_luna'!AJ41</f>
        <v>0</v>
      </c>
      <c r="AK41" s="117">
        <f>'Macheta PO 2023_rap_precedent'!AK41+'Macheta PO 2023_rap_luna'!AK41</f>
        <v>0</v>
      </c>
      <c r="AL41" s="117">
        <f>'Macheta PO 2023_rap_precedent'!AL41+'Macheta PO 2023_rap_luna'!AL41</f>
        <v>0</v>
      </c>
      <c r="AM41" s="117">
        <f>'Macheta PO 2023_rap_precedent'!AM41+'Macheta PO 2023_rap_luna'!AM41</f>
        <v>0</v>
      </c>
      <c r="AN41" s="117">
        <f>'Macheta PO 2023_rap_precedent'!AN41+'Macheta PO 2023_rap_luna'!AN41</f>
        <v>0</v>
      </c>
      <c r="AO41" s="117">
        <f>'Macheta PO 2023_rap_precedent'!AO41+'Macheta PO 2023_rap_luna'!AO41</f>
        <v>0</v>
      </c>
      <c r="AP41" s="117">
        <f>'Macheta PO 2023_rap_precedent'!AP41+'Macheta PO 2023_rap_luna'!AP41</f>
        <v>0</v>
      </c>
      <c r="AQ41" s="117">
        <f>'Macheta PO 2023_rap_precedent'!AQ41+'Macheta PO 2023_rap_luna'!AQ41</f>
        <v>0</v>
      </c>
      <c r="AR41" s="117">
        <f>'Macheta PO 2023_rap_precedent'!AR41+'Macheta PO 2023_rap_luna'!AR41</f>
        <v>0</v>
      </c>
      <c r="AS41" s="117">
        <f>'Macheta PO 2023_rap_precedent'!AS41+'Macheta PO 2023_rap_luna'!AS41</f>
        <v>62</v>
      </c>
      <c r="AT41" s="37"/>
      <c r="AU41" s="17" t="str">
        <f>IF(AS30&lt;=D30," ","GRESEALA")</f>
        <v xml:space="preserve"> </v>
      </c>
      <c r="AV41" s="17" t="str">
        <f>IF(AS31&lt;=D31," ","GRESEALA")</f>
        <v xml:space="preserve"> </v>
      </c>
      <c r="AW41" s="17" t="str">
        <f>IF(AS32&lt;=D32," ","GRESEALA")</f>
        <v xml:space="preserve"> </v>
      </c>
      <c r="AX41" s="17" t="str">
        <f>IF(AS33&lt;=D33," ","GRESEALA")</f>
        <v xml:space="preserve"> </v>
      </c>
      <c r="AY41" s="17" t="str">
        <f>IF(AS34&lt;=D34," ","GRESEALA")</f>
        <v xml:space="preserve"> </v>
      </c>
      <c r="AZ41" s="17" t="str">
        <f>IF(AS35&lt;=D35," ","GRESEALA")</f>
        <v xml:space="preserve"> </v>
      </c>
      <c r="BA41" s="17" t="str">
        <f>IF(AS36&lt;=D36," ","GRESEALA")</f>
        <v xml:space="preserve"> </v>
      </c>
      <c r="BB41" s="17" t="str">
        <f>IF(AS37&lt;=D37," ","GRESEALA")</f>
        <v xml:space="preserve"> </v>
      </c>
      <c r="BC41" s="17" t="str">
        <f>IF(AS38&lt;=D38," ","GRESEALA")</f>
        <v xml:space="preserve"> </v>
      </c>
      <c r="BD41" s="17" t="str">
        <f>IF(AS39&lt;=D39," ","GRESEALA")</f>
        <v xml:space="preserve"> </v>
      </c>
      <c r="BE41" s="17" t="str">
        <f>IF(AS40&lt;=D40," ","GRESEALA")</f>
        <v xml:space="preserve"> </v>
      </c>
      <c r="BF41" s="17" t="str">
        <f>IF(AS41&lt;=D41," ","GRESEALA")</f>
        <v xml:space="preserve"> </v>
      </c>
      <c r="BG41" s="17" t="str">
        <f>IF(AS42&lt;=D42," ","GRESEALA")</f>
        <v xml:space="preserve"> </v>
      </c>
      <c r="BH41" s="17" t="str">
        <f>IF(AS43&lt;=D43," ","GRESEALA")</f>
        <v xml:space="preserve"> </v>
      </c>
      <c r="BI41" s="17" t="str">
        <f>IF(AS44&lt;=D44," ","GRESEALA")</f>
        <v xml:space="preserve"> </v>
      </c>
      <c r="BJ41" s="17" t="str">
        <f>IF(AS45&lt;=D45," ","GRESEALA")</f>
        <v xml:space="preserve"> </v>
      </c>
      <c r="BK41" s="17" t="str">
        <f>IF(AS46&lt;=D46," ","GRESEALA")</f>
        <v xml:space="preserve"> </v>
      </c>
    </row>
    <row r="42" spans="2:223" ht="88.5" customHeight="1" x14ac:dyDescent="0.35">
      <c r="B42" s="20">
        <v>5</v>
      </c>
      <c r="C42" s="21" t="s">
        <v>102</v>
      </c>
      <c r="D42" s="21">
        <f t="shared" si="0"/>
        <v>0</v>
      </c>
      <c r="E42" s="122">
        <f>'Macheta PO 2023_rap_precedent'!E42+'Macheta PO 2023_rap_luna'!E42</f>
        <v>0</v>
      </c>
      <c r="F42" s="122">
        <f>'Macheta PO 2023_rap_precedent'!F42+'Macheta PO 2023_rap_luna'!F42</f>
        <v>0</v>
      </c>
      <c r="G42" s="122">
        <f>'Macheta PO 2023_rap_precedent'!G42+'Macheta PO 2023_rap_luna'!G42</f>
        <v>0</v>
      </c>
      <c r="H42" s="122">
        <f>'Macheta PO 2023_rap_precedent'!H42+'Macheta PO 2023_rap_luna'!H42</f>
        <v>0</v>
      </c>
      <c r="I42" s="122">
        <f>'Macheta PO 2023_rap_precedent'!I42+'Macheta PO 2023_rap_luna'!I42</f>
        <v>0</v>
      </c>
      <c r="J42" s="122">
        <f>'Macheta PO 2023_rap_precedent'!J42+'Macheta PO 2023_rap_luna'!J42</f>
        <v>0</v>
      </c>
      <c r="K42" s="122">
        <f>'Macheta PO 2023_rap_precedent'!K42+'Macheta PO 2023_rap_luna'!K42</f>
        <v>0</v>
      </c>
      <c r="L42" s="122">
        <f>'Macheta PO 2023_rap_precedent'!L42+'Macheta PO 2023_rap_luna'!L42</f>
        <v>0</v>
      </c>
      <c r="M42" s="122">
        <f>'Macheta PO 2023_rap_precedent'!M42+'Macheta PO 2023_rap_luna'!M42</f>
        <v>0</v>
      </c>
      <c r="N42" s="122">
        <f>'Macheta PO 2023_rap_precedent'!N42+'Macheta PO 2023_rap_luna'!N42</f>
        <v>0</v>
      </c>
      <c r="O42" s="122">
        <f>'Macheta PO 2023_rap_precedent'!O42+'Macheta PO 2023_rap_luna'!O42</f>
        <v>0</v>
      </c>
      <c r="P42" s="122">
        <f>'Macheta PO 2023_rap_precedent'!P42+'Macheta PO 2023_rap_luna'!P42</f>
        <v>0</v>
      </c>
      <c r="Q42" s="122">
        <f>'Macheta PO 2023_rap_precedent'!Q42+'Macheta PO 2023_rap_luna'!Q42</f>
        <v>0</v>
      </c>
      <c r="R42" s="122">
        <f>'Macheta PO 2023_rap_precedent'!R42+'Macheta PO 2023_rap_luna'!R42</f>
        <v>0</v>
      </c>
      <c r="S42" s="122">
        <f>'Macheta PO 2023_rap_precedent'!S42+'Macheta PO 2023_rap_luna'!S42</f>
        <v>0</v>
      </c>
      <c r="T42" s="122">
        <f>'Macheta PO 2023_rap_precedent'!T42+'Macheta PO 2023_rap_luna'!T42</f>
        <v>0</v>
      </c>
      <c r="U42" s="122">
        <f>'Macheta PO 2023_rap_precedent'!U42+'Macheta PO 2023_rap_luna'!U42</f>
        <v>0</v>
      </c>
      <c r="V42" s="122">
        <f>'Macheta PO 2023_rap_precedent'!V42+'Macheta PO 2023_rap_luna'!V42</f>
        <v>0</v>
      </c>
      <c r="W42" s="122">
        <f>'Macheta PO 2023_rap_precedent'!W42+'Macheta PO 2023_rap_luna'!W42</f>
        <v>0</v>
      </c>
      <c r="X42" s="122">
        <f>'Macheta PO 2023_rap_precedent'!X42+'Macheta PO 2023_rap_luna'!X42</f>
        <v>0</v>
      </c>
      <c r="Y42" s="122">
        <f>'Macheta PO 2023_rap_precedent'!Y42+'Macheta PO 2023_rap_luna'!Y42</f>
        <v>0</v>
      </c>
      <c r="Z42" s="122">
        <f>'Macheta PO 2023_rap_precedent'!Z42+'Macheta PO 2023_rap_luna'!Z42</f>
        <v>0</v>
      </c>
      <c r="AA42" s="122">
        <f>'Macheta PO 2023_rap_precedent'!AA42+'Macheta PO 2023_rap_luna'!AA42</f>
        <v>0</v>
      </c>
      <c r="AB42" s="122">
        <f>'Macheta PO 2023_rap_precedent'!AB42+'Macheta PO 2023_rap_luna'!AB42</f>
        <v>0</v>
      </c>
      <c r="AC42" s="122">
        <f>'Macheta PO 2023_rap_precedent'!AC42+'Macheta PO 2023_rap_luna'!AC42</f>
        <v>0</v>
      </c>
      <c r="AD42" s="122">
        <f>'Macheta PO 2023_rap_precedent'!AD42+'Macheta PO 2023_rap_luna'!AD42</f>
        <v>0</v>
      </c>
      <c r="AE42" s="122">
        <f>'Macheta PO 2023_rap_precedent'!AE42+'Macheta PO 2023_rap_luna'!AE42</f>
        <v>0</v>
      </c>
      <c r="AF42" s="122">
        <f>'Macheta PO 2023_rap_precedent'!AF42+'Macheta PO 2023_rap_luna'!AF42</f>
        <v>0</v>
      </c>
      <c r="AG42" s="122">
        <f>'Macheta PO 2023_rap_precedent'!AG42+'Macheta PO 2023_rap_luna'!AG42</f>
        <v>0</v>
      </c>
      <c r="AH42" s="122">
        <f>'Macheta PO 2023_rap_precedent'!AH42+'Macheta PO 2023_rap_luna'!AH42</f>
        <v>0</v>
      </c>
      <c r="AI42" s="122">
        <f>'Macheta PO 2023_rap_precedent'!AI42+'Macheta PO 2023_rap_luna'!AI42</f>
        <v>0</v>
      </c>
      <c r="AJ42" s="122">
        <f>'Macheta PO 2023_rap_precedent'!AJ42+'Macheta PO 2023_rap_luna'!AJ42</f>
        <v>0</v>
      </c>
      <c r="AK42" s="122">
        <f>'Macheta PO 2023_rap_precedent'!AK42+'Macheta PO 2023_rap_luna'!AK42</f>
        <v>0</v>
      </c>
      <c r="AL42" s="122">
        <f>'Macheta PO 2023_rap_precedent'!AL42+'Macheta PO 2023_rap_luna'!AL42</f>
        <v>0</v>
      </c>
      <c r="AM42" s="122">
        <f>'Macheta PO 2023_rap_precedent'!AM42+'Macheta PO 2023_rap_luna'!AM42</f>
        <v>0</v>
      </c>
      <c r="AN42" s="122">
        <f>'Macheta PO 2023_rap_precedent'!AN42+'Macheta PO 2023_rap_luna'!AN42</f>
        <v>0</v>
      </c>
      <c r="AO42" s="122">
        <f>'Macheta PO 2023_rap_precedent'!AO42+'Macheta PO 2023_rap_luna'!AO42</f>
        <v>0</v>
      </c>
      <c r="AP42" s="122">
        <f>'Macheta PO 2023_rap_precedent'!AP42+'Macheta PO 2023_rap_luna'!AP42</f>
        <v>0</v>
      </c>
      <c r="AQ42" s="122">
        <f>'Macheta PO 2023_rap_precedent'!AQ42+'Macheta PO 2023_rap_luna'!AQ42</f>
        <v>0</v>
      </c>
      <c r="AR42" s="122">
        <f>'Macheta PO 2023_rap_precedent'!AR42+'Macheta PO 2023_rap_luna'!AR42</f>
        <v>0</v>
      </c>
      <c r="AS42" s="122">
        <f>'Macheta PO 2023_rap_precedent'!AS42+'Macheta PO 2023_rap_luna'!AS42</f>
        <v>0</v>
      </c>
      <c r="AT42" s="46"/>
      <c r="AU42" s="17" t="str">
        <f>IF(AS47&lt;=D47," ","GRESEALA")</f>
        <v xml:space="preserve"> </v>
      </c>
      <c r="AV42" s="17" t="str">
        <f>IF(AS48&lt;=D48," ","GRESEALA")</f>
        <v xml:space="preserve"> </v>
      </c>
      <c r="AW42" s="17" t="str">
        <f>IF(AS49&lt;=D49," ","GRESEALA")</f>
        <v xml:space="preserve"> </v>
      </c>
      <c r="AX42" s="17" t="str">
        <f>IF(AS50&lt;=D50," ","GRESEALA")</f>
        <v xml:space="preserve"> </v>
      </c>
      <c r="AY42" s="17" t="str">
        <f>IF(AS51&lt;=D51," ","GRESEALA")</f>
        <v xml:space="preserve"> </v>
      </c>
      <c r="AZ42" s="17" t="str">
        <f>IF(AS52&lt;=D52," ","GRESEALA")</f>
        <v xml:space="preserve"> </v>
      </c>
      <c r="BA42" s="17" t="str">
        <f>IF(AS53&lt;=D53," ","GRESEALA")</f>
        <v xml:space="preserve"> </v>
      </c>
      <c r="BB42" s="17" t="str">
        <f>IF(AS54&lt;=D54," ","GRESEALA")</f>
        <v xml:space="preserve"> </v>
      </c>
      <c r="BC42" s="17" t="str">
        <f>IF(AS55&lt;=D55," ","GRESEALA")</f>
        <v xml:space="preserve"> </v>
      </c>
      <c r="BD42" s="17" t="str">
        <f>IF(AS56&lt;=D56," ","GRESEALA")</f>
        <v xml:space="preserve"> </v>
      </c>
      <c r="BE42" s="17" t="str">
        <f>IF(AS57&lt;=D57," ","GRESEALA")</f>
        <v xml:space="preserve"> </v>
      </c>
      <c r="BF42" s="17" t="str">
        <f>IF(AS58&lt;=D58," ","GRESEALA")</f>
        <v xml:space="preserve"> </v>
      </c>
      <c r="BG42" s="17" t="str">
        <f>IF(AS59&lt;=D59," ","GRESEALA")</f>
        <v xml:space="preserve"> </v>
      </c>
      <c r="BH42" s="17" t="str">
        <f>IF(AS60&lt;=D60," ","GRESEALA")</f>
        <v xml:space="preserve"> </v>
      </c>
      <c r="BI42" s="17" t="str">
        <f>IF(AS61&lt;=D61," ","GRESEALA")</f>
        <v xml:space="preserve"> </v>
      </c>
      <c r="BJ42" s="17" t="str">
        <f>IF(AS62&lt;=D62," ","GRESEALA")</f>
        <v xml:space="preserve"> </v>
      </c>
      <c r="BK42" s="17" t="str">
        <f>IF(AS63&lt;=D63," ","GRESEALA")</f>
        <v xml:space="preserve"> </v>
      </c>
    </row>
    <row r="43" spans="2:223" ht="32.25" customHeight="1" x14ac:dyDescent="0.35">
      <c r="B43" s="59" t="s">
        <v>103</v>
      </c>
      <c r="C43" s="60" t="s">
        <v>104</v>
      </c>
      <c r="D43" s="55">
        <f t="shared" si="0"/>
        <v>0</v>
      </c>
      <c r="E43" s="117">
        <f>'Macheta PO 2023_rap_precedent'!E43+'Macheta PO 2023_rap_luna'!E43</f>
        <v>0</v>
      </c>
      <c r="F43" s="117">
        <f>'Macheta PO 2023_rap_precedent'!F43+'Macheta PO 2023_rap_luna'!F43</f>
        <v>0</v>
      </c>
      <c r="G43" s="117">
        <f>'Macheta PO 2023_rap_precedent'!G43+'Macheta PO 2023_rap_luna'!G43</f>
        <v>0</v>
      </c>
      <c r="H43" s="117">
        <f>'Macheta PO 2023_rap_precedent'!H43+'Macheta PO 2023_rap_luna'!H43</f>
        <v>0</v>
      </c>
      <c r="I43" s="117">
        <f>'Macheta PO 2023_rap_precedent'!I43+'Macheta PO 2023_rap_luna'!I43</f>
        <v>0</v>
      </c>
      <c r="J43" s="117">
        <f>'Macheta PO 2023_rap_precedent'!J43+'Macheta PO 2023_rap_luna'!J43</f>
        <v>0</v>
      </c>
      <c r="K43" s="117">
        <f>'Macheta PO 2023_rap_precedent'!K43+'Macheta PO 2023_rap_luna'!K43</f>
        <v>0</v>
      </c>
      <c r="L43" s="117">
        <f>'Macheta PO 2023_rap_precedent'!L43+'Macheta PO 2023_rap_luna'!L43</f>
        <v>0</v>
      </c>
      <c r="M43" s="117">
        <f>'Macheta PO 2023_rap_precedent'!M43+'Macheta PO 2023_rap_luna'!M43</f>
        <v>0</v>
      </c>
      <c r="N43" s="117">
        <f>'Macheta PO 2023_rap_precedent'!N43+'Macheta PO 2023_rap_luna'!N43</f>
        <v>0</v>
      </c>
      <c r="O43" s="117">
        <f>'Macheta PO 2023_rap_precedent'!O43+'Macheta PO 2023_rap_luna'!O43</f>
        <v>0</v>
      </c>
      <c r="P43" s="117">
        <f>'Macheta PO 2023_rap_precedent'!P43+'Macheta PO 2023_rap_luna'!P43</f>
        <v>0</v>
      </c>
      <c r="Q43" s="117">
        <f>'Macheta PO 2023_rap_precedent'!Q43+'Macheta PO 2023_rap_luna'!Q43</f>
        <v>0</v>
      </c>
      <c r="R43" s="117">
        <f>'Macheta PO 2023_rap_precedent'!R43+'Macheta PO 2023_rap_luna'!R43</f>
        <v>0</v>
      </c>
      <c r="S43" s="117">
        <f>'Macheta PO 2023_rap_precedent'!S43+'Macheta PO 2023_rap_luna'!S43</f>
        <v>0</v>
      </c>
      <c r="T43" s="117">
        <f>'Macheta PO 2023_rap_precedent'!T43+'Macheta PO 2023_rap_luna'!T43</f>
        <v>0</v>
      </c>
      <c r="U43" s="117">
        <f>'Macheta PO 2023_rap_precedent'!U43+'Macheta PO 2023_rap_luna'!U43</f>
        <v>0</v>
      </c>
      <c r="V43" s="117">
        <f>'Macheta PO 2023_rap_precedent'!V43+'Macheta PO 2023_rap_luna'!V43</f>
        <v>0</v>
      </c>
      <c r="W43" s="117">
        <f>'Macheta PO 2023_rap_precedent'!W43+'Macheta PO 2023_rap_luna'!W43</f>
        <v>0</v>
      </c>
      <c r="X43" s="117">
        <f>'Macheta PO 2023_rap_precedent'!X43+'Macheta PO 2023_rap_luna'!X43</f>
        <v>0</v>
      </c>
      <c r="Y43" s="117">
        <f>'Macheta PO 2023_rap_precedent'!Y43+'Macheta PO 2023_rap_luna'!Y43</f>
        <v>0</v>
      </c>
      <c r="Z43" s="117">
        <f>'Macheta PO 2023_rap_precedent'!Z43+'Macheta PO 2023_rap_luna'!Z43</f>
        <v>0</v>
      </c>
      <c r="AA43" s="117">
        <f>'Macheta PO 2023_rap_precedent'!AA43+'Macheta PO 2023_rap_luna'!AA43</f>
        <v>0</v>
      </c>
      <c r="AB43" s="117">
        <f>'Macheta PO 2023_rap_precedent'!AB43+'Macheta PO 2023_rap_luna'!AB43</f>
        <v>0</v>
      </c>
      <c r="AC43" s="117">
        <f>'Macheta PO 2023_rap_precedent'!AC43+'Macheta PO 2023_rap_luna'!AC43</f>
        <v>0</v>
      </c>
      <c r="AD43" s="117">
        <f>'Macheta PO 2023_rap_precedent'!AD43+'Macheta PO 2023_rap_luna'!AD43</f>
        <v>0</v>
      </c>
      <c r="AE43" s="117">
        <f>'Macheta PO 2023_rap_precedent'!AE43+'Macheta PO 2023_rap_luna'!AE43</f>
        <v>0</v>
      </c>
      <c r="AF43" s="117">
        <f>'Macheta PO 2023_rap_precedent'!AF43+'Macheta PO 2023_rap_luna'!AF43</f>
        <v>0</v>
      </c>
      <c r="AG43" s="117">
        <f>'Macheta PO 2023_rap_precedent'!AG43+'Macheta PO 2023_rap_luna'!AG43</f>
        <v>0</v>
      </c>
      <c r="AH43" s="117">
        <f>'Macheta PO 2023_rap_precedent'!AH43+'Macheta PO 2023_rap_luna'!AH43</f>
        <v>0</v>
      </c>
      <c r="AI43" s="117">
        <f>'Macheta PO 2023_rap_precedent'!AI43+'Macheta PO 2023_rap_luna'!AI43</f>
        <v>0</v>
      </c>
      <c r="AJ43" s="117">
        <f>'Macheta PO 2023_rap_precedent'!AJ43+'Macheta PO 2023_rap_luna'!AJ43</f>
        <v>0</v>
      </c>
      <c r="AK43" s="117">
        <f>'Macheta PO 2023_rap_precedent'!AK43+'Macheta PO 2023_rap_luna'!AK43</f>
        <v>0</v>
      </c>
      <c r="AL43" s="117">
        <f>'Macheta PO 2023_rap_precedent'!AL43+'Macheta PO 2023_rap_luna'!AL43</f>
        <v>0</v>
      </c>
      <c r="AM43" s="117">
        <f>'Macheta PO 2023_rap_precedent'!AM43+'Macheta PO 2023_rap_luna'!AM43</f>
        <v>0</v>
      </c>
      <c r="AN43" s="117">
        <f>'Macheta PO 2023_rap_precedent'!AN43+'Macheta PO 2023_rap_luna'!AN43</f>
        <v>0</v>
      </c>
      <c r="AO43" s="117">
        <f>'Macheta PO 2023_rap_precedent'!AO43+'Macheta PO 2023_rap_luna'!AO43</f>
        <v>0</v>
      </c>
      <c r="AP43" s="117">
        <f>'Macheta PO 2023_rap_precedent'!AP43+'Macheta PO 2023_rap_luna'!AP43</f>
        <v>0</v>
      </c>
      <c r="AQ43" s="117">
        <f>'Macheta PO 2023_rap_precedent'!AQ43+'Macheta PO 2023_rap_luna'!AQ43</f>
        <v>0</v>
      </c>
      <c r="AR43" s="117">
        <f>'Macheta PO 2023_rap_precedent'!AR43+'Macheta PO 2023_rap_luna'!AR43</f>
        <v>0</v>
      </c>
      <c r="AS43" s="117">
        <f>'Macheta PO 2023_rap_precedent'!AS43+'Macheta PO 2023_rap_luna'!AS43</f>
        <v>0</v>
      </c>
      <c r="AT43" s="37"/>
      <c r="AU43" s="17" t="str">
        <f>IF(AS64&lt;=D64," ","GRESEALA")</f>
        <v xml:space="preserve"> </v>
      </c>
      <c r="AV43" s="17" t="str">
        <f>IF(AS65&lt;=D65," ","GRESEALA")</f>
        <v xml:space="preserve"> </v>
      </c>
      <c r="AW43" s="17" t="str">
        <f>IF(AS66&lt;=D66," ","GRESEALA")</f>
        <v xml:space="preserve"> </v>
      </c>
      <c r="AX43" s="17" t="str">
        <f>IF(AS67&lt;=D67," ","GRESEALA")</f>
        <v xml:space="preserve"> </v>
      </c>
      <c r="AY43" s="17" t="str">
        <f>IF(E45+F45=D45," ","GRESEALA")</f>
        <v xml:space="preserve"> </v>
      </c>
      <c r="AZ43" s="23" t="str">
        <f>IF(G45+K45+I45+L45+M45=D45," ","GRESEALA")</f>
        <v xml:space="preserve"> </v>
      </c>
      <c r="BA43" s="17" t="str">
        <f>IF(O45+P45=D45," ","GRESEALA")</f>
        <v xml:space="preserve"> </v>
      </c>
      <c r="BB43" s="17" t="str">
        <f>IF(Q45+S45+T45+U45+V45+W45=D45," ","GRESEALA")</f>
        <v xml:space="preserve"> </v>
      </c>
      <c r="BC43" s="17" t="str">
        <f>IF(X45+Y45+Z45=D45," ","GRESEALA")</f>
        <v xml:space="preserve"> </v>
      </c>
      <c r="BD43" s="23" t="str">
        <f>IF(AA45+AC45+AE45+AF45+AG45+AH45+AI45+AJ45+AK45+AL45+AM45+AN45+AO45+AP45+AQ45+AR45+AS45&gt;=D45," ","GRESEALA")</f>
        <v xml:space="preserve"> </v>
      </c>
      <c r="BE43" s="17" t="str">
        <f>IF(H45&lt;=G45," ","GRESEALA")</f>
        <v xml:space="preserve"> </v>
      </c>
      <c r="BF43" s="17" t="str">
        <f>IF(E46+F46=D46," ","GRESEALA")</f>
        <v xml:space="preserve"> </v>
      </c>
      <c r="BG43" s="23" t="str">
        <f>IF(G46+K46+I46+L46+M46=D46," ","GRESEALA")</f>
        <v xml:space="preserve"> </v>
      </c>
      <c r="BH43" s="17" t="str">
        <f>IF(O46+P46=D46," ","GRESEALA")</f>
        <v xml:space="preserve"> </v>
      </c>
      <c r="BI43" s="17" t="str">
        <f>IF(Q46+S46+T46+U46+V46+W46=D46," ","GRESEALA")</f>
        <v xml:space="preserve"> </v>
      </c>
      <c r="BJ43" s="17" t="str">
        <f>IF(X46+Y46+Z46=D46," ","GRESEALA")</f>
        <v xml:space="preserve"> </v>
      </c>
      <c r="BK43" s="23" t="str">
        <f>IF(AA46+AC46+AE46+AF46+AG46+AH46+AI46+AJ46+AK46+AL46+AM46+AN46+AO46+AP46+AQ46+AR46+AS46&gt;=D46," ","GRESEALA")</f>
        <v xml:space="preserve"> </v>
      </c>
      <c r="BL43" s="17" t="str">
        <f>IF(H46&lt;=G46," ","GRESEALA")</f>
        <v xml:space="preserve"> </v>
      </c>
    </row>
    <row r="44" spans="2:223" ht="43.5" customHeight="1" x14ac:dyDescent="0.35">
      <c r="B44" s="59" t="s">
        <v>105</v>
      </c>
      <c r="C44" s="60" t="s">
        <v>106</v>
      </c>
      <c r="D44" s="55">
        <f t="shared" si="0"/>
        <v>0</v>
      </c>
      <c r="E44" s="117">
        <f>'Macheta PO 2023_rap_precedent'!E44+'Macheta PO 2023_rap_luna'!E44</f>
        <v>0</v>
      </c>
      <c r="F44" s="117">
        <f>'Macheta PO 2023_rap_precedent'!F44+'Macheta PO 2023_rap_luna'!F44</f>
        <v>0</v>
      </c>
      <c r="G44" s="117">
        <f>'Macheta PO 2023_rap_precedent'!G44+'Macheta PO 2023_rap_luna'!G44</f>
        <v>0</v>
      </c>
      <c r="H44" s="117">
        <f>'Macheta PO 2023_rap_precedent'!H44+'Macheta PO 2023_rap_luna'!H44</f>
        <v>0</v>
      </c>
      <c r="I44" s="117">
        <f>'Macheta PO 2023_rap_precedent'!I44+'Macheta PO 2023_rap_luna'!I44</f>
        <v>0</v>
      </c>
      <c r="J44" s="117">
        <f>'Macheta PO 2023_rap_precedent'!J44+'Macheta PO 2023_rap_luna'!J44</f>
        <v>0</v>
      </c>
      <c r="K44" s="117">
        <f>'Macheta PO 2023_rap_precedent'!K44+'Macheta PO 2023_rap_luna'!K44</f>
        <v>0</v>
      </c>
      <c r="L44" s="117">
        <f>'Macheta PO 2023_rap_precedent'!L44+'Macheta PO 2023_rap_luna'!L44</f>
        <v>0</v>
      </c>
      <c r="M44" s="117">
        <f>'Macheta PO 2023_rap_precedent'!M44+'Macheta PO 2023_rap_luna'!M44</f>
        <v>0</v>
      </c>
      <c r="N44" s="117">
        <f>'Macheta PO 2023_rap_precedent'!N44+'Macheta PO 2023_rap_luna'!N44</f>
        <v>0</v>
      </c>
      <c r="O44" s="117">
        <f>'Macheta PO 2023_rap_precedent'!O44+'Macheta PO 2023_rap_luna'!O44</f>
        <v>0</v>
      </c>
      <c r="P44" s="117">
        <f>'Macheta PO 2023_rap_precedent'!P44+'Macheta PO 2023_rap_luna'!P44</f>
        <v>0</v>
      </c>
      <c r="Q44" s="117">
        <f>'Macheta PO 2023_rap_precedent'!Q44+'Macheta PO 2023_rap_luna'!Q44</f>
        <v>0</v>
      </c>
      <c r="R44" s="117">
        <f>'Macheta PO 2023_rap_precedent'!R44+'Macheta PO 2023_rap_luna'!R44</f>
        <v>0</v>
      </c>
      <c r="S44" s="117">
        <f>'Macheta PO 2023_rap_precedent'!S44+'Macheta PO 2023_rap_luna'!S44</f>
        <v>0</v>
      </c>
      <c r="T44" s="117">
        <f>'Macheta PO 2023_rap_precedent'!T44+'Macheta PO 2023_rap_luna'!T44</f>
        <v>0</v>
      </c>
      <c r="U44" s="117">
        <f>'Macheta PO 2023_rap_precedent'!U44+'Macheta PO 2023_rap_luna'!U44</f>
        <v>0</v>
      </c>
      <c r="V44" s="117">
        <f>'Macheta PO 2023_rap_precedent'!V44+'Macheta PO 2023_rap_luna'!V44</f>
        <v>0</v>
      </c>
      <c r="W44" s="117">
        <f>'Macheta PO 2023_rap_precedent'!W44+'Macheta PO 2023_rap_luna'!W44</f>
        <v>0</v>
      </c>
      <c r="X44" s="117">
        <f>'Macheta PO 2023_rap_precedent'!X44+'Macheta PO 2023_rap_luna'!X44</f>
        <v>0</v>
      </c>
      <c r="Y44" s="117">
        <f>'Macheta PO 2023_rap_precedent'!Y44+'Macheta PO 2023_rap_luna'!Y44</f>
        <v>0</v>
      </c>
      <c r="Z44" s="117">
        <f>'Macheta PO 2023_rap_precedent'!Z44+'Macheta PO 2023_rap_luna'!Z44</f>
        <v>0</v>
      </c>
      <c r="AA44" s="117">
        <f>'Macheta PO 2023_rap_precedent'!AA44+'Macheta PO 2023_rap_luna'!AA44</f>
        <v>0</v>
      </c>
      <c r="AB44" s="117">
        <f>'Macheta PO 2023_rap_precedent'!AB44+'Macheta PO 2023_rap_luna'!AB44</f>
        <v>0</v>
      </c>
      <c r="AC44" s="117">
        <f>'Macheta PO 2023_rap_precedent'!AC44+'Macheta PO 2023_rap_luna'!AC44</f>
        <v>0</v>
      </c>
      <c r="AD44" s="117">
        <f>'Macheta PO 2023_rap_precedent'!AD44+'Macheta PO 2023_rap_luna'!AD44</f>
        <v>0</v>
      </c>
      <c r="AE44" s="117">
        <f>'Macheta PO 2023_rap_precedent'!AE44+'Macheta PO 2023_rap_luna'!AE44</f>
        <v>0</v>
      </c>
      <c r="AF44" s="117">
        <f>'Macheta PO 2023_rap_precedent'!AF44+'Macheta PO 2023_rap_luna'!AF44</f>
        <v>0</v>
      </c>
      <c r="AG44" s="117">
        <f>'Macheta PO 2023_rap_precedent'!AG44+'Macheta PO 2023_rap_luna'!AG44</f>
        <v>0</v>
      </c>
      <c r="AH44" s="117">
        <f>'Macheta PO 2023_rap_precedent'!AH44+'Macheta PO 2023_rap_luna'!AH44</f>
        <v>0</v>
      </c>
      <c r="AI44" s="117">
        <f>'Macheta PO 2023_rap_precedent'!AI44+'Macheta PO 2023_rap_luna'!AI44</f>
        <v>0</v>
      </c>
      <c r="AJ44" s="117">
        <f>'Macheta PO 2023_rap_precedent'!AJ44+'Macheta PO 2023_rap_luna'!AJ44</f>
        <v>0</v>
      </c>
      <c r="AK44" s="117">
        <f>'Macheta PO 2023_rap_precedent'!AK44+'Macheta PO 2023_rap_luna'!AK44</f>
        <v>0</v>
      </c>
      <c r="AL44" s="117">
        <f>'Macheta PO 2023_rap_precedent'!AL44+'Macheta PO 2023_rap_luna'!AL44</f>
        <v>0</v>
      </c>
      <c r="AM44" s="117">
        <f>'Macheta PO 2023_rap_precedent'!AM44+'Macheta PO 2023_rap_luna'!AM44</f>
        <v>0</v>
      </c>
      <c r="AN44" s="117">
        <f>'Macheta PO 2023_rap_precedent'!AN44+'Macheta PO 2023_rap_luna'!AN44</f>
        <v>0</v>
      </c>
      <c r="AO44" s="117">
        <f>'Macheta PO 2023_rap_precedent'!AO44+'Macheta PO 2023_rap_luna'!AO44</f>
        <v>0</v>
      </c>
      <c r="AP44" s="117">
        <f>'Macheta PO 2023_rap_precedent'!AP44+'Macheta PO 2023_rap_luna'!AP44</f>
        <v>0</v>
      </c>
      <c r="AQ44" s="117">
        <f>'Macheta PO 2023_rap_precedent'!AQ44+'Macheta PO 2023_rap_luna'!AQ44</f>
        <v>0</v>
      </c>
      <c r="AR44" s="117">
        <f>'Macheta PO 2023_rap_precedent'!AR44+'Macheta PO 2023_rap_luna'!AR44</f>
        <v>0</v>
      </c>
      <c r="AS44" s="117">
        <f>'Macheta PO 2023_rap_precedent'!AS44+'Macheta PO 2023_rap_luna'!AS44</f>
        <v>0</v>
      </c>
      <c r="AT44" s="37"/>
      <c r="AU44" s="17" t="str">
        <f>IF(E47+F47=D47," ","GRESEALA")</f>
        <v xml:space="preserve"> </v>
      </c>
      <c r="AV44" s="23" t="str">
        <f>IF(G47+K47+I47+L47+M47=D47," ","GRESEALA")</f>
        <v xml:space="preserve"> </v>
      </c>
      <c r="AW44" s="17" t="str">
        <f>IF(O47+P47=D47," ","GRESEALA")</f>
        <v xml:space="preserve"> </v>
      </c>
      <c r="AX44" s="17" t="str">
        <f>IF(Q47+S47+T47+U47+V47+W47=D47," ","GRESEALA")</f>
        <v xml:space="preserve"> </v>
      </c>
      <c r="AY44" s="17" t="str">
        <f>IF(X47+Y47+Z47=D47," ","GRESEALA")</f>
        <v xml:space="preserve"> </v>
      </c>
      <c r="AZ44" s="17" t="str">
        <f>IF(AA47+AC47+AE47+AF47+AG47+AH47+AI47+AJ47+AK47+AL47+AR47+AS47&gt;=D47," ","GRESEALA")</f>
        <v xml:space="preserve"> </v>
      </c>
      <c r="BA44" s="17" t="str">
        <f>IF(H47&lt;=G47," ","GRESEALA")</f>
        <v xml:space="preserve"> </v>
      </c>
      <c r="BB44" s="17" t="str">
        <f>IF(E49+E50+E51=E48," ","GRESEALA")</f>
        <v xml:space="preserve"> </v>
      </c>
      <c r="BC44" s="17" t="str">
        <f>IF(F49+F50+F51=F48," ","GRESEALA")</f>
        <v xml:space="preserve"> </v>
      </c>
      <c r="BD44" s="17" t="str">
        <f>IF(G49+G50+G51=G48," ","GRESEALA")</f>
        <v xml:space="preserve"> </v>
      </c>
      <c r="BE44" s="17" t="str">
        <f>IF(H49+H50+H51=H48," ","GRESEALA")</f>
        <v xml:space="preserve"> </v>
      </c>
      <c r="BF44" s="17" t="str">
        <f t="shared" ref="BF44:BK44" si="31">IF(K49+K50+K51=K48," ","GRESEALA")</f>
        <v xml:space="preserve"> </v>
      </c>
      <c r="BG44" s="23" t="str">
        <f t="shared" si="31"/>
        <v xml:space="preserve"> </v>
      </c>
      <c r="BH44" s="17" t="str">
        <f t="shared" si="31"/>
        <v xml:space="preserve"> </v>
      </c>
      <c r="BI44" s="17" t="str">
        <f t="shared" si="31"/>
        <v xml:space="preserve"> </v>
      </c>
      <c r="BJ44" s="17" t="str">
        <f t="shared" si="31"/>
        <v xml:space="preserve"> </v>
      </c>
      <c r="BK44" s="17" t="str">
        <f t="shared" si="31"/>
        <v xml:space="preserve"> </v>
      </c>
    </row>
    <row r="45" spans="2:223" ht="60.75" customHeight="1" x14ac:dyDescent="0.35">
      <c r="B45" s="30">
        <v>6</v>
      </c>
      <c r="C45" s="61" t="s">
        <v>175</v>
      </c>
      <c r="D45" s="57">
        <f t="shared" si="0"/>
        <v>0</v>
      </c>
      <c r="E45" s="117">
        <f>'Macheta PO 2023_rap_precedent'!E45+'Macheta PO 2023_rap_luna'!E45</f>
        <v>0</v>
      </c>
      <c r="F45" s="117">
        <f>'Macheta PO 2023_rap_precedent'!F45+'Macheta PO 2023_rap_luna'!F45</f>
        <v>0</v>
      </c>
      <c r="G45" s="117">
        <f>'Macheta PO 2023_rap_precedent'!G45+'Macheta PO 2023_rap_luna'!G45</f>
        <v>0</v>
      </c>
      <c r="H45" s="117">
        <f>'Macheta PO 2023_rap_precedent'!H45+'Macheta PO 2023_rap_luna'!H45</f>
        <v>0</v>
      </c>
      <c r="I45" s="117">
        <f>'Macheta PO 2023_rap_precedent'!I45+'Macheta PO 2023_rap_luna'!I45</f>
        <v>0</v>
      </c>
      <c r="J45" s="117">
        <f>'Macheta PO 2023_rap_precedent'!J45+'Macheta PO 2023_rap_luna'!J45</f>
        <v>0</v>
      </c>
      <c r="K45" s="117">
        <f>'Macheta PO 2023_rap_precedent'!K45+'Macheta PO 2023_rap_luna'!K45</f>
        <v>0</v>
      </c>
      <c r="L45" s="117">
        <f>'Macheta PO 2023_rap_precedent'!L45+'Macheta PO 2023_rap_luna'!L45</f>
        <v>0</v>
      </c>
      <c r="M45" s="117">
        <f>'Macheta PO 2023_rap_precedent'!M45+'Macheta PO 2023_rap_luna'!M45</f>
        <v>0</v>
      </c>
      <c r="N45" s="117">
        <f>'Macheta PO 2023_rap_precedent'!N45+'Macheta PO 2023_rap_luna'!N45</f>
        <v>0</v>
      </c>
      <c r="O45" s="117">
        <f>'Macheta PO 2023_rap_precedent'!O45+'Macheta PO 2023_rap_luna'!O45</f>
        <v>0</v>
      </c>
      <c r="P45" s="117">
        <f>'Macheta PO 2023_rap_precedent'!P45+'Macheta PO 2023_rap_luna'!P45</f>
        <v>0</v>
      </c>
      <c r="Q45" s="117">
        <f>'Macheta PO 2023_rap_precedent'!Q45+'Macheta PO 2023_rap_luna'!Q45</f>
        <v>0</v>
      </c>
      <c r="R45" s="117">
        <f>'Macheta PO 2023_rap_precedent'!R45+'Macheta PO 2023_rap_luna'!R45</f>
        <v>0</v>
      </c>
      <c r="S45" s="117">
        <f>'Macheta PO 2023_rap_precedent'!S45+'Macheta PO 2023_rap_luna'!S45</f>
        <v>0</v>
      </c>
      <c r="T45" s="117">
        <f>'Macheta PO 2023_rap_precedent'!T45+'Macheta PO 2023_rap_luna'!T45</f>
        <v>0</v>
      </c>
      <c r="U45" s="117">
        <f>'Macheta PO 2023_rap_precedent'!U45+'Macheta PO 2023_rap_luna'!U45</f>
        <v>0</v>
      </c>
      <c r="V45" s="117">
        <f>'Macheta PO 2023_rap_precedent'!V45+'Macheta PO 2023_rap_luna'!V45</f>
        <v>0</v>
      </c>
      <c r="W45" s="117">
        <f>'Macheta PO 2023_rap_precedent'!W45+'Macheta PO 2023_rap_luna'!W45</f>
        <v>0</v>
      </c>
      <c r="X45" s="117">
        <f>'Macheta PO 2023_rap_precedent'!X45+'Macheta PO 2023_rap_luna'!X45</f>
        <v>0</v>
      </c>
      <c r="Y45" s="117">
        <f>'Macheta PO 2023_rap_precedent'!Y45+'Macheta PO 2023_rap_luna'!Y45</f>
        <v>0</v>
      </c>
      <c r="Z45" s="117">
        <f>'Macheta PO 2023_rap_precedent'!Z45+'Macheta PO 2023_rap_luna'!Z45</f>
        <v>0</v>
      </c>
      <c r="AA45" s="117">
        <f>'Macheta PO 2023_rap_precedent'!AA45+'Macheta PO 2023_rap_luna'!AA45</f>
        <v>0</v>
      </c>
      <c r="AB45" s="117">
        <f>'Macheta PO 2023_rap_precedent'!AB45+'Macheta PO 2023_rap_luna'!AB45</f>
        <v>0</v>
      </c>
      <c r="AC45" s="117">
        <f>'Macheta PO 2023_rap_precedent'!AC45+'Macheta PO 2023_rap_luna'!AC45</f>
        <v>0</v>
      </c>
      <c r="AD45" s="117">
        <f>'Macheta PO 2023_rap_precedent'!AD45+'Macheta PO 2023_rap_luna'!AD45</f>
        <v>0</v>
      </c>
      <c r="AE45" s="117">
        <f>'Macheta PO 2023_rap_precedent'!AE45+'Macheta PO 2023_rap_luna'!AE45</f>
        <v>0</v>
      </c>
      <c r="AF45" s="117">
        <f>'Macheta PO 2023_rap_precedent'!AF45+'Macheta PO 2023_rap_luna'!AF45</f>
        <v>0</v>
      </c>
      <c r="AG45" s="117">
        <f>'Macheta PO 2023_rap_precedent'!AG45+'Macheta PO 2023_rap_luna'!AG45</f>
        <v>0</v>
      </c>
      <c r="AH45" s="117">
        <f>'Macheta PO 2023_rap_precedent'!AH45+'Macheta PO 2023_rap_luna'!AH45</f>
        <v>0</v>
      </c>
      <c r="AI45" s="117">
        <f>'Macheta PO 2023_rap_precedent'!AI45+'Macheta PO 2023_rap_luna'!AI45</f>
        <v>0</v>
      </c>
      <c r="AJ45" s="117">
        <f>'Macheta PO 2023_rap_precedent'!AJ45+'Macheta PO 2023_rap_luna'!AJ45</f>
        <v>0</v>
      </c>
      <c r="AK45" s="117">
        <f>'Macheta PO 2023_rap_precedent'!AK45+'Macheta PO 2023_rap_luna'!AK45</f>
        <v>0</v>
      </c>
      <c r="AL45" s="117">
        <f>'Macheta PO 2023_rap_precedent'!AL45+'Macheta PO 2023_rap_luna'!AL45</f>
        <v>0</v>
      </c>
      <c r="AM45" s="117">
        <f>'Macheta PO 2023_rap_precedent'!AM45+'Macheta PO 2023_rap_luna'!AM45</f>
        <v>0</v>
      </c>
      <c r="AN45" s="117">
        <f>'Macheta PO 2023_rap_precedent'!AN45+'Macheta PO 2023_rap_luna'!AN45</f>
        <v>0</v>
      </c>
      <c r="AO45" s="117">
        <f>'Macheta PO 2023_rap_precedent'!AO45+'Macheta PO 2023_rap_luna'!AO45</f>
        <v>0</v>
      </c>
      <c r="AP45" s="117">
        <f>'Macheta PO 2023_rap_precedent'!AP45+'Macheta PO 2023_rap_luna'!AP45</f>
        <v>0</v>
      </c>
      <c r="AQ45" s="117">
        <f>'Macheta PO 2023_rap_precedent'!AQ45+'Macheta PO 2023_rap_luna'!AQ45</f>
        <v>0</v>
      </c>
      <c r="AR45" s="117">
        <f>'Macheta PO 2023_rap_precedent'!AR45+'Macheta PO 2023_rap_luna'!AR45</f>
        <v>0</v>
      </c>
      <c r="AS45" s="117">
        <f>'Macheta PO 2023_rap_precedent'!AS45+'Macheta PO 2023_rap_luna'!AS45</f>
        <v>0</v>
      </c>
      <c r="AT45" s="117">
        <f>'Macheta PO 2023_rap_precedent'!AT45+'Macheta PO 2023_rap_luna'!AT45</f>
        <v>0</v>
      </c>
      <c r="AU45" s="17" t="str">
        <f>IF(Q49+Q50+Q51=Q48," ","GRESEALA")</f>
        <v xml:space="preserve"> </v>
      </c>
      <c r="AV45" s="17" t="str">
        <f t="shared" ref="AV45:BK45" si="32">IF(S49+S50+S51=S48," ","GRESEALA")</f>
        <v xml:space="preserve"> </v>
      </c>
      <c r="AW45" s="17" t="str">
        <f t="shared" si="32"/>
        <v xml:space="preserve"> </v>
      </c>
      <c r="AX45" s="17" t="str">
        <f t="shared" si="32"/>
        <v xml:space="preserve"> </v>
      </c>
      <c r="AY45" s="17" t="str">
        <f t="shared" si="32"/>
        <v xml:space="preserve"> </v>
      </c>
      <c r="AZ45" s="17" t="str">
        <f t="shared" si="32"/>
        <v xml:space="preserve"> </v>
      </c>
      <c r="BA45" s="17" t="str">
        <f t="shared" si="32"/>
        <v xml:space="preserve"> </v>
      </c>
      <c r="BB45" s="17" t="str">
        <f t="shared" si="32"/>
        <v xml:space="preserve"> </v>
      </c>
      <c r="BC45" s="17" t="str">
        <f t="shared" si="32"/>
        <v xml:space="preserve"> </v>
      </c>
      <c r="BD45" s="17" t="str">
        <f t="shared" si="32"/>
        <v xml:space="preserve"> </v>
      </c>
      <c r="BE45" s="17" t="str">
        <f t="shared" si="32"/>
        <v xml:space="preserve"> </v>
      </c>
      <c r="BF45" s="17" t="str">
        <f t="shared" si="32"/>
        <v xml:space="preserve"> </v>
      </c>
      <c r="BG45" s="17" t="str">
        <f t="shared" si="32"/>
        <v xml:space="preserve"> </v>
      </c>
      <c r="BH45" s="17" t="str">
        <f t="shared" si="32"/>
        <v xml:space="preserve"> </v>
      </c>
      <c r="BI45" s="17" t="str">
        <f t="shared" si="32"/>
        <v xml:space="preserve"> </v>
      </c>
      <c r="BJ45" s="17" t="str">
        <f t="shared" si="32"/>
        <v xml:space="preserve"> </v>
      </c>
      <c r="BK45" s="17" t="str">
        <f t="shared" si="32"/>
        <v xml:space="preserve"> </v>
      </c>
    </row>
    <row r="46" spans="2:223" s="24" customFormat="1" ht="70.5" customHeight="1" x14ac:dyDescent="0.35">
      <c r="B46" s="30">
        <v>7</v>
      </c>
      <c r="C46" s="61" t="s">
        <v>176</v>
      </c>
      <c r="D46" s="62">
        <f t="shared" si="0"/>
        <v>0</v>
      </c>
      <c r="E46" s="117">
        <f>'Macheta PO 2023_rap_precedent'!E46+'Macheta PO 2023_rap_luna'!E46</f>
        <v>0</v>
      </c>
      <c r="F46" s="117">
        <f>'Macheta PO 2023_rap_precedent'!F46+'Macheta PO 2023_rap_luna'!F46</f>
        <v>0</v>
      </c>
      <c r="G46" s="117">
        <f>'Macheta PO 2023_rap_precedent'!G46+'Macheta PO 2023_rap_luna'!G46</f>
        <v>0</v>
      </c>
      <c r="H46" s="117">
        <f>'Macheta PO 2023_rap_precedent'!H46+'Macheta PO 2023_rap_luna'!H46</f>
        <v>0</v>
      </c>
      <c r="I46" s="117">
        <f>'Macheta PO 2023_rap_precedent'!I46+'Macheta PO 2023_rap_luna'!I46</f>
        <v>0</v>
      </c>
      <c r="J46" s="117">
        <f>'Macheta PO 2023_rap_precedent'!J46+'Macheta PO 2023_rap_luna'!J46</f>
        <v>0</v>
      </c>
      <c r="K46" s="117">
        <f>'Macheta PO 2023_rap_precedent'!K46+'Macheta PO 2023_rap_luna'!K46</f>
        <v>0</v>
      </c>
      <c r="L46" s="117">
        <f>'Macheta PO 2023_rap_precedent'!L46+'Macheta PO 2023_rap_luna'!L46</f>
        <v>0</v>
      </c>
      <c r="M46" s="117">
        <f>'Macheta PO 2023_rap_precedent'!M46+'Macheta PO 2023_rap_luna'!M46</f>
        <v>0</v>
      </c>
      <c r="N46" s="117">
        <f>'Macheta PO 2023_rap_precedent'!N46+'Macheta PO 2023_rap_luna'!N46</f>
        <v>0</v>
      </c>
      <c r="O46" s="117">
        <f>'Macheta PO 2023_rap_precedent'!O46+'Macheta PO 2023_rap_luna'!O46</f>
        <v>0</v>
      </c>
      <c r="P46" s="117">
        <f>'Macheta PO 2023_rap_precedent'!P46+'Macheta PO 2023_rap_luna'!P46</f>
        <v>0</v>
      </c>
      <c r="Q46" s="117">
        <f>'Macheta PO 2023_rap_precedent'!Q46+'Macheta PO 2023_rap_luna'!Q46</f>
        <v>0</v>
      </c>
      <c r="R46" s="117">
        <f>'Macheta PO 2023_rap_precedent'!R46+'Macheta PO 2023_rap_luna'!R46</f>
        <v>0</v>
      </c>
      <c r="S46" s="117">
        <f>'Macheta PO 2023_rap_precedent'!S46+'Macheta PO 2023_rap_luna'!S46</f>
        <v>0</v>
      </c>
      <c r="T46" s="117">
        <f>'Macheta PO 2023_rap_precedent'!T46+'Macheta PO 2023_rap_luna'!T46</f>
        <v>0</v>
      </c>
      <c r="U46" s="117">
        <f>'Macheta PO 2023_rap_precedent'!U46+'Macheta PO 2023_rap_luna'!U46</f>
        <v>0</v>
      </c>
      <c r="V46" s="117">
        <f>'Macheta PO 2023_rap_precedent'!V46+'Macheta PO 2023_rap_luna'!V46</f>
        <v>0</v>
      </c>
      <c r="W46" s="117">
        <f>'Macheta PO 2023_rap_precedent'!W46+'Macheta PO 2023_rap_luna'!W46</f>
        <v>0</v>
      </c>
      <c r="X46" s="117">
        <f>'Macheta PO 2023_rap_precedent'!X46+'Macheta PO 2023_rap_luna'!X46</f>
        <v>0</v>
      </c>
      <c r="Y46" s="117">
        <f>'Macheta PO 2023_rap_precedent'!Y46+'Macheta PO 2023_rap_luna'!Y46</f>
        <v>0</v>
      </c>
      <c r="Z46" s="117">
        <f>'Macheta PO 2023_rap_precedent'!Z46+'Macheta PO 2023_rap_luna'!Z46</f>
        <v>0</v>
      </c>
      <c r="AA46" s="117">
        <f>'Macheta PO 2023_rap_precedent'!AA46+'Macheta PO 2023_rap_luna'!AA46</f>
        <v>0</v>
      </c>
      <c r="AB46" s="117">
        <f>'Macheta PO 2023_rap_precedent'!AB46+'Macheta PO 2023_rap_luna'!AB46</f>
        <v>0</v>
      </c>
      <c r="AC46" s="117">
        <f>'Macheta PO 2023_rap_precedent'!AC46+'Macheta PO 2023_rap_luna'!AC46</f>
        <v>0</v>
      </c>
      <c r="AD46" s="117">
        <f>'Macheta PO 2023_rap_precedent'!AD46+'Macheta PO 2023_rap_luna'!AD46</f>
        <v>0</v>
      </c>
      <c r="AE46" s="117">
        <f>'Macheta PO 2023_rap_precedent'!AE46+'Macheta PO 2023_rap_luna'!AE46</f>
        <v>0</v>
      </c>
      <c r="AF46" s="117">
        <f>'Macheta PO 2023_rap_precedent'!AF46+'Macheta PO 2023_rap_luna'!AF46</f>
        <v>0</v>
      </c>
      <c r="AG46" s="117">
        <f>'Macheta PO 2023_rap_precedent'!AG46+'Macheta PO 2023_rap_luna'!AG46</f>
        <v>0</v>
      </c>
      <c r="AH46" s="117">
        <f>'Macheta PO 2023_rap_precedent'!AH46+'Macheta PO 2023_rap_luna'!AH46</f>
        <v>0</v>
      </c>
      <c r="AI46" s="117">
        <f>'Macheta PO 2023_rap_precedent'!AI46+'Macheta PO 2023_rap_luna'!AI46</f>
        <v>0</v>
      </c>
      <c r="AJ46" s="117">
        <f>'Macheta PO 2023_rap_precedent'!AJ46+'Macheta PO 2023_rap_luna'!AJ46</f>
        <v>0</v>
      </c>
      <c r="AK46" s="117">
        <f>'Macheta PO 2023_rap_precedent'!AK46+'Macheta PO 2023_rap_luna'!AK46</f>
        <v>0</v>
      </c>
      <c r="AL46" s="117">
        <f>'Macheta PO 2023_rap_precedent'!AL46+'Macheta PO 2023_rap_luna'!AL46</f>
        <v>0</v>
      </c>
      <c r="AM46" s="117">
        <f>'Macheta PO 2023_rap_precedent'!AM46+'Macheta PO 2023_rap_luna'!AM46</f>
        <v>0</v>
      </c>
      <c r="AN46" s="117">
        <f>'Macheta PO 2023_rap_precedent'!AN46+'Macheta PO 2023_rap_luna'!AN46</f>
        <v>0</v>
      </c>
      <c r="AO46" s="117">
        <f>'Macheta PO 2023_rap_precedent'!AO46+'Macheta PO 2023_rap_luna'!AO46</f>
        <v>0</v>
      </c>
      <c r="AP46" s="117">
        <f>'Macheta PO 2023_rap_precedent'!AP46+'Macheta PO 2023_rap_luna'!AP46</f>
        <v>0</v>
      </c>
      <c r="AQ46" s="117">
        <f>'Macheta PO 2023_rap_precedent'!AQ46+'Macheta PO 2023_rap_luna'!AQ46</f>
        <v>0</v>
      </c>
      <c r="AR46" s="117">
        <f>'Macheta PO 2023_rap_precedent'!AR46+'Macheta PO 2023_rap_luna'!AR46</f>
        <v>0</v>
      </c>
      <c r="AS46" s="117">
        <f>'Macheta PO 2023_rap_precedent'!AS46+'Macheta PO 2023_rap_luna'!AS46</f>
        <v>0</v>
      </c>
      <c r="AT46" s="117">
        <f>'Macheta PO 2023_rap_precedent'!AT46+'Macheta PO 2023_rap_luna'!AT46</f>
        <v>0</v>
      </c>
      <c r="AU46" s="17" t="str">
        <f>IF(AI49+AI50+AI51=AI48," ","GRESEALA")</f>
        <v xml:space="preserve"> </v>
      </c>
      <c r="AV46" s="17" t="str">
        <f>IF(AJ49+AJ50+AJ51=AJ48," ","GRESEALA")</f>
        <v xml:space="preserve"> </v>
      </c>
      <c r="AW46" s="17" t="str">
        <f>IF(AK49+AK50+AK51=AK48," ","GRESEALA")</f>
        <v xml:space="preserve"> </v>
      </c>
      <c r="AX46" s="17" t="str">
        <f>IF(AL49+AL50+AL51=AL48," ","GRESEALA")</f>
        <v xml:space="preserve"> </v>
      </c>
      <c r="AY46" s="17" t="str">
        <f t="shared" ref="AY46:AZ46" si="33">IF(AR49+AR50+AR51=AR48," ","GRESEALA")</f>
        <v xml:space="preserve"> </v>
      </c>
      <c r="AZ46" s="17" t="str">
        <f t="shared" si="33"/>
        <v xml:space="preserve"> </v>
      </c>
      <c r="BA46" s="17" t="str">
        <f>IF(E48+F48=D48," ","GRESEALA")</f>
        <v xml:space="preserve"> </v>
      </c>
      <c r="BB46" s="23" t="str">
        <f>IF(G48+K48+I48+L48+M48=D48," ","GRESEALA")</f>
        <v xml:space="preserve"> </v>
      </c>
      <c r="BC46" s="17" t="str">
        <f>IF(O48+P48=D48," ","GRESEALA")</f>
        <v xml:space="preserve"> </v>
      </c>
      <c r="BD46" s="17" t="str">
        <f>IF(Q48+S48+T48+U48+V48+W48=D48," ","GRESEALA")</f>
        <v xml:space="preserve"> </v>
      </c>
      <c r="BE46" s="17" t="str">
        <f>IF(X48+Y48+Z48=D48," ","GRESEALA")</f>
        <v xml:space="preserve"> </v>
      </c>
      <c r="BF46" s="23" t="str">
        <f>IF(AA48+AC48+AE48+AF48+AG48+AH48+AI48+AJ48+AK48+AL48+AM48+AN48+AO48+AP48+AQ48+AR48+AS48&gt;=D48," ","GRESEALA")</f>
        <v xml:space="preserve"> </v>
      </c>
      <c r="BG46" s="17" t="str">
        <f>IF(H48&lt;=G48," ","GRESEALA")</f>
        <v xml:space="preserve"> </v>
      </c>
      <c r="BH46" s="17" t="str">
        <f>IF(H13&lt;=G13," ","GRESEALA")</f>
        <v xml:space="preserve"> </v>
      </c>
      <c r="BI46" s="17" t="str">
        <f>IF(H14&lt;=G14," ","GRESEALA")</f>
        <v xml:space="preserve"> </v>
      </c>
      <c r="BJ46" s="17" t="str">
        <f>IF(H15&lt;=G15," ","GRESEALA")</f>
        <v xml:space="preserve"> </v>
      </c>
      <c r="BK46" s="17" t="str">
        <f>IF(H16&lt;=G16," ","GRESEALA")</f>
        <v xml:space="preserve"> </v>
      </c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</row>
    <row r="47" spans="2:223" ht="61.5" customHeight="1" x14ac:dyDescent="0.35">
      <c r="B47" s="30">
        <v>8</v>
      </c>
      <c r="C47" s="45" t="s">
        <v>107</v>
      </c>
      <c r="D47" s="55">
        <f t="shared" si="0"/>
        <v>0</v>
      </c>
      <c r="E47" s="117">
        <f>'Macheta PO 2023_rap_precedent'!E47+'Macheta PO 2023_rap_luna'!E47</f>
        <v>0</v>
      </c>
      <c r="F47" s="117">
        <f>'Macheta PO 2023_rap_precedent'!F47+'Macheta PO 2023_rap_luna'!F47</f>
        <v>0</v>
      </c>
      <c r="G47" s="117">
        <f>'Macheta PO 2023_rap_precedent'!G47+'Macheta PO 2023_rap_luna'!G47</f>
        <v>0</v>
      </c>
      <c r="H47" s="117">
        <f>'Macheta PO 2023_rap_precedent'!H47+'Macheta PO 2023_rap_luna'!H47</f>
        <v>0</v>
      </c>
      <c r="I47" s="117">
        <f>'Macheta PO 2023_rap_precedent'!I47+'Macheta PO 2023_rap_luna'!I47</f>
        <v>0</v>
      </c>
      <c r="J47" s="117">
        <f>'Macheta PO 2023_rap_precedent'!J47+'Macheta PO 2023_rap_luna'!J47</f>
        <v>0</v>
      </c>
      <c r="K47" s="117">
        <f>'Macheta PO 2023_rap_precedent'!K47+'Macheta PO 2023_rap_luna'!K47</f>
        <v>0</v>
      </c>
      <c r="L47" s="117">
        <f>'Macheta PO 2023_rap_precedent'!L47+'Macheta PO 2023_rap_luna'!L47</f>
        <v>0</v>
      </c>
      <c r="M47" s="117">
        <f>'Macheta PO 2023_rap_precedent'!M47+'Macheta PO 2023_rap_luna'!M47</f>
        <v>0</v>
      </c>
      <c r="N47" s="117">
        <f>'Macheta PO 2023_rap_precedent'!N47+'Macheta PO 2023_rap_luna'!N47</f>
        <v>0</v>
      </c>
      <c r="O47" s="117">
        <f>'Macheta PO 2023_rap_precedent'!O47+'Macheta PO 2023_rap_luna'!O47</f>
        <v>0</v>
      </c>
      <c r="P47" s="117">
        <f>'Macheta PO 2023_rap_precedent'!P47+'Macheta PO 2023_rap_luna'!P47</f>
        <v>0</v>
      </c>
      <c r="Q47" s="117">
        <f>'Macheta PO 2023_rap_precedent'!Q47+'Macheta PO 2023_rap_luna'!Q47</f>
        <v>0</v>
      </c>
      <c r="R47" s="117">
        <f>'Macheta PO 2023_rap_precedent'!R47+'Macheta PO 2023_rap_luna'!R47</f>
        <v>0</v>
      </c>
      <c r="S47" s="117">
        <f>'Macheta PO 2023_rap_precedent'!S47+'Macheta PO 2023_rap_luna'!S47</f>
        <v>0</v>
      </c>
      <c r="T47" s="117">
        <f>'Macheta PO 2023_rap_precedent'!T47+'Macheta PO 2023_rap_luna'!T47</f>
        <v>0</v>
      </c>
      <c r="U47" s="117">
        <f>'Macheta PO 2023_rap_precedent'!U47+'Macheta PO 2023_rap_luna'!U47</f>
        <v>0</v>
      </c>
      <c r="V47" s="117">
        <f>'Macheta PO 2023_rap_precedent'!V47+'Macheta PO 2023_rap_luna'!V47</f>
        <v>0</v>
      </c>
      <c r="W47" s="117">
        <f>'Macheta PO 2023_rap_precedent'!W47+'Macheta PO 2023_rap_luna'!W47</f>
        <v>0</v>
      </c>
      <c r="X47" s="117">
        <f>'Macheta PO 2023_rap_precedent'!X47+'Macheta PO 2023_rap_luna'!X47</f>
        <v>0</v>
      </c>
      <c r="Y47" s="117">
        <f>'Macheta PO 2023_rap_precedent'!Y47+'Macheta PO 2023_rap_luna'!Y47</f>
        <v>0</v>
      </c>
      <c r="Z47" s="117">
        <f>'Macheta PO 2023_rap_precedent'!Z47+'Macheta PO 2023_rap_luna'!Z47</f>
        <v>0</v>
      </c>
      <c r="AA47" s="117">
        <f>'Macheta PO 2023_rap_precedent'!AA47+'Macheta PO 2023_rap_luna'!AA47</f>
        <v>0</v>
      </c>
      <c r="AB47" s="117">
        <f>'Macheta PO 2023_rap_precedent'!AB47+'Macheta PO 2023_rap_luna'!AB47</f>
        <v>0</v>
      </c>
      <c r="AC47" s="117">
        <f>'Macheta PO 2023_rap_precedent'!AC47+'Macheta PO 2023_rap_luna'!AC47</f>
        <v>0</v>
      </c>
      <c r="AD47" s="117">
        <f>'Macheta PO 2023_rap_precedent'!AD47+'Macheta PO 2023_rap_luna'!AD47</f>
        <v>0</v>
      </c>
      <c r="AE47" s="117">
        <f>'Macheta PO 2023_rap_precedent'!AE47+'Macheta PO 2023_rap_luna'!AE47</f>
        <v>0</v>
      </c>
      <c r="AF47" s="117">
        <f>'Macheta PO 2023_rap_precedent'!AF47+'Macheta PO 2023_rap_luna'!AF47</f>
        <v>0</v>
      </c>
      <c r="AG47" s="117">
        <f>'Macheta PO 2023_rap_precedent'!AG47+'Macheta PO 2023_rap_luna'!AG47</f>
        <v>0</v>
      </c>
      <c r="AH47" s="117">
        <f>'Macheta PO 2023_rap_precedent'!AH47+'Macheta PO 2023_rap_luna'!AH47</f>
        <v>0</v>
      </c>
      <c r="AI47" s="117">
        <f>'Macheta PO 2023_rap_precedent'!AI47+'Macheta PO 2023_rap_luna'!AI47</f>
        <v>0</v>
      </c>
      <c r="AJ47" s="117">
        <f>'Macheta PO 2023_rap_precedent'!AJ47+'Macheta PO 2023_rap_luna'!AJ47</f>
        <v>0</v>
      </c>
      <c r="AK47" s="117">
        <f>'Macheta PO 2023_rap_precedent'!AK47+'Macheta PO 2023_rap_luna'!AK47</f>
        <v>0</v>
      </c>
      <c r="AL47" s="117">
        <f>'Macheta PO 2023_rap_precedent'!AL47+'Macheta PO 2023_rap_luna'!AL47</f>
        <v>0</v>
      </c>
      <c r="AM47" s="117">
        <f>'Macheta PO 2023_rap_precedent'!AM47+'Macheta PO 2023_rap_luna'!AM47</f>
        <v>0</v>
      </c>
      <c r="AN47" s="117">
        <f>'Macheta PO 2023_rap_precedent'!AN47+'Macheta PO 2023_rap_luna'!AN47</f>
        <v>0</v>
      </c>
      <c r="AO47" s="117">
        <f>'Macheta PO 2023_rap_precedent'!AO47+'Macheta PO 2023_rap_luna'!AO47</f>
        <v>0</v>
      </c>
      <c r="AP47" s="117">
        <f>'Macheta PO 2023_rap_precedent'!AP47+'Macheta PO 2023_rap_luna'!AP47</f>
        <v>0</v>
      </c>
      <c r="AQ47" s="117">
        <f>'Macheta PO 2023_rap_precedent'!AQ47+'Macheta PO 2023_rap_luna'!AQ47</f>
        <v>0</v>
      </c>
      <c r="AR47" s="117">
        <f>'Macheta PO 2023_rap_precedent'!AR47+'Macheta PO 2023_rap_luna'!AR47</f>
        <v>0</v>
      </c>
      <c r="AS47" s="117">
        <f>'Macheta PO 2023_rap_precedent'!AS47+'Macheta PO 2023_rap_luna'!AS47</f>
        <v>0</v>
      </c>
      <c r="AT47" s="37"/>
      <c r="AU47" s="17" t="str">
        <f>IF(H17&lt;=G17," ","GRESEALA")</f>
        <v xml:space="preserve"> </v>
      </c>
      <c r="AV47" s="17" t="str">
        <f>IF(H18&lt;=G18," ","GRESEALA")</f>
        <v xml:space="preserve"> </v>
      </c>
      <c r="AW47" s="17" t="str">
        <f>IF(H19&lt;=G19," ","GRESEALA")</f>
        <v xml:space="preserve"> </v>
      </c>
      <c r="AX47" s="17" t="str">
        <f>IF(H20&lt;=G20," ","GRESEALA")</f>
        <v xml:space="preserve"> </v>
      </c>
      <c r="AY47" s="17" t="str">
        <f>IF(H21&lt;=G21," ","GRESEALA")</f>
        <v xml:space="preserve"> </v>
      </c>
      <c r="AZ47" s="17" t="str">
        <f>IF(H22&lt;=G22," ","GRESEALA")</f>
        <v xml:space="preserve"> </v>
      </c>
      <c r="BA47" s="17" t="str">
        <f>IF(H23&lt;=G23," ","GRESEALA")</f>
        <v xml:space="preserve"> </v>
      </c>
      <c r="BB47" s="17" t="str">
        <f>IF(H24&lt;=G24," ","GRESEALA")</f>
        <v xml:space="preserve"> </v>
      </c>
      <c r="BC47" s="17" t="str">
        <f>IF(H25&lt;=G25," ","GRESEALA")</f>
        <v xml:space="preserve"> </v>
      </c>
      <c r="BD47" s="17" t="str">
        <f>IF(H26&lt;=G26," ","GRESEALA")</f>
        <v xml:space="preserve"> </v>
      </c>
      <c r="BE47" s="17" t="str">
        <f>IF(H27&lt;=G27," ","GRESEALA")</f>
        <v xml:space="preserve"> </v>
      </c>
      <c r="BF47" s="17" t="str">
        <f>IF(H28&lt;=G28," ","GRESEALA")</f>
        <v xml:space="preserve"> </v>
      </c>
      <c r="BG47" s="17" t="str">
        <f>IF(H29&lt;=G29," ","GRESEALA")</f>
        <v xml:space="preserve"> </v>
      </c>
      <c r="BH47" s="17" t="str">
        <f>IF(H30&lt;=G30," ","GRESEALA")</f>
        <v xml:space="preserve"> </v>
      </c>
      <c r="BI47" s="17" t="str">
        <f>IF(H31&lt;=G31," ","GRESEALA")</f>
        <v xml:space="preserve"> </v>
      </c>
      <c r="BJ47" s="17" t="str">
        <f>IF(H32&lt;=G32," ","GRESEALA")</f>
        <v xml:space="preserve"> </v>
      </c>
      <c r="BK47" s="17" t="str">
        <f>IF(H33&lt;=G33," ","GRESEALA")</f>
        <v xml:space="preserve"> </v>
      </c>
      <c r="BL47" s="38"/>
    </row>
    <row r="48" spans="2:223" ht="42" customHeight="1" x14ac:dyDescent="0.35">
      <c r="B48" s="20">
        <v>9</v>
      </c>
      <c r="C48" s="21" t="s">
        <v>108</v>
      </c>
      <c r="D48" s="21">
        <f t="shared" si="0"/>
        <v>10</v>
      </c>
      <c r="E48" s="122">
        <f>'Macheta PO 2023_rap_precedent'!E48+'Macheta PO 2023_rap_luna'!E48</f>
        <v>6</v>
      </c>
      <c r="F48" s="122">
        <f>'Macheta PO 2023_rap_precedent'!F48+'Macheta PO 2023_rap_luna'!F48</f>
        <v>4</v>
      </c>
      <c r="G48" s="122">
        <f>'Macheta PO 2023_rap_precedent'!G48+'Macheta PO 2023_rap_luna'!G48</f>
        <v>3</v>
      </c>
      <c r="H48" s="122">
        <f>'Macheta PO 2023_rap_precedent'!H48+'Macheta PO 2023_rap_luna'!H48</f>
        <v>0</v>
      </c>
      <c r="I48" s="122">
        <f>'Macheta PO 2023_rap_precedent'!I48+'Macheta PO 2023_rap_luna'!I48</f>
        <v>3</v>
      </c>
      <c r="J48" s="122">
        <f>'Macheta PO 2023_rap_precedent'!J48+'Macheta PO 2023_rap_luna'!J48</f>
        <v>1</v>
      </c>
      <c r="K48" s="122">
        <f>'Macheta PO 2023_rap_precedent'!K48+'Macheta PO 2023_rap_luna'!K48</f>
        <v>1</v>
      </c>
      <c r="L48" s="122">
        <f>'Macheta PO 2023_rap_precedent'!L48+'Macheta PO 2023_rap_luna'!L48</f>
        <v>0</v>
      </c>
      <c r="M48" s="122">
        <f>'Macheta PO 2023_rap_precedent'!M48+'Macheta PO 2023_rap_luna'!M48</f>
        <v>3</v>
      </c>
      <c r="N48" s="122">
        <f>'Macheta PO 2023_rap_precedent'!N48+'Macheta PO 2023_rap_luna'!N48</f>
        <v>1</v>
      </c>
      <c r="O48" s="122">
        <f>'Macheta PO 2023_rap_precedent'!O48+'Macheta PO 2023_rap_luna'!O48</f>
        <v>6</v>
      </c>
      <c r="P48" s="122">
        <f>'Macheta PO 2023_rap_precedent'!P48+'Macheta PO 2023_rap_luna'!P48</f>
        <v>4</v>
      </c>
      <c r="Q48" s="122">
        <f>'Macheta PO 2023_rap_precedent'!Q48+'Macheta PO 2023_rap_luna'!Q48</f>
        <v>0</v>
      </c>
      <c r="R48" s="122">
        <f>'Macheta PO 2023_rap_precedent'!R48+'Macheta PO 2023_rap_luna'!R48</f>
        <v>0</v>
      </c>
      <c r="S48" s="122">
        <f>'Macheta PO 2023_rap_precedent'!S48+'Macheta PO 2023_rap_luna'!S48</f>
        <v>1</v>
      </c>
      <c r="T48" s="122">
        <f>'Macheta PO 2023_rap_precedent'!T48+'Macheta PO 2023_rap_luna'!T48</f>
        <v>0</v>
      </c>
      <c r="U48" s="122">
        <f>'Macheta PO 2023_rap_precedent'!U48+'Macheta PO 2023_rap_luna'!U48</f>
        <v>4</v>
      </c>
      <c r="V48" s="122">
        <f>'Macheta PO 2023_rap_precedent'!V48+'Macheta PO 2023_rap_luna'!V48</f>
        <v>0</v>
      </c>
      <c r="W48" s="122">
        <f>'Macheta PO 2023_rap_precedent'!W48+'Macheta PO 2023_rap_luna'!W48</f>
        <v>5</v>
      </c>
      <c r="X48" s="122">
        <f>'Macheta PO 2023_rap_precedent'!X48+'Macheta PO 2023_rap_luna'!X48</f>
        <v>4</v>
      </c>
      <c r="Y48" s="122">
        <f>'Macheta PO 2023_rap_precedent'!Y48+'Macheta PO 2023_rap_luna'!Y48</f>
        <v>6</v>
      </c>
      <c r="Z48" s="122">
        <f>'Macheta PO 2023_rap_precedent'!Z48+'Macheta PO 2023_rap_luna'!Z48</f>
        <v>0</v>
      </c>
      <c r="AA48" s="122">
        <f>'Macheta PO 2023_rap_precedent'!AA48+'Macheta PO 2023_rap_luna'!AA48</f>
        <v>0</v>
      </c>
      <c r="AB48" s="122">
        <f>'Macheta PO 2023_rap_precedent'!AB48+'Macheta PO 2023_rap_luna'!AB48</f>
        <v>0</v>
      </c>
      <c r="AC48" s="122">
        <f>'Macheta PO 2023_rap_precedent'!AC48+'Macheta PO 2023_rap_luna'!AC48</f>
        <v>0</v>
      </c>
      <c r="AD48" s="122">
        <f>'Macheta PO 2023_rap_precedent'!AD48+'Macheta PO 2023_rap_luna'!AD48</f>
        <v>0</v>
      </c>
      <c r="AE48" s="122">
        <f>'Macheta PO 2023_rap_precedent'!AE48+'Macheta PO 2023_rap_luna'!AE48</f>
        <v>0</v>
      </c>
      <c r="AF48" s="122">
        <f>'Macheta PO 2023_rap_precedent'!AF48+'Macheta PO 2023_rap_luna'!AF48</f>
        <v>0</v>
      </c>
      <c r="AG48" s="122">
        <f>'Macheta PO 2023_rap_precedent'!AG48+'Macheta PO 2023_rap_luna'!AG48</f>
        <v>0</v>
      </c>
      <c r="AH48" s="122">
        <f>'Macheta PO 2023_rap_precedent'!AH48+'Macheta PO 2023_rap_luna'!AH48</f>
        <v>0</v>
      </c>
      <c r="AI48" s="122">
        <f>'Macheta PO 2023_rap_precedent'!AI48+'Macheta PO 2023_rap_luna'!AI48</f>
        <v>0</v>
      </c>
      <c r="AJ48" s="122">
        <f>'Macheta PO 2023_rap_precedent'!AJ48+'Macheta PO 2023_rap_luna'!AJ48</f>
        <v>0</v>
      </c>
      <c r="AK48" s="122">
        <f>'Macheta PO 2023_rap_precedent'!AK48+'Macheta PO 2023_rap_luna'!AK48</f>
        <v>0</v>
      </c>
      <c r="AL48" s="122">
        <f>'Macheta PO 2023_rap_precedent'!AL48+'Macheta PO 2023_rap_luna'!AL48</f>
        <v>0</v>
      </c>
      <c r="AM48" s="122">
        <f>'Macheta PO 2023_rap_precedent'!AM48+'Macheta PO 2023_rap_luna'!AM48</f>
        <v>0</v>
      </c>
      <c r="AN48" s="122">
        <f>'Macheta PO 2023_rap_precedent'!AN48+'Macheta PO 2023_rap_luna'!AN48</f>
        <v>0</v>
      </c>
      <c r="AO48" s="122">
        <f>'Macheta PO 2023_rap_precedent'!AO48+'Macheta PO 2023_rap_luna'!AO48</f>
        <v>0</v>
      </c>
      <c r="AP48" s="122">
        <f>'Macheta PO 2023_rap_precedent'!AP48+'Macheta PO 2023_rap_luna'!AP48</f>
        <v>0</v>
      </c>
      <c r="AQ48" s="122">
        <f>'Macheta PO 2023_rap_precedent'!AQ48+'Macheta PO 2023_rap_luna'!AQ48</f>
        <v>0</v>
      </c>
      <c r="AR48" s="122">
        <f>'Macheta PO 2023_rap_precedent'!AR48+'Macheta PO 2023_rap_luna'!AR48</f>
        <v>0</v>
      </c>
      <c r="AS48" s="122">
        <f>'Macheta PO 2023_rap_precedent'!AS48+'Macheta PO 2023_rap_luna'!AS48</f>
        <v>10</v>
      </c>
      <c r="AT48" s="46"/>
      <c r="AU48" s="17" t="str">
        <f>IF(H34&lt;=G34," ","GRESEALA")</f>
        <v xml:space="preserve"> </v>
      </c>
      <c r="AV48" s="17" t="str">
        <f>IF(H35&lt;=G35," ","GRESEALA")</f>
        <v xml:space="preserve"> </v>
      </c>
      <c r="AW48" s="17" t="str">
        <f>IF(H36&lt;=G36," ","GRESEALA")</f>
        <v xml:space="preserve"> </v>
      </c>
      <c r="AX48" s="17" t="str">
        <f>IF(H37&lt;=G37," ","GRESEALA")</f>
        <v xml:space="preserve"> </v>
      </c>
      <c r="AY48" s="17" t="str">
        <f>IF(H38&lt;=G38," ","GRESEALA")</f>
        <v xml:space="preserve"> </v>
      </c>
      <c r="AZ48" s="17" t="str">
        <f>IF(H39&lt;=G39," ","GRESEALA")</f>
        <v xml:space="preserve"> </v>
      </c>
      <c r="BA48" s="17" t="str">
        <f>IF(H40&lt;=G40," ","GRESEALA")</f>
        <v xml:space="preserve"> </v>
      </c>
      <c r="BB48" s="17" t="str">
        <f>IF(H41&lt;=G41," ","GRESEALA")</f>
        <v xml:space="preserve"> </v>
      </c>
      <c r="BC48" s="17" t="str">
        <f>IF(H42&lt;=G42," ","GRESEALA")</f>
        <v xml:space="preserve"> </v>
      </c>
      <c r="BD48" s="17" t="str">
        <f>IF(H43&lt;=G43," ","GRESEALA")</f>
        <v xml:space="preserve"> </v>
      </c>
      <c r="BE48" s="17" t="str">
        <f>IF(H44&lt;=G44," ","GRESEALA")</f>
        <v xml:space="preserve"> </v>
      </c>
      <c r="BF48" s="17" t="str">
        <f>IF(H45&lt;=G45," ","GRESEALA")</f>
        <v xml:space="preserve"> </v>
      </c>
      <c r="BG48" s="17" t="str">
        <f>IF(H46&lt;=G46," ","GRESEALA")</f>
        <v xml:space="preserve"> </v>
      </c>
      <c r="BH48" s="17" t="str">
        <f>IF(H47&lt;=G47," ","GRESEALA")</f>
        <v xml:space="preserve"> </v>
      </c>
      <c r="BI48" s="17" t="str">
        <f>IF(H48&lt;=G48," ","GRESEALA")</f>
        <v xml:space="preserve"> </v>
      </c>
      <c r="BJ48" s="17" t="str">
        <f>IF(H49&lt;=G49," ","GRESEALA")</f>
        <v xml:space="preserve"> </v>
      </c>
      <c r="BK48" s="17" t="str">
        <f>IF(H50&lt;=G50," ","GRESEALA")</f>
        <v xml:space="preserve"> </v>
      </c>
    </row>
    <row r="49" spans="2:64" ht="50.25" customHeight="1" x14ac:dyDescent="0.35">
      <c r="B49" s="30" t="s">
        <v>109</v>
      </c>
      <c r="C49" s="63" t="s">
        <v>110</v>
      </c>
      <c r="D49" s="42">
        <f t="shared" si="0"/>
        <v>0</v>
      </c>
      <c r="E49" s="117">
        <f>'Macheta PO 2023_rap_precedent'!E49+'Macheta PO 2023_rap_luna'!E49</f>
        <v>0</v>
      </c>
      <c r="F49" s="117">
        <f>'Macheta PO 2023_rap_precedent'!F49+'Macheta PO 2023_rap_luna'!F49</f>
        <v>0</v>
      </c>
      <c r="G49" s="117">
        <f>'Macheta PO 2023_rap_precedent'!G49+'Macheta PO 2023_rap_luna'!G49</f>
        <v>0</v>
      </c>
      <c r="H49" s="117">
        <f>'Macheta PO 2023_rap_precedent'!H49+'Macheta PO 2023_rap_luna'!H49</f>
        <v>0</v>
      </c>
      <c r="I49" s="117">
        <f>'Macheta PO 2023_rap_precedent'!I49+'Macheta PO 2023_rap_luna'!I49</f>
        <v>0</v>
      </c>
      <c r="J49" s="117">
        <f>'Macheta PO 2023_rap_precedent'!J49+'Macheta PO 2023_rap_luna'!J49</f>
        <v>0</v>
      </c>
      <c r="K49" s="117">
        <f>'Macheta PO 2023_rap_precedent'!K49+'Macheta PO 2023_rap_luna'!K49</f>
        <v>0</v>
      </c>
      <c r="L49" s="117">
        <f>'Macheta PO 2023_rap_precedent'!L49+'Macheta PO 2023_rap_luna'!L49</f>
        <v>0</v>
      </c>
      <c r="M49" s="117">
        <f>'Macheta PO 2023_rap_precedent'!M49+'Macheta PO 2023_rap_luna'!M49</f>
        <v>0</v>
      </c>
      <c r="N49" s="117">
        <f>'Macheta PO 2023_rap_precedent'!N49+'Macheta PO 2023_rap_luna'!N49</f>
        <v>0</v>
      </c>
      <c r="O49" s="117">
        <f>'Macheta PO 2023_rap_precedent'!O49+'Macheta PO 2023_rap_luna'!O49</f>
        <v>0</v>
      </c>
      <c r="P49" s="117">
        <f>'Macheta PO 2023_rap_precedent'!P49+'Macheta PO 2023_rap_luna'!P49</f>
        <v>0</v>
      </c>
      <c r="Q49" s="117">
        <f>'Macheta PO 2023_rap_precedent'!Q49+'Macheta PO 2023_rap_luna'!Q49</f>
        <v>0</v>
      </c>
      <c r="R49" s="117">
        <f>'Macheta PO 2023_rap_precedent'!R49+'Macheta PO 2023_rap_luna'!R49</f>
        <v>0</v>
      </c>
      <c r="S49" s="117">
        <f>'Macheta PO 2023_rap_precedent'!S49+'Macheta PO 2023_rap_luna'!S49</f>
        <v>0</v>
      </c>
      <c r="T49" s="117">
        <f>'Macheta PO 2023_rap_precedent'!T49+'Macheta PO 2023_rap_luna'!T49</f>
        <v>0</v>
      </c>
      <c r="U49" s="117">
        <f>'Macheta PO 2023_rap_precedent'!U49+'Macheta PO 2023_rap_luna'!U49</f>
        <v>0</v>
      </c>
      <c r="V49" s="117">
        <f>'Macheta PO 2023_rap_precedent'!V49+'Macheta PO 2023_rap_luna'!V49</f>
        <v>0</v>
      </c>
      <c r="W49" s="117">
        <f>'Macheta PO 2023_rap_precedent'!W49+'Macheta PO 2023_rap_luna'!W49</f>
        <v>0</v>
      </c>
      <c r="X49" s="117">
        <f>'Macheta PO 2023_rap_precedent'!X49+'Macheta PO 2023_rap_luna'!X49</f>
        <v>0</v>
      </c>
      <c r="Y49" s="117">
        <f>'Macheta PO 2023_rap_precedent'!Y49+'Macheta PO 2023_rap_luna'!Y49</f>
        <v>0</v>
      </c>
      <c r="Z49" s="117">
        <f>'Macheta PO 2023_rap_precedent'!Z49+'Macheta PO 2023_rap_luna'!Z49</f>
        <v>0</v>
      </c>
      <c r="AA49" s="117">
        <f>'Macheta PO 2023_rap_precedent'!AA49+'Macheta PO 2023_rap_luna'!AA49</f>
        <v>0</v>
      </c>
      <c r="AB49" s="117">
        <f>'Macheta PO 2023_rap_precedent'!AB49+'Macheta PO 2023_rap_luna'!AB49</f>
        <v>0</v>
      </c>
      <c r="AC49" s="117">
        <f>'Macheta PO 2023_rap_precedent'!AC49+'Macheta PO 2023_rap_luna'!AC49</f>
        <v>0</v>
      </c>
      <c r="AD49" s="117">
        <f>'Macheta PO 2023_rap_precedent'!AD49+'Macheta PO 2023_rap_luna'!AD49</f>
        <v>0</v>
      </c>
      <c r="AE49" s="117">
        <f>'Macheta PO 2023_rap_precedent'!AE49+'Macheta PO 2023_rap_luna'!AE49</f>
        <v>0</v>
      </c>
      <c r="AF49" s="117">
        <f>'Macheta PO 2023_rap_precedent'!AF49+'Macheta PO 2023_rap_luna'!AF49</f>
        <v>0</v>
      </c>
      <c r="AG49" s="117">
        <f>'Macheta PO 2023_rap_precedent'!AG49+'Macheta PO 2023_rap_luna'!AG49</f>
        <v>0</v>
      </c>
      <c r="AH49" s="117">
        <f>'Macheta PO 2023_rap_precedent'!AH49+'Macheta PO 2023_rap_luna'!AH49</f>
        <v>0</v>
      </c>
      <c r="AI49" s="117">
        <f>'Macheta PO 2023_rap_precedent'!AI49+'Macheta PO 2023_rap_luna'!AI49</f>
        <v>0</v>
      </c>
      <c r="AJ49" s="117">
        <f>'Macheta PO 2023_rap_precedent'!AJ49+'Macheta PO 2023_rap_luna'!AJ49</f>
        <v>0</v>
      </c>
      <c r="AK49" s="117">
        <f>'Macheta PO 2023_rap_precedent'!AK49+'Macheta PO 2023_rap_luna'!AK49</f>
        <v>0</v>
      </c>
      <c r="AL49" s="117">
        <f>'Macheta PO 2023_rap_precedent'!AL49+'Macheta PO 2023_rap_luna'!AL49</f>
        <v>0</v>
      </c>
      <c r="AM49" s="117">
        <f>'Macheta PO 2023_rap_precedent'!AM49+'Macheta PO 2023_rap_luna'!AM49</f>
        <v>0</v>
      </c>
      <c r="AN49" s="117">
        <f>'Macheta PO 2023_rap_precedent'!AN49+'Macheta PO 2023_rap_luna'!AN49</f>
        <v>0</v>
      </c>
      <c r="AO49" s="117">
        <f>'Macheta PO 2023_rap_precedent'!AO49+'Macheta PO 2023_rap_luna'!AO49</f>
        <v>0</v>
      </c>
      <c r="AP49" s="117">
        <f>'Macheta PO 2023_rap_precedent'!AP49+'Macheta PO 2023_rap_luna'!AP49</f>
        <v>0</v>
      </c>
      <c r="AQ49" s="117">
        <f>'Macheta PO 2023_rap_precedent'!AQ49+'Macheta PO 2023_rap_luna'!AQ49</f>
        <v>0</v>
      </c>
      <c r="AR49" s="117">
        <f>'Macheta PO 2023_rap_precedent'!AR49+'Macheta PO 2023_rap_luna'!AR49</f>
        <v>0</v>
      </c>
      <c r="AS49" s="117">
        <f>'Macheta PO 2023_rap_precedent'!AS49+'Macheta PO 2023_rap_luna'!AS49</f>
        <v>0</v>
      </c>
      <c r="AT49" s="37"/>
      <c r="AU49" s="17" t="str">
        <f>IF(H51&lt;=G51," ","GRESEALA")</f>
        <v xml:space="preserve"> </v>
      </c>
      <c r="AV49" s="17" t="str">
        <f>IF(H52&lt;=G52," ","GRESEALA")</f>
        <v xml:space="preserve"> </v>
      </c>
      <c r="AW49" s="17" t="str">
        <f>IF(H53&lt;=G53," ","GRESEALA")</f>
        <v xml:space="preserve"> </v>
      </c>
      <c r="AX49" s="17" t="str">
        <f>IF(H54&lt;=G54," ","GRESEALA")</f>
        <v xml:space="preserve"> </v>
      </c>
      <c r="AY49" s="17" t="str">
        <f>IF(H55&lt;=G55," ","GRESEALA")</f>
        <v xml:space="preserve"> </v>
      </c>
      <c r="AZ49" s="17" t="str">
        <f>IF(H56&lt;=G56," ","GRESEALA")</f>
        <v xml:space="preserve"> </v>
      </c>
      <c r="BA49" s="17" t="str">
        <f>IF(H57&lt;=G57," ","GRESEALA")</f>
        <v xml:space="preserve"> </v>
      </c>
      <c r="BB49" s="17" t="str">
        <f>IF(H58&lt;=G58," ","GRESEALA")</f>
        <v xml:space="preserve"> </v>
      </c>
      <c r="BC49" s="17" t="str">
        <f>IF(H59&lt;=G59," ","GRESEALA")</f>
        <v xml:space="preserve"> </v>
      </c>
      <c r="BD49" s="17" t="str">
        <f>IF(H60&lt;=G60," ","GRESEALA")</f>
        <v xml:space="preserve"> </v>
      </c>
      <c r="BE49" s="17" t="str">
        <f>IF(H61&lt;=G61," ","GRESEALA")</f>
        <v xml:space="preserve"> </v>
      </c>
      <c r="BF49" s="17" t="str">
        <f>IF(H62&lt;=G62," ","GRESEALA")</f>
        <v xml:space="preserve"> </v>
      </c>
      <c r="BG49" s="17" t="str">
        <f>IF(H63&lt;=G63," ","GRESEALA")</f>
        <v xml:space="preserve"> </v>
      </c>
      <c r="BH49" s="17" t="str">
        <f>IF(H64&lt;=G64," ","GRESEALA")</f>
        <v xml:space="preserve"> </v>
      </c>
      <c r="BI49" s="17" t="str">
        <f>IF(H65&lt;=G65," ","GRESEALA")</f>
        <v xml:space="preserve"> </v>
      </c>
      <c r="BJ49" s="17" t="str">
        <f>IF(H66&lt;=G66," ","GRESEALA")</f>
        <v xml:space="preserve"> </v>
      </c>
      <c r="BK49" s="17" t="str">
        <f>IF(H67&lt;=G67," ","GRESEALA")</f>
        <v xml:space="preserve"> </v>
      </c>
    </row>
    <row r="50" spans="2:64" ht="41.25" customHeight="1" x14ac:dyDescent="0.35">
      <c r="B50" s="30" t="s">
        <v>111</v>
      </c>
      <c r="C50" s="63" t="s">
        <v>112</v>
      </c>
      <c r="D50" s="55">
        <f t="shared" si="0"/>
        <v>0</v>
      </c>
      <c r="E50" s="117">
        <f>'Macheta PO 2023_rap_precedent'!E50+'Macheta PO 2023_rap_luna'!E50</f>
        <v>0</v>
      </c>
      <c r="F50" s="117">
        <f>'Macheta PO 2023_rap_precedent'!F50+'Macheta PO 2023_rap_luna'!F50</f>
        <v>0</v>
      </c>
      <c r="G50" s="117">
        <f>'Macheta PO 2023_rap_precedent'!G50+'Macheta PO 2023_rap_luna'!G50</f>
        <v>0</v>
      </c>
      <c r="H50" s="117">
        <f>'Macheta PO 2023_rap_precedent'!H50+'Macheta PO 2023_rap_luna'!H50</f>
        <v>0</v>
      </c>
      <c r="I50" s="117">
        <f>'Macheta PO 2023_rap_precedent'!I50+'Macheta PO 2023_rap_luna'!I50</f>
        <v>0</v>
      </c>
      <c r="J50" s="117">
        <f>'Macheta PO 2023_rap_precedent'!J50+'Macheta PO 2023_rap_luna'!J50</f>
        <v>0</v>
      </c>
      <c r="K50" s="117">
        <f>'Macheta PO 2023_rap_precedent'!K50+'Macheta PO 2023_rap_luna'!K50</f>
        <v>0</v>
      </c>
      <c r="L50" s="117">
        <f>'Macheta PO 2023_rap_precedent'!L50+'Macheta PO 2023_rap_luna'!L50</f>
        <v>0</v>
      </c>
      <c r="M50" s="117">
        <f>'Macheta PO 2023_rap_precedent'!M50+'Macheta PO 2023_rap_luna'!M50</f>
        <v>0</v>
      </c>
      <c r="N50" s="117">
        <f>'Macheta PO 2023_rap_precedent'!N50+'Macheta PO 2023_rap_luna'!N50</f>
        <v>0</v>
      </c>
      <c r="O50" s="117">
        <f>'Macheta PO 2023_rap_precedent'!O50+'Macheta PO 2023_rap_luna'!O50</f>
        <v>0</v>
      </c>
      <c r="P50" s="117">
        <f>'Macheta PO 2023_rap_precedent'!P50+'Macheta PO 2023_rap_luna'!P50</f>
        <v>0</v>
      </c>
      <c r="Q50" s="117">
        <f>'Macheta PO 2023_rap_precedent'!Q50+'Macheta PO 2023_rap_luna'!Q50</f>
        <v>0</v>
      </c>
      <c r="R50" s="117">
        <f>'Macheta PO 2023_rap_precedent'!R50+'Macheta PO 2023_rap_luna'!R50</f>
        <v>0</v>
      </c>
      <c r="S50" s="117">
        <f>'Macheta PO 2023_rap_precedent'!S50+'Macheta PO 2023_rap_luna'!S50</f>
        <v>0</v>
      </c>
      <c r="T50" s="117">
        <f>'Macheta PO 2023_rap_precedent'!T50+'Macheta PO 2023_rap_luna'!T50</f>
        <v>0</v>
      </c>
      <c r="U50" s="117">
        <f>'Macheta PO 2023_rap_precedent'!U50+'Macheta PO 2023_rap_luna'!U50</f>
        <v>0</v>
      </c>
      <c r="V50" s="117">
        <f>'Macheta PO 2023_rap_precedent'!V50+'Macheta PO 2023_rap_luna'!V50</f>
        <v>0</v>
      </c>
      <c r="W50" s="117">
        <f>'Macheta PO 2023_rap_precedent'!W50+'Macheta PO 2023_rap_luna'!W50</f>
        <v>0</v>
      </c>
      <c r="X50" s="117">
        <f>'Macheta PO 2023_rap_precedent'!X50+'Macheta PO 2023_rap_luna'!X50</f>
        <v>0</v>
      </c>
      <c r="Y50" s="117">
        <f>'Macheta PO 2023_rap_precedent'!Y50+'Macheta PO 2023_rap_luna'!Y50</f>
        <v>0</v>
      </c>
      <c r="Z50" s="117">
        <f>'Macheta PO 2023_rap_precedent'!Z50+'Macheta PO 2023_rap_luna'!Z50</f>
        <v>0</v>
      </c>
      <c r="AA50" s="117">
        <f>'Macheta PO 2023_rap_precedent'!AA50+'Macheta PO 2023_rap_luna'!AA50</f>
        <v>0</v>
      </c>
      <c r="AB50" s="117">
        <f>'Macheta PO 2023_rap_precedent'!AB50+'Macheta PO 2023_rap_luna'!AB50</f>
        <v>0</v>
      </c>
      <c r="AC50" s="117">
        <f>'Macheta PO 2023_rap_precedent'!AC50+'Macheta PO 2023_rap_luna'!AC50</f>
        <v>0</v>
      </c>
      <c r="AD50" s="117">
        <f>'Macheta PO 2023_rap_precedent'!AD50+'Macheta PO 2023_rap_luna'!AD50</f>
        <v>0</v>
      </c>
      <c r="AE50" s="117">
        <f>'Macheta PO 2023_rap_precedent'!AE50+'Macheta PO 2023_rap_luna'!AE50</f>
        <v>0</v>
      </c>
      <c r="AF50" s="117">
        <f>'Macheta PO 2023_rap_precedent'!AF50+'Macheta PO 2023_rap_luna'!AF50</f>
        <v>0</v>
      </c>
      <c r="AG50" s="117">
        <f>'Macheta PO 2023_rap_precedent'!AG50+'Macheta PO 2023_rap_luna'!AG50</f>
        <v>0</v>
      </c>
      <c r="AH50" s="117">
        <f>'Macheta PO 2023_rap_precedent'!AH50+'Macheta PO 2023_rap_luna'!AH50</f>
        <v>0</v>
      </c>
      <c r="AI50" s="117">
        <f>'Macheta PO 2023_rap_precedent'!AI50+'Macheta PO 2023_rap_luna'!AI50</f>
        <v>0</v>
      </c>
      <c r="AJ50" s="117">
        <f>'Macheta PO 2023_rap_precedent'!AJ50+'Macheta PO 2023_rap_luna'!AJ50</f>
        <v>0</v>
      </c>
      <c r="AK50" s="117">
        <f>'Macheta PO 2023_rap_precedent'!AK50+'Macheta PO 2023_rap_luna'!AK50</f>
        <v>0</v>
      </c>
      <c r="AL50" s="117">
        <f>'Macheta PO 2023_rap_precedent'!AL50+'Macheta PO 2023_rap_luna'!AL50</f>
        <v>0</v>
      </c>
      <c r="AM50" s="117">
        <f>'Macheta PO 2023_rap_precedent'!AM50+'Macheta PO 2023_rap_luna'!AM50</f>
        <v>0</v>
      </c>
      <c r="AN50" s="117">
        <f>'Macheta PO 2023_rap_precedent'!AN50+'Macheta PO 2023_rap_luna'!AN50</f>
        <v>0</v>
      </c>
      <c r="AO50" s="117">
        <f>'Macheta PO 2023_rap_precedent'!AO50+'Macheta PO 2023_rap_luna'!AO50</f>
        <v>0</v>
      </c>
      <c r="AP50" s="117">
        <f>'Macheta PO 2023_rap_precedent'!AP50+'Macheta PO 2023_rap_luna'!AP50</f>
        <v>0</v>
      </c>
      <c r="AQ50" s="117">
        <f>'Macheta PO 2023_rap_precedent'!AQ50+'Macheta PO 2023_rap_luna'!AQ50</f>
        <v>0</v>
      </c>
      <c r="AR50" s="117">
        <f>'Macheta PO 2023_rap_precedent'!AR50+'Macheta PO 2023_rap_luna'!AR50</f>
        <v>0</v>
      </c>
      <c r="AS50" s="117">
        <f>'Macheta PO 2023_rap_precedent'!AS50+'Macheta PO 2023_rap_luna'!AS50</f>
        <v>0</v>
      </c>
      <c r="AT50" s="37"/>
      <c r="AU50" s="17" t="str">
        <f>IF(E52+F52=D52," ","GRESEALA")</f>
        <v xml:space="preserve"> </v>
      </c>
      <c r="AV50" s="23" t="str">
        <f>IF(G52+K52+I52+L52++M52=D52," ","GRESEALA")</f>
        <v xml:space="preserve"> </v>
      </c>
      <c r="AW50" s="17" t="str">
        <f>IF(O52+P52=D52," ","GRESEALA")</f>
        <v xml:space="preserve"> </v>
      </c>
      <c r="AX50" s="17" t="str">
        <f>IF(Q52+S52+T52+U52+V52+W52=D52," ","GRESEALA")</f>
        <v xml:space="preserve"> </v>
      </c>
      <c r="AY50" s="17" t="str">
        <f>IF(X52+Y52+Z52=D52," ","GRESEALA")</f>
        <v xml:space="preserve"> </v>
      </c>
      <c r="AZ50" s="23" t="str">
        <f>IF(AA52+AC52+AE52+AF52+AG52+AH52+AI52+AJ52+AK52+AL52+AM52+AN52+AO52+AP52+AQ52+AR52+AS52&gt;=D52," ","GRESEALA")</f>
        <v xml:space="preserve"> </v>
      </c>
      <c r="BA50" s="17" t="str">
        <f>IF(E36&lt;=E13," ","GRESEALA")</f>
        <v xml:space="preserve"> </v>
      </c>
      <c r="BB50" s="17" t="str">
        <f>IF(F36&lt;=F13," ","GRESEALA")</f>
        <v xml:space="preserve"> </v>
      </c>
      <c r="BC50" s="17" t="str">
        <f>IF(G36&lt;=G13," ","GRESEALA")</f>
        <v xml:space="preserve"> </v>
      </c>
      <c r="BD50" s="17" t="str">
        <f>IF(H36&lt;=H13," ","GRESEALA")</f>
        <v xml:space="preserve"> </v>
      </c>
      <c r="BE50" s="17" t="str">
        <f t="shared" ref="BE50:BK50" si="34">IF(K36&lt;=K13," ","GRESEALA")</f>
        <v xml:space="preserve"> </v>
      </c>
      <c r="BF50" s="23" t="str">
        <f t="shared" si="34"/>
        <v xml:space="preserve"> </v>
      </c>
      <c r="BG50" s="17" t="str">
        <f t="shared" si="34"/>
        <v xml:space="preserve"> </v>
      </c>
      <c r="BH50" s="17" t="str">
        <f t="shared" si="34"/>
        <v xml:space="preserve"> </v>
      </c>
      <c r="BI50" s="17" t="str">
        <f t="shared" si="34"/>
        <v xml:space="preserve"> </v>
      </c>
      <c r="BJ50" s="17" t="str">
        <f t="shared" si="34"/>
        <v xml:space="preserve"> </v>
      </c>
      <c r="BK50" s="17" t="str">
        <f t="shared" si="34"/>
        <v xml:space="preserve"> </v>
      </c>
    </row>
    <row r="51" spans="2:64" ht="31.5" customHeight="1" x14ac:dyDescent="0.35">
      <c r="B51" s="30" t="s">
        <v>113</v>
      </c>
      <c r="C51" s="63" t="s">
        <v>114</v>
      </c>
      <c r="D51" s="55">
        <f t="shared" si="0"/>
        <v>10</v>
      </c>
      <c r="E51" s="117">
        <f>'Macheta PO 2023_rap_precedent'!E51+'Macheta PO 2023_rap_luna'!E51</f>
        <v>6</v>
      </c>
      <c r="F51" s="117">
        <f>'Macheta PO 2023_rap_precedent'!F51+'Macheta PO 2023_rap_luna'!F51</f>
        <v>4</v>
      </c>
      <c r="G51" s="117">
        <f>'Macheta PO 2023_rap_precedent'!G51+'Macheta PO 2023_rap_luna'!G51</f>
        <v>3</v>
      </c>
      <c r="H51" s="117">
        <f>'Macheta PO 2023_rap_precedent'!H51+'Macheta PO 2023_rap_luna'!H51</f>
        <v>0</v>
      </c>
      <c r="I51" s="117">
        <f>'Macheta PO 2023_rap_precedent'!I51+'Macheta PO 2023_rap_luna'!I51</f>
        <v>3</v>
      </c>
      <c r="J51" s="117">
        <f>'Macheta PO 2023_rap_precedent'!J51+'Macheta PO 2023_rap_luna'!J51</f>
        <v>1</v>
      </c>
      <c r="K51" s="117">
        <f>'Macheta PO 2023_rap_precedent'!K51+'Macheta PO 2023_rap_luna'!K51</f>
        <v>1</v>
      </c>
      <c r="L51" s="117">
        <f>'Macheta PO 2023_rap_precedent'!L51+'Macheta PO 2023_rap_luna'!L51</f>
        <v>0</v>
      </c>
      <c r="M51" s="117">
        <f>'Macheta PO 2023_rap_precedent'!M51+'Macheta PO 2023_rap_luna'!M51</f>
        <v>3</v>
      </c>
      <c r="N51" s="117">
        <f>'Macheta PO 2023_rap_precedent'!N51+'Macheta PO 2023_rap_luna'!N51</f>
        <v>1</v>
      </c>
      <c r="O51" s="117">
        <f>'Macheta PO 2023_rap_precedent'!O51+'Macheta PO 2023_rap_luna'!O51</f>
        <v>6</v>
      </c>
      <c r="P51" s="117">
        <f>'Macheta PO 2023_rap_precedent'!P51+'Macheta PO 2023_rap_luna'!P51</f>
        <v>4</v>
      </c>
      <c r="Q51" s="117">
        <f>'Macheta PO 2023_rap_precedent'!Q51+'Macheta PO 2023_rap_luna'!Q51</f>
        <v>0</v>
      </c>
      <c r="R51" s="117">
        <f>'Macheta PO 2023_rap_precedent'!R51+'Macheta PO 2023_rap_luna'!R51</f>
        <v>0</v>
      </c>
      <c r="S51" s="117">
        <f>'Macheta PO 2023_rap_precedent'!S51+'Macheta PO 2023_rap_luna'!S51</f>
        <v>1</v>
      </c>
      <c r="T51" s="117">
        <f>'Macheta PO 2023_rap_precedent'!T51+'Macheta PO 2023_rap_luna'!T51</f>
        <v>0</v>
      </c>
      <c r="U51" s="117">
        <f>'Macheta PO 2023_rap_precedent'!U51+'Macheta PO 2023_rap_luna'!U51</f>
        <v>4</v>
      </c>
      <c r="V51" s="117">
        <f>'Macheta PO 2023_rap_precedent'!V51+'Macheta PO 2023_rap_luna'!V51</f>
        <v>0</v>
      </c>
      <c r="W51" s="117">
        <f>'Macheta PO 2023_rap_precedent'!W51+'Macheta PO 2023_rap_luna'!W51</f>
        <v>5</v>
      </c>
      <c r="X51" s="117">
        <f>'Macheta PO 2023_rap_precedent'!X51+'Macheta PO 2023_rap_luna'!X51</f>
        <v>4</v>
      </c>
      <c r="Y51" s="117">
        <f>'Macheta PO 2023_rap_precedent'!Y51+'Macheta PO 2023_rap_luna'!Y51</f>
        <v>6</v>
      </c>
      <c r="Z51" s="117">
        <f>'Macheta PO 2023_rap_precedent'!Z51+'Macheta PO 2023_rap_luna'!Z51</f>
        <v>0</v>
      </c>
      <c r="AA51" s="117">
        <f>'Macheta PO 2023_rap_precedent'!AA51+'Macheta PO 2023_rap_luna'!AA51</f>
        <v>0</v>
      </c>
      <c r="AB51" s="117">
        <f>'Macheta PO 2023_rap_precedent'!AB51+'Macheta PO 2023_rap_luna'!AB51</f>
        <v>0</v>
      </c>
      <c r="AC51" s="117">
        <f>'Macheta PO 2023_rap_precedent'!AC51+'Macheta PO 2023_rap_luna'!AC51</f>
        <v>0</v>
      </c>
      <c r="AD51" s="117">
        <f>'Macheta PO 2023_rap_precedent'!AD51+'Macheta PO 2023_rap_luna'!AD51</f>
        <v>0</v>
      </c>
      <c r="AE51" s="117">
        <f>'Macheta PO 2023_rap_precedent'!AE51+'Macheta PO 2023_rap_luna'!AE51</f>
        <v>0</v>
      </c>
      <c r="AF51" s="117">
        <f>'Macheta PO 2023_rap_precedent'!AF51+'Macheta PO 2023_rap_luna'!AF51</f>
        <v>0</v>
      </c>
      <c r="AG51" s="117">
        <f>'Macheta PO 2023_rap_precedent'!AG51+'Macheta PO 2023_rap_luna'!AG51</f>
        <v>0</v>
      </c>
      <c r="AH51" s="117">
        <f>'Macheta PO 2023_rap_precedent'!AH51+'Macheta PO 2023_rap_luna'!AH51</f>
        <v>0</v>
      </c>
      <c r="AI51" s="117">
        <f>'Macheta PO 2023_rap_precedent'!AI51+'Macheta PO 2023_rap_luna'!AI51</f>
        <v>0</v>
      </c>
      <c r="AJ51" s="117">
        <f>'Macheta PO 2023_rap_precedent'!AJ51+'Macheta PO 2023_rap_luna'!AJ51</f>
        <v>0</v>
      </c>
      <c r="AK51" s="117">
        <f>'Macheta PO 2023_rap_precedent'!AK51+'Macheta PO 2023_rap_luna'!AK51</f>
        <v>0</v>
      </c>
      <c r="AL51" s="117">
        <f>'Macheta PO 2023_rap_precedent'!AL51+'Macheta PO 2023_rap_luna'!AL51</f>
        <v>0</v>
      </c>
      <c r="AM51" s="117">
        <f>'Macheta PO 2023_rap_precedent'!AM51+'Macheta PO 2023_rap_luna'!AM51</f>
        <v>0</v>
      </c>
      <c r="AN51" s="117">
        <f>'Macheta PO 2023_rap_precedent'!AN51+'Macheta PO 2023_rap_luna'!AN51</f>
        <v>0</v>
      </c>
      <c r="AO51" s="117">
        <f>'Macheta PO 2023_rap_precedent'!AO51+'Macheta PO 2023_rap_luna'!AO51</f>
        <v>0</v>
      </c>
      <c r="AP51" s="117">
        <f>'Macheta PO 2023_rap_precedent'!AP51+'Macheta PO 2023_rap_luna'!AP51</f>
        <v>0</v>
      </c>
      <c r="AQ51" s="117">
        <f>'Macheta PO 2023_rap_precedent'!AQ51+'Macheta PO 2023_rap_luna'!AQ51</f>
        <v>0</v>
      </c>
      <c r="AR51" s="117">
        <f>'Macheta PO 2023_rap_precedent'!AR51+'Macheta PO 2023_rap_luna'!AR51</f>
        <v>0</v>
      </c>
      <c r="AS51" s="117">
        <f>'Macheta PO 2023_rap_precedent'!AS51+'Macheta PO 2023_rap_luna'!AS51</f>
        <v>10</v>
      </c>
      <c r="AT51" s="37"/>
      <c r="AU51" s="17" t="str">
        <f t="shared" ref="AU51:BK51" si="35">IF(S36&lt;=S13," ","GRESEALA")</f>
        <v xml:space="preserve"> </v>
      </c>
      <c r="AV51" s="17" t="str">
        <f t="shared" si="35"/>
        <v xml:space="preserve"> </v>
      </c>
      <c r="AW51" s="17" t="str">
        <f t="shared" si="35"/>
        <v xml:space="preserve"> </v>
      </c>
      <c r="AX51" s="17" t="str">
        <f t="shared" si="35"/>
        <v xml:space="preserve"> </v>
      </c>
      <c r="AY51" s="17" t="str">
        <f t="shared" si="35"/>
        <v xml:space="preserve"> </v>
      </c>
      <c r="AZ51" s="17" t="str">
        <f t="shared" si="35"/>
        <v xml:space="preserve"> </v>
      </c>
      <c r="BA51" s="17" t="str">
        <f t="shared" si="35"/>
        <v xml:space="preserve"> </v>
      </c>
      <c r="BB51" s="17" t="str">
        <f t="shared" si="35"/>
        <v xml:space="preserve"> </v>
      </c>
      <c r="BC51" s="17" t="str">
        <f t="shared" si="35"/>
        <v xml:space="preserve"> </v>
      </c>
      <c r="BD51" s="17" t="str">
        <f t="shared" si="35"/>
        <v xml:space="preserve"> </v>
      </c>
      <c r="BE51" s="17" t="str">
        <f t="shared" si="35"/>
        <v xml:space="preserve"> </v>
      </c>
      <c r="BF51" s="17" t="str">
        <f t="shared" si="35"/>
        <v xml:space="preserve"> </v>
      </c>
      <c r="BG51" s="17" t="str">
        <f t="shared" si="35"/>
        <v xml:space="preserve"> </v>
      </c>
      <c r="BH51" s="17" t="str">
        <f t="shared" si="35"/>
        <v xml:space="preserve"> </v>
      </c>
      <c r="BI51" s="17" t="str">
        <f t="shared" si="35"/>
        <v xml:space="preserve"> </v>
      </c>
      <c r="BJ51" s="17" t="str">
        <f t="shared" si="35"/>
        <v xml:space="preserve"> </v>
      </c>
      <c r="BK51" s="17" t="str">
        <f t="shared" si="35"/>
        <v xml:space="preserve"> </v>
      </c>
    </row>
    <row r="52" spans="2:64" ht="45" customHeight="1" x14ac:dyDescent="0.35">
      <c r="B52" s="30">
        <v>10</v>
      </c>
      <c r="C52" s="45" t="s">
        <v>115</v>
      </c>
      <c r="D52" s="55">
        <f t="shared" si="0"/>
        <v>0</v>
      </c>
      <c r="E52" s="117">
        <f>'Macheta PO 2023_rap_precedent'!E52+'Macheta PO 2023_rap_luna'!E52</f>
        <v>0</v>
      </c>
      <c r="F52" s="117">
        <f>'Macheta PO 2023_rap_precedent'!F52+'Macheta PO 2023_rap_luna'!F52</f>
        <v>0</v>
      </c>
      <c r="G52" s="117">
        <f>'Macheta PO 2023_rap_precedent'!G52+'Macheta PO 2023_rap_luna'!G52</f>
        <v>0</v>
      </c>
      <c r="H52" s="117">
        <f>'Macheta PO 2023_rap_precedent'!H52+'Macheta PO 2023_rap_luna'!H52</f>
        <v>0</v>
      </c>
      <c r="I52" s="117">
        <f>'Macheta PO 2023_rap_precedent'!I52+'Macheta PO 2023_rap_luna'!I52</f>
        <v>0</v>
      </c>
      <c r="J52" s="117">
        <f>'Macheta PO 2023_rap_precedent'!J52+'Macheta PO 2023_rap_luna'!J52</f>
        <v>0</v>
      </c>
      <c r="K52" s="117">
        <f>'Macheta PO 2023_rap_precedent'!K52+'Macheta PO 2023_rap_luna'!K52</f>
        <v>0</v>
      </c>
      <c r="L52" s="117">
        <f>'Macheta PO 2023_rap_precedent'!L52+'Macheta PO 2023_rap_luna'!L52</f>
        <v>0</v>
      </c>
      <c r="M52" s="117">
        <f>'Macheta PO 2023_rap_precedent'!M52+'Macheta PO 2023_rap_luna'!M52</f>
        <v>0</v>
      </c>
      <c r="N52" s="117">
        <f>'Macheta PO 2023_rap_precedent'!N52+'Macheta PO 2023_rap_luna'!N52</f>
        <v>0</v>
      </c>
      <c r="O52" s="117">
        <f>'Macheta PO 2023_rap_precedent'!O52+'Macheta PO 2023_rap_luna'!O52</f>
        <v>0</v>
      </c>
      <c r="P52" s="117">
        <f>'Macheta PO 2023_rap_precedent'!P52+'Macheta PO 2023_rap_luna'!P52</f>
        <v>0</v>
      </c>
      <c r="Q52" s="117">
        <f>'Macheta PO 2023_rap_precedent'!Q52+'Macheta PO 2023_rap_luna'!Q52</f>
        <v>0</v>
      </c>
      <c r="R52" s="117">
        <f>'Macheta PO 2023_rap_precedent'!R52+'Macheta PO 2023_rap_luna'!R52</f>
        <v>0</v>
      </c>
      <c r="S52" s="117">
        <f>'Macheta PO 2023_rap_precedent'!S52+'Macheta PO 2023_rap_luna'!S52</f>
        <v>0</v>
      </c>
      <c r="T52" s="117">
        <f>'Macheta PO 2023_rap_precedent'!T52+'Macheta PO 2023_rap_luna'!T52</f>
        <v>0</v>
      </c>
      <c r="U52" s="117">
        <f>'Macheta PO 2023_rap_precedent'!U52+'Macheta PO 2023_rap_luna'!U52</f>
        <v>0</v>
      </c>
      <c r="V52" s="117">
        <f>'Macheta PO 2023_rap_precedent'!V52+'Macheta PO 2023_rap_luna'!V52</f>
        <v>0</v>
      </c>
      <c r="W52" s="117">
        <f>'Macheta PO 2023_rap_precedent'!W52+'Macheta PO 2023_rap_luna'!W52</f>
        <v>0</v>
      </c>
      <c r="X52" s="117">
        <f>'Macheta PO 2023_rap_precedent'!X52+'Macheta PO 2023_rap_luna'!X52</f>
        <v>0</v>
      </c>
      <c r="Y52" s="117">
        <f>'Macheta PO 2023_rap_precedent'!Y52+'Macheta PO 2023_rap_luna'!Y52</f>
        <v>0</v>
      </c>
      <c r="Z52" s="117">
        <f>'Macheta PO 2023_rap_precedent'!Z52+'Macheta PO 2023_rap_luna'!Z52</f>
        <v>0</v>
      </c>
      <c r="AA52" s="117">
        <f>'Macheta PO 2023_rap_precedent'!AA52+'Macheta PO 2023_rap_luna'!AA52</f>
        <v>0</v>
      </c>
      <c r="AB52" s="117">
        <f>'Macheta PO 2023_rap_precedent'!AB52+'Macheta PO 2023_rap_luna'!AB52</f>
        <v>0</v>
      </c>
      <c r="AC52" s="117">
        <f>'Macheta PO 2023_rap_precedent'!AC52+'Macheta PO 2023_rap_luna'!AC52</f>
        <v>0</v>
      </c>
      <c r="AD52" s="117">
        <f>'Macheta PO 2023_rap_precedent'!AD52+'Macheta PO 2023_rap_luna'!AD52</f>
        <v>0</v>
      </c>
      <c r="AE52" s="117">
        <f>'Macheta PO 2023_rap_precedent'!AE52+'Macheta PO 2023_rap_luna'!AE52</f>
        <v>0</v>
      </c>
      <c r="AF52" s="117">
        <f>'Macheta PO 2023_rap_precedent'!AF52+'Macheta PO 2023_rap_luna'!AF52</f>
        <v>0</v>
      </c>
      <c r="AG52" s="117">
        <f>'Macheta PO 2023_rap_precedent'!AG52+'Macheta PO 2023_rap_luna'!AG52</f>
        <v>0</v>
      </c>
      <c r="AH52" s="117">
        <f>'Macheta PO 2023_rap_precedent'!AH52+'Macheta PO 2023_rap_luna'!AH52</f>
        <v>0</v>
      </c>
      <c r="AI52" s="117">
        <f>'Macheta PO 2023_rap_precedent'!AI52+'Macheta PO 2023_rap_luna'!AI52</f>
        <v>0</v>
      </c>
      <c r="AJ52" s="117">
        <f>'Macheta PO 2023_rap_precedent'!AJ52+'Macheta PO 2023_rap_luna'!AJ52</f>
        <v>0</v>
      </c>
      <c r="AK52" s="117">
        <f>'Macheta PO 2023_rap_precedent'!AK52+'Macheta PO 2023_rap_luna'!AK52</f>
        <v>0</v>
      </c>
      <c r="AL52" s="117">
        <f>'Macheta PO 2023_rap_precedent'!AL52+'Macheta PO 2023_rap_luna'!AL52</f>
        <v>0</v>
      </c>
      <c r="AM52" s="117">
        <f>'Macheta PO 2023_rap_precedent'!AM52+'Macheta PO 2023_rap_luna'!AM52</f>
        <v>0</v>
      </c>
      <c r="AN52" s="117">
        <f>'Macheta PO 2023_rap_precedent'!AN52+'Macheta PO 2023_rap_luna'!AN52</f>
        <v>0</v>
      </c>
      <c r="AO52" s="117">
        <f>'Macheta PO 2023_rap_precedent'!AO52+'Macheta PO 2023_rap_luna'!AO52</f>
        <v>0</v>
      </c>
      <c r="AP52" s="117">
        <f>'Macheta PO 2023_rap_precedent'!AP52+'Macheta PO 2023_rap_luna'!AP52</f>
        <v>0</v>
      </c>
      <c r="AQ52" s="117">
        <f>'Macheta PO 2023_rap_precedent'!AQ52+'Macheta PO 2023_rap_luna'!AQ52</f>
        <v>0</v>
      </c>
      <c r="AR52" s="117">
        <f>'Macheta PO 2023_rap_precedent'!AR52+'Macheta PO 2023_rap_luna'!AR52</f>
        <v>0</v>
      </c>
      <c r="AS52" s="117">
        <f>'Macheta PO 2023_rap_precedent'!AS52+'Macheta PO 2023_rap_luna'!AS52</f>
        <v>0</v>
      </c>
      <c r="AT52" s="117">
        <f>'Macheta PO 2023_rap_precedent'!AT52+'Macheta PO 2023_rap_luna'!AT52</f>
        <v>0</v>
      </c>
      <c r="AU52" s="17" t="str">
        <f>IF(AJ36&lt;=AJ13," ","GRESEALA")</f>
        <v xml:space="preserve"> </v>
      </c>
      <c r="AV52" s="17" t="str">
        <f>IF(AK36&lt;=AK13," ","GRESEALA")</f>
        <v xml:space="preserve"> </v>
      </c>
      <c r="AW52" s="17" t="str">
        <f>IF(AL36&lt;=AL13," ","GRESEALA")</f>
        <v xml:space="preserve"> </v>
      </c>
      <c r="AX52" s="17" t="str">
        <f>IF(AR36&lt;=AR13," ","GRESEALA")</f>
        <v xml:space="preserve"> </v>
      </c>
      <c r="AY52" s="17" t="str">
        <f>IF(AS36&lt;=AS13," ","GRESEALA")</f>
        <v xml:space="preserve"> </v>
      </c>
      <c r="AZ52" s="17" t="str">
        <f>IF(E16+E37+E38+E41+E42+E45+E46+E47+E48+E52+E53+E54+E55+E60+E61+E63+E64&gt;=E14," ","GRESEALA")</f>
        <v xml:space="preserve"> </v>
      </c>
      <c r="BA52" s="17" t="str">
        <f>IF(F16+F37+F38+F41+F42+F45+F46+F47+F48+F52+F53+F54+F55+F60+F61+F63+F64&gt;=F14," ","GRESEALA")</f>
        <v xml:space="preserve"> </v>
      </c>
      <c r="BB52" s="17" t="str">
        <f>IF(G16+G37+G38+G41+G42+G45+G46+G47+G48+G52+G53+G54+G55+G60+G61+G63+G64&gt;=G14," ","GRESEALA")</f>
        <v xml:space="preserve"> </v>
      </c>
      <c r="BC52" s="17" t="str">
        <f>IF(H16+H37+H38+H41+H42+H45+H46+H47+H48+H52+H53+H54+H55+H60+H61+H63+H64&gt;=H14," ","GRESEALA")</f>
        <v xml:space="preserve"> </v>
      </c>
      <c r="BD52" s="17" t="str">
        <f t="shared" ref="BD52:BJ52" si="36">IF(K16+K37+K38+K41+K42+K45+K46+K47+K48+K52+K53+K54+K55+K60+K61+K63+K64&gt;=K14," ","GRESEALA")</f>
        <v xml:space="preserve"> </v>
      </c>
      <c r="BE52" s="23" t="str">
        <f t="shared" si="36"/>
        <v xml:space="preserve"> </v>
      </c>
      <c r="BF52" s="17" t="str">
        <f t="shared" si="36"/>
        <v xml:space="preserve"> </v>
      </c>
      <c r="BG52" s="17" t="str">
        <f t="shared" si="36"/>
        <v xml:space="preserve"> </v>
      </c>
      <c r="BH52" s="17" t="str">
        <f t="shared" si="36"/>
        <v xml:space="preserve"> </v>
      </c>
      <c r="BI52" s="17" t="str">
        <f t="shared" si="36"/>
        <v xml:space="preserve"> </v>
      </c>
      <c r="BJ52" s="17" t="str">
        <f t="shared" si="36"/>
        <v xml:space="preserve"> </v>
      </c>
      <c r="BK52" s="17" t="str">
        <f t="shared" ref="BK52" si="37">IF(S16+S37+S38+S41+S42+S45+S46+S47+S48+S52+S53+S54+S55+S60+S61+S63+S64&gt;=S14," ","GRESEALA")</f>
        <v xml:space="preserve"> </v>
      </c>
    </row>
    <row r="53" spans="2:64" ht="49.5" customHeight="1" x14ac:dyDescent="0.35">
      <c r="B53" s="30">
        <v>11</v>
      </c>
      <c r="C53" s="61" t="s">
        <v>116</v>
      </c>
      <c r="D53" s="55">
        <f t="shared" si="0"/>
        <v>1</v>
      </c>
      <c r="E53" s="117">
        <f>'Macheta PO 2023_rap_precedent'!E53+'Macheta PO 2023_rap_luna'!E53</f>
        <v>0</v>
      </c>
      <c r="F53" s="117">
        <f>'Macheta PO 2023_rap_precedent'!F53+'Macheta PO 2023_rap_luna'!F53</f>
        <v>1</v>
      </c>
      <c r="G53" s="117">
        <f>'Macheta PO 2023_rap_precedent'!G53+'Macheta PO 2023_rap_luna'!G53</f>
        <v>1</v>
      </c>
      <c r="H53" s="117">
        <f>'Macheta PO 2023_rap_precedent'!H53+'Macheta PO 2023_rap_luna'!H53</f>
        <v>1</v>
      </c>
      <c r="I53" s="117">
        <f>'Macheta PO 2023_rap_precedent'!I53+'Macheta PO 2023_rap_luna'!I53</f>
        <v>0</v>
      </c>
      <c r="J53" s="117">
        <f>'Macheta PO 2023_rap_precedent'!J53+'Macheta PO 2023_rap_luna'!J53</f>
        <v>0</v>
      </c>
      <c r="K53" s="117">
        <f>'Macheta PO 2023_rap_precedent'!K53+'Macheta PO 2023_rap_luna'!K53</f>
        <v>0</v>
      </c>
      <c r="L53" s="117">
        <f>'Macheta PO 2023_rap_precedent'!L53+'Macheta PO 2023_rap_luna'!L53</f>
        <v>0</v>
      </c>
      <c r="M53" s="117">
        <f>'Macheta PO 2023_rap_precedent'!M53+'Macheta PO 2023_rap_luna'!M53</f>
        <v>0</v>
      </c>
      <c r="N53" s="117">
        <f>'Macheta PO 2023_rap_precedent'!N53+'Macheta PO 2023_rap_luna'!N53</f>
        <v>0</v>
      </c>
      <c r="O53" s="117">
        <f>'Macheta PO 2023_rap_precedent'!O53+'Macheta PO 2023_rap_luna'!O53</f>
        <v>0</v>
      </c>
      <c r="P53" s="117">
        <f>'Macheta PO 2023_rap_precedent'!P53+'Macheta PO 2023_rap_luna'!P53</f>
        <v>1</v>
      </c>
      <c r="Q53" s="117">
        <f>'Macheta PO 2023_rap_precedent'!Q53+'Macheta PO 2023_rap_luna'!Q53</f>
        <v>0</v>
      </c>
      <c r="R53" s="117">
        <f>'Macheta PO 2023_rap_precedent'!R53+'Macheta PO 2023_rap_luna'!R53</f>
        <v>0</v>
      </c>
      <c r="S53" s="117">
        <f>'Macheta PO 2023_rap_precedent'!S53+'Macheta PO 2023_rap_luna'!S53</f>
        <v>0</v>
      </c>
      <c r="T53" s="117">
        <f>'Macheta PO 2023_rap_precedent'!T53+'Macheta PO 2023_rap_luna'!T53</f>
        <v>0</v>
      </c>
      <c r="U53" s="117">
        <f>'Macheta PO 2023_rap_precedent'!U53+'Macheta PO 2023_rap_luna'!U53</f>
        <v>0</v>
      </c>
      <c r="V53" s="117">
        <f>'Macheta PO 2023_rap_precedent'!V53+'Macheta PO 2023_rap_luna'!V53</f>
        <v>0</v>
      </c>
      <c r="W53" s="117">
        <f>'Macheta PO 2023_rap_precedent'!W53+'Macheta PO 2023_rap_luna'!W53</f>
        <v>1</v>
      </c>
      <c r="X53" s="117">
        <f>'Macheta PO 2023_rap_precedent'!X53+'Macheta PO 2023_rap_luna'!X53</f>
        <v>0</v>
      </c>
      <c r="Y53" s="117">
        <f>'Macheta PO 2023_rap_precedent'!Y53+'Macheta PO 2023_rap_luna'!Y53</f>
        <v>1</v>
      </c>
      <c r="Z53" s="117">
        <f>'Macheta PO 2023_rap_precedent'!Z53+'Macheta PO 2023_rap_luna'!Z53</f>
        <v>0</v>
      </c>
      <c r="AA53" s="117">
        <f>'Macheta PO 2023_rap_precedent'!AA53+'Macheta PO 2023_rap_luna'!AA53</f>
        <v>0</v>
      </c>
      <c r="AB53" s="117">
        <f>'Macheta PO 2023_rap_precedent'!AB53+'Macheta PO 2023_rap_luna'!AB53</f>
        <v>0</v>
      </c>
      <c r="AC53" s="117">
        <f>'Macheta PO 2023_rap_precedent'!AC53+'Macheta PO 2023_rap_luna'!AC53</f>
        <v>0</v>
      </c>
      <c r="AD53" s="117">
        <f>'Macheta PO 2023_rap_precedent'!AD53+'Macheta PO 2023_rap_luna'!AD53</f>
        <v>0</v>
      </c>
      <c r="AE53" s="117">
        <f>'Macheta PO 2023_rap_precedent'!AE53+'Macheta PO 2023_rap_luna'!AE53</f>
        <v>0</v>
      </c>
      <c r="AF53" s="117">
        <f>'Macheta PO 2023_rap_precedent'!AF53+'Macheta PO 2023_rap_luna'!AF53</f>
        <v>0</v>
      </c>
      <c r="AG53" s="117">
        <f>'Macheta PO 2023_rap_precedent'!AG53+'Macheta PO 2023_rap_luna'!AG53</f>
        <v>0</v>
      </c>
      <c r="AH53" s="117">
        <f>'Macheta PO 2023_rap_precedent'!AH53+'Macheta PO 2023_rap_luna'!AH53</f>
        <v>0</v>
      </c>
      <c r="AI53" s="117">
        <f>'Macheta PO 2023_rap_precedent'!AI53+'Macheta PO 2023_rap_luna'!AI53</f>
        <v>0</v>
      </c>
      <c r="AJ53" s="117">
        <f>'Macheta PO 2023_rap_precedent'!AJ53+'Macheta PO 2023_rap_luna'!AJ53</f>
        <v>0</v>
      </c>
      <c r="AK53" s="117">
        <f>'Macheta PO 2023_rap_precedent'!AK53+'Macheta PO 2023_rap_luna'!AK53</f>
        <v>0</v>
      </c>
      <c r="AL53" s="117">
        <f>'Macheta PO 2023_rap_precedent'!AL53+'Macheta PO 2023_rap_luna'!AL53</f>
        <v>0</v>
      </c>
      <c r="AM53" s="117">
        <f>'Macheta PO 2023_rap_precedent'!AM53+'Macheta PO 2023_rap_luna'!AM53</f>
        <v>0</v>
      </c>
      <c r="AN53" s="117">
        <f>'Macheta PO 2023_rap_precedent'!AN53+'Macheta PO 2023_rap_luna'!AN53</f>
        <v>0</v>
      </c>
      <c r="AO53" s="117">
        <f>'Macheta PO 2023_rap_precedent'!AO53+'Macheta PO 2023_rap_luna'!AO53</f>
        <v>0</v>
      </c>
      <c r="AP53" s="117">
        <f>'Macheta PO 2023_rap_precedent'!AP53+'Macheta PO 2023_rap_luna'!AP53</f>
        <v>0</v>
      </c>
      <c r="AQ53" s="117">
        <f>'Macheta PO 2023_rap_precedent'!AQ53+'Macheta PO 2023_rap_luna'!AQ53</f>
        <v>0</v>
      </c>
      <c r="AR53" s="117">
        <f>'Macheta PO 2023_rap_precedent'!AR53+'Macheta PO 2023_rap_luna'!AR53</f>
        <v>0</v>
      </c>
      <c r="AS53" s="117">
        <f>'Macheta PO 2023_rap_precedent'!AS53+'Macheta PO 2023_rap_luna'!AS53</f>
        <v>1</v>
      </c>
      <c r="AT53" s="117">
        <f>'Macheta PO 2023_rap_precedent'!AT53+'Macheta PO 2023_rap_luna'!AT53</f>
        <v>0</v>
      </c>
      <c r="AU53" s="17" t="str">
        <f t="shared" ref="AU53:BK53" si="38">IF(T16+T37+T38+T41+T42+T45+T46+T47+T48+T52+T53+T54+T55+T60+T61+T63+T64&gt;=T14," ","GRESEALA")</f>
        <v xml:space="preserve"> </v>
      </c>
      <c r="AV53" s="17" t="str">
        <f t="shared" si="38"/>
        <v xml:space="preserve"> </v>
      </c>
      <c r="AW53" s="17" t="str">
        <f t="shared" si="38"/>
        <v xml:space="preserve"> </v>
      </c>
      <c r="AX53" s="17" t="str">
        <f t="shared" si="38"/>
        <v xml:space="preserve"> </v>
      </c>
      <c r="AY53" s="17" t="str">
        <f t="shared" si="38"/>
        <v xml:space="preserve"> </v>
      </c>
      <c r="AZ53" s="17" t="str">
        <f t="shared" si="38"/>
        <v xml:space="preserve"> </v>
      </c>
      <c r="BA53" s="17" t="str">
        <f t="shared" si="38"/>
        <v xml:space="preserve"> </v>
      </c>
      <c r="BB53" s="17" t="str">
        <f t="shared" si="38"/>
        <v xml:space="preserve"> </v>
      </c>
      <c r="BC53" s="17" t="str">
        <f t="shared" si="38"/>
        <v xml:space="preserve"> </v>
      </c>
      <c r="BD53" s="17" t="str">
        <f t="shared" si="38"/>
        <v xml:space="preserve"> </v>
      </c>
      <c r="BE53" s="17" t="str">
        <f t="shared" si="38"/>
        <v xml:space="preserve"> </v>
      </c>
      <c r="BF53" s="17" t="str">
        <f t="shared" si="38"/>
        <v xml:space="preserve"> </v>
      </c>
      <c r="BG53" s="17" t="str">
        <f t="shared" si="38"/>
        <v xml:space="preserve"> </v>
      </c>
      <c r="BH53" s="17" t="str">
        <f t="shared" si="38"/>
        <v xml:space="preserve"> </v>
      </c>
      <c r="BI53" s="17" t="str">
        <f t="shared" si="38"/>
        <v xml:space="preserve"> </v>
      </c>
      <c r="BJ53" s="17" t="str">
        <f t="shared" si="38"/>
        <v xml:space="preserve"> </v>
      </c>
      <c r="BK53" s="17" t="str">
        <f t="shared" si="38"/>
        <v xml:space="preserve"> </v>
      </c>
    </row>
    <row r="54" spans="2:64" ht="60" customHeight="1" x14ac:dyDescent="0.35">
      <c r="B54" s="30">
        <v>12</v>
      </c>
      <c r="C54" s="45" t="s">
        <v>117</v>
      </c>
      <c r="D54" s="57">
        <f t="shared" si="0"/>
        <v>0</v>
      </c>
      <c r="E54" s="117">
        <f>'Macheta PO 2023_rap_precedent'!E54+'Macheta PO 2023_rap_luna'!E54</f>
        <v>0</v>
      </c>
      <c r="F54" s="117">
        <f>'Macheta PO 2023_rap_precedent'!F54+'Macheta PO 2023_rap_luna'!F54</f>
        <v>0</v>
      </c>
      <c r="G54" s="117">
        <f>'Macheta PO 2023_rap_precedent'!G54+'Macheta PO 2023_rap_luna'!G54</f>
        <v>0</v>
      </c>
      <c r="H54" s="117">
        <f>'Macheta PO 2023_rap_precedent'!H54+'Macheta PO 2023_rap_luna'!H54</f>
        <v>0</v>
      </c>
      <c r="I54" s="117">
        <f>'Macheta PO 2023_rap_precedent'!I54+'Macheta PO 2023_rap_luna'!I54</f>
        <v>0</v>
      </c>
      <c r="J54" s="117">
        <f>'Macheta PO 2023_rap_precedent'!J54+'Macheta PO 2023_rap_luna'!J54</f>
        <v>0</v>
      </c>
      <c r="K54" s="117">
        <f>'Macheta PO 2023_rap_precedent'!K54+'Macheta PO 2023_rap_luna'!K54</f>
        <v>0</v>
      </c>
      <c r="L54" s="117">
        <f>'Macheta PO 2023_rap_precedent'!L54+'Macheta PO 2023_rap_luna'!L54</f>
        <v>0</v>
      </c>
      <c r="M54" s="117">
        <f>'Macheta PO 2023_rap_precedent'!M54+'Macheta PO 2023_rap_luna'!M54</f>
        <v>0</v>
      </c>
      <c r="N54" s="117">
        <f>'Macheta PO 2023_rap_precedent'!N54+'Macheta PO 2023_rap_luna'!N54</f>
        <v>0</v>
      </c>
      <c r="O54" s="117">
        <f>'Macheta PO 2023_rap_precedent'!O54+'Macheta PO 2023_rap_luna'!O54</f>
        <v>0</v>
      </c>
      <c r="P54" s="117">
        <f>'Macheta PO 2023_rap_precedent'!P54+'Macheta PO 2023_rap_luna'!P54</f>
        <v>0</v>
      </c>
      <c r="Q54" s="117">
        <f>'Macheta PO 2023_rap_precedent'!Q54+'Macheta PO 2023_rap_luna'!Q54</f>
        <v>0</v>
      </c>
      <c r="R54" s="117">
        <f>'Macheta PO 2023_rap_precedent'!R54+'Macheta PO 2023_rap_luna'!R54</f>
        <v>0</v>
      </c>
      <c r="S54" s="117">
        <f>'Macheta PO 2023_rap_precedent'!S54+'Macheta PO 2023_rap_luna'!S54</f>
        <v>0</v>
      </c>
      <c r="T54" s="117">
        <f>'Macheta PO 2023_rap_precedent'!T54+'Macheta PO 2023_rap_luna'!T54</f>
        <v>0</v>
      </c>
      <c r="U54" s="117">
        <f>'Macheta PO 2023_rap_precedent'!U54+'Macheta PO 2023_rap_luna'!U54</f>
        <v>0</v>
      </c>
      <c r="V54" s="117">
        <f>'Macheta PO 2023_rap_precedent'!V54+'Macheta PO 2023_rap_luna'!V54</f>
        <v>0</v>
      </c>
      <c r="W54" s="117">
        <f>'Macheta PO 2023_rap_precedent'!W54+'Macheta PO 2023_rap_luna'!W54</f>
        <v>0</v>
      </c>
      <c r="X54" s="117">
        <f>'Macheta PO 2023_rap_precedent'!X54+'Macheta PO 2023_rap_luna'!X54</f>
        <v>0</v>
      </c>
      <c r="Y54" s="117">
        <f>'Macheta PO 2023_rap_precedent'!Y54+'Macheta PO 2023_rap_luna'!Y54</f>
        <v>0</v>
      </c>
      <c r="Z54" s="117">
        <f>'Macheta PO 2023_rap_precedent'!Z54+'Macheta PO 2023_rap_luna'!Z54</f>
        <v>0</v>
      </c>
      <c r="AA54" s="117">
        <f>'Macheta PO 2023_rap_precedent'!AA54+'Macheta PO 2023_rap_luna'!AA54</f>
        <v>0</v>
      </c>
      <c r="AB54" s="117">
        <f>'Macheta PO 2023_rap_precedent'!AB54+'Macheta PO 2023_rap_luna'!AB54</f>
        <v>0</v>
      </c>
      <c r="AC54" s="117">
        <f>'Macheta PO 2023_rap_precedent'!AC54+'Macheta PO 2023_rap_luna'!AC54</f>
        <v>0</v>
      </c>
      <c r="AD54" s="117">
        <f>'Macheta PO 2023_rap_precedent'!AD54+'Macheta PO 2023_rap_luna'!AD54</f>
        <v>0</v>
      </c>
      <c r="AE54" s="117">
        <f>'Macheta PO 2023_rap_precedent'!AE54+'Macheta PO 2023_rap_luna'!AE54</f>
        <v>0</v>
      </c>
      <c r="AF54" s="117">
        <f>'Macheta PO 2023_rap_precedent'!AF54+'Macheta PO 2023_rap_luna'!AF54</f>
        <v>0</v>
      </c>
      <c r="AG54" s="117">
        <f>'Macheta PO 2023_rap_precedent'!AG54+'Macheta PO 2023_rap_luna'!AG54</f>
        <v>0</v>
      </c>
      <c r="AH54" s="117">
        <f>'Macheta PO 2023_rap_precedent'!AH54+'Macheta PO 2023_rap_luna'!AH54</f>
        <v>0</v>
      </c>
      <c r="AI54" s="117">
        <f>'Macheta PO 2023_rap_precedent'!AI54+'Macheta PO 2023_rap_luna'!AI54</f>
        <v>0</v>
      </c>
      <c r="AJ54" s="117">
        <f>'Macheta PO 2023_rap_precedent'!AJ54+'Macheta PO 2023_rap_luna'!AJ54</f>
        <v>0</v>
      </c>
      <c r="AK54" s="117">
        <f>'Macheta PO 2023_rap_precedent'!AK54+'Macheta PO 2023_rap_luna'!AK54</f>
        <v>0</v>
      </c>
      <c r="AL54" s="117">
        <f>'Macheta PO 2023_rap_precedent'!AL54+'Macheta PO 2023_rap_luna'!AL54</f>
        <v>0</v>
      </c>
      <c r="AM54" s="117">
        <f>'Macheta PO 2023_rap_precedent'!AM54+'Macheta PO 2023_rap_luna'!AM54</f>
        <v>0</v>
      </c>
      <c r="AN54" s="117">
        <f>'Macheta PO 2023_rap_precedent'!AN54+'Macheta PO 2023_rap_luna'!AN54</f>
        <v>0</v>
      </c>
      <c r="AO54" s="117">
        <f>'Macheta PO 2023_rap_precedent'!AO54+'Macheta PO 2023_rap_luna'!AO54</f>
        <v>0</v>
      </c>
      <c r="AP54" s="117">
        <f>'Macheta PO 2023_rap_precedent'!AP54+'Macheta PO 2023_rap_luna'!AP54</f>
        <v>0</v>
      </c>
      <c r="AQ54" s="117">
        <f>'Macheta PO 2023_rap_precedent'!AQ54+'Macheta PO 2023_rap_luna'!AQ54</f>
        <v>0</v>
      </c>
      <c r="AR54" s="117">
        <f>'Macheta PO 2023_rap_precedent'!AR54+'Macheta PO 2023_rap_luna'!AR54</f>
        <v>0</v>
      </c>
      <c r="AS54" s="117">
        <f>'Macheta PO 2023_rap_precedent'!AS54+'Macheta PO 2023_rap_luna'!AS54</f>
        <v>0</v>
      </c>
      <c r="AT54" s="37"/>
      <c r="AU54" s="17" t="str">
        <f>IF(AK16+AK37+AK38+AK41+AK42+AK45+AK46+AK47+AK48+AK52+AK53+AK54+AK55+AK60+AK61+AK63+AK64&gt;=AK14," ","GRESEALA")</f>
        <v xml:space="preserve"> </v>
      </c>
      <c r="AV54" s="17" t="str">
        <f>IF(AL16+AL37+AL38+AL41+AL42+AL45+AL46+AL47+AL48+AL52+AL53+AL54+AL55+AL60+AL61+AL63+AL64&gt;=AL14," ","GRESEALA")</f>
        <v xml:space="preserve"> </v>
      </c>
      <c r="AW54" s="17" t="str">
        <f>IF(AR16+AR37+AR38+AR41+AR42+AR45+AR46+AR47+AR48+AR52+AR53+AR54+AR55+AR60+AR61+AR63+AR64&gt;=AR14," ","GRESEALA")</f>
        <v xml:space="preserve"> </v>
      </c>
      <c r="AX54" s="17" t="str">
        <f>IF(AS16+AS37+AS38+AS41+AS42+AS45+AS46+AS47+AS48+AS52+AS53+AS54+AS55+AS60+AS61+AS63+AS64&gt;=AS14," ","GRESEALA")</f>
        <v xml:space="preserve"> </v>
      </c>
      <c r="AY54" s="17" t="str">
        <f>IF(E15+E36+E59+E62&gt;=E13," ","GRESEALA")</f>
        <v xml:space="preserve"> </v>
      </c>
      <c r="AZ54" s="17" t="str">
        <f>IF(F15+F36+F59+F62&gt;=F13," ","GRESEALA")</f>
        <v xml:space="preserve"> </v>
      </c>
      <c r="BA54" s="17" t="str">
        <f>IF(G15+G36+G59+G62&gt;=G13," ","GRESEALA")</f>
        <v xml:space="preserve"> </v>
      </c>
      <c r="BB54" s="17" t="str">
        <f>IF(H15+H36+H59+H62&gt;=H13," ","GRESEALA")</f>
        <v xml:space="preserve"> </v>
      </c>
      <c r="BC54" s="17" t="str">
        <f t="shared" ref="BC54:BI54" si="39">IF(K15+K36+K59+K62&gt;=K13," ","GRESEALA")</f>
        <v xml:space="preserve"> </v>
      </c>
      <c r="BD54" s="23" t="str">
        <f t="shared" si="39"/>
        <v xml:space="preserve"> </v>
      </c>
      <c r="BE54" s="17" t="str">
        <f t="shared" si="39"/>
        <v xml:space="preserve"> </v>
      </c>
      <c r="BF54" s="17" t="str">
        <f t="shared" si="39"/>
        <v xml:space="preserve"> </v>
      </c>
      <c r="BG54" s="17" t="str">
        <f t="shared" si="39"/>
        <v xml:space="preserve"> </v>
      </c>
      <c r="BH54" s="17" t="str">
        <f t="shared" si="39"/>
        <v xml:space="preserve"> </v>
      </c>
      <c r="BI54" s="17" t="str">
        <f t="shared" si="39"/>
        <v xml:space="preserve"> </v>
      </c>
      <c r="BJ54" s="17" t="str">
        <f t="shared" ref="BJ54:BK54" si="40">IF(S15+S36+S59+S62&gt;=S13," ","GRESEALA")</f>
        <v xml:space="preserve"> </v>
      </c>
      <c r="BK54" s="17" t="str">
        <f t="shared" si="40"/>
        <v xml:space="preserve"> </v>
      </c>
    </row>
    <row r="55" spans="2:64" ht="60.75" hidden="1" customHeight="1" x14ac:dyDescent="0.35">
      <c r="B55" s="20"/>
      <c r="C55" s="21" t="s">
        <v>118</v>
      </c>
      <c r="D55" s="29">
        <f t="shared" si="0"/>
        <v>0</v>
      </c>
      <c r="E55" s="15">
        <f>'Macheta PO 2023_rap_precedent'!E55+'Macheta PO 2023_rap_luna'!E55</f>
        <v>0</v>
      </c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9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6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</row>
    <row r="56" spans="2:64" ht="27" hidden="1" customHeight="1" x14ac:dyDescent="0.35">
      <c r="B56" s="65"/>
      <c r="C56" s="66" t="s">
        <v>119</v>
      </c>
      <c r="D56" s="67">
        <f t="shared" si="0"/>
        <v>0</v>
      </c>
      <c r="E56" s="15">
        <f>'Macheta PO 2023_rap_precedent'!E56+'Macheta PO 2023_rap_luna'!E56</f>
        <v>0</v>
      </c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37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</row>
    <row r="57" spans="2:64" ht="40.5" hidden="1" customHeight="1" x14ac:dyDescent="0.35">
      <c r="B57" s="65"/>
      <c r="C57" s="66" t="s">
        <v>120</v>
      </c>
      <c r="D57" s="68">
        <f t="shared" si="0"/>
        <v>0</v>
      </c>
      <c r="E57" s="15">
        <f>'Macheta PO 2023_rap_precedent'!E57+'Macheta PO 2023_rap_luna'!E57</f>
        <v>0</v>
      </c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37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</row>
    <row r="58" spans="2:64" ht="45.75" hidden="1" customHeight="1" x14ac:dyDescent="0.35">
      <c r="B58" s="65"/>
      <c r="C58" s="66" t="s">
        <v>121</v>
      </c>
      <c r="D58" s="67">
        <f t="shared" si="0"/>
        <v>0</v>
      </c>
      <c r="E58" s="15">
        <f>'Macheta PO 2023_rap_precedent'!E58+'Macheta PO 2023_rap_luna'!E58</f>
        <v>0</v>
      </c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37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</row>
    <row r="59" spans="2:64" ht="88.5" customHeight="1" x14ac:dyDescent="0.35">
      <c r="B59" s="69">
        <v>13.1</v>
      </c>
      <c r="C59" s="26" t="s">
        <v>122</v>
      </c>
      <c r="D59" s="26">
        <f t="shared" si="0"/>
        <v>0</v>
      </c>
      <c r="E59" s="15">
        <f>'Macheta PO 2023_rap_precedent'!E59+'Macheta PO 2023_rap_luna'!E59</f>
        <v>0</v>
      </c>
      <c r="F59" s="15">
        <f>'Macheta PO 2023_rap_precedent'!F59+'Macheta PO 2023_rap_luna'!F59</f>
        <v>0</v>
      </c>
      <c r="G59" s="15">
        <f>'Macheta PO 2023_rap_precedent'!G59+'Macheta PO 2023_rap_luna'!G59</f>
        <v>0</v>
      </c>
      <c r="H59" s="15">
        <f>'Macheta PO 2023_rap_precedent'!H59+'Macheta PO 2023_rap_luna'!H59</f>
        <v>0</v>
      </c>
      <c r="I59" s="15">
        <f>'Macheta PO 2023_rap_precedent'!I59+'Macheta PO 2023_rap_luna'!I59</f>
        <v>0</v>
      </c>
      <c r="J59" s="15">
        <f>'Macheta PO 2023_rap_precedent'!J59+'Macheta PO 2023_rap_luna'!J59</f>
        <v>0</v>
      </c>
      <c r="K59" s="15">
        <f>'Macheta PO 2023_rap_precedent'!K59+'Macheta PO 2023_rap_luna'!K59</f>
        <v>0</v>
      </c>
      <c r="L59" s="15">
        <f>'Macheta PO 2023_rap_precedent'!L59+'Macheta PO 2023_rap_luna'!L59</f>
        <v>0</v>
      </c>
      <c r="M59" s="15">
        <f>'Macheta PO 2023_rap_precedent'!M59+'Macheta PO 2023_rap_luna'!M59</f>
        <v>0</v>
      </c>
      <c r="N59" s="15">
        <f>'Macheta PO 2023_rap_precedent'!N59+'Macheta PO 2023_rap_luna'!N59</f>
        <v>0</v>
      </c>
      <c r="O59" s="15">
        <f>'Macheta PO 2023_rap_precedent'!O59+'Macheta PO 2023_rap_luna'!O59</f>
        <v>0</v>
      </c>
      <c r="P59" s="15">
        <f>'Macheta PO 2023_rap_precedent'!P59+'Macheta PO 2023_rap_luna'!P59</f>
        <v>0</v>
      </c>
      <c r="Q59" s="15">
        <f>'Macheta PO 2023_rap_precedent'!Q59+'Macheta PO 2023_rap_luna'!Q59</f>
        <v>0</v>
      </c>
      <c r="R59" s="15">
        <f>'Macheta PO 2023_rap_precedent'!R59+'Macheta PO 2023_rap_luna'!R59</f>
        <v>0</v>
      </c>
      <c r="S59" s="15">
        <f>'Macheta PO 2023_rap_precedent'!S59+'Macheta PO 2023_rap_luna'!S59</f>
        <v>0</v>
      </c>
      <c r="T59" s="15">
        <f>'Macheta PO 2023_rap_precedent'!T59+'Macheta PO 2023_rap_luna'!T59</f>
        <v>0</v>
      </c>
      <c r="U59" s="15">
        <f>'Macheta PO 2023_rap_precedent'!U59+'Macheta PO 2023_rap_luna'!U59</f>
        <v>0</v>
      </c>
      <c r="V59" s="15">
        <f>'Macheta PO 2023_rap_precedent'!V59+'Macheta PO 2023_rap_luna'!V59</f>
        <v>0</v>
      </c>
      <c r="W59" s="15">
        <f>'Macheta PO 2023_rap_precedent'!W59+'Macheta PO 2023_rap_luna'!W59</f>
        <v>0</v>
      </c>
      <c r="X59" s="15">
        <f>'Macheta PO 2023_rap_precedent'!X59+'Macheta PO 2023_rap_luna'!X59</f>
        <v>0</v>
      </c>
      <c r="Y59" s="15">
        <f>'Macheta PO 2023_rap_precedent'!Y59+'Macheta PO 2023_rap_luna'!Y59</f>
        <v>0</v>
      </c>
      <c r="Z59" s="15">
        <f>'Macheta PO 2023_rap_precedent'!Z59+'Macheta PO 2023_rap_luna'!Z59</f>
        <v>0</v>
      </c>
      <c r="AA59" s="15">
        <f>'Macheta PO 2023_rap_precedent'!AA59+'Macheta PO 2023_rap_luna'!AA59</f>
        <v>0</v>
      </c>
      <c r="AB59" s="15">
        <f>'Macheta PO 2023_rap_precedent'!AB59+'Macheta PO 2023_rap_luna'!AB59</f>
        <v>0</v>
      </c>
      <c r="AC59" s="15">
        <f>'Macheta PO 2023_rap_precedent'!AC59+'Macheta PO 2023_rap_luna'!AC59</f>
        <v>0</v>
      </c>
      <c r="AD59" s="15">
        <f>'Macheta PO 2023_rap_precedent'!AD59+'Macheta PO 2023_rap_luna'!AD59</f>
        <v>0</v>
      </c>
      <c r="AE59" s="15">
        <f>'Macheta PO 2023_rap_precedent'!AE59+'Macheta PO 2023_rap_luna'!AE59</f>
        <v>0</v>
      </c>
      <c r="AF59" s="15">
        <f>'Macheta PO 2023_rap_precedent'!AF59+'Macheta PO 2023_rap_luna'!AF59</f>
        <v>0</v>
      </c>
      <c r="AG59" s="15">
        <f>'Macheta PO 2023_rap_precedent'!AG59+'Macheta PO 2023_rap_luna'!AG59</f>
        <v>0</v>
      </c>
      <c r="AH59" s="15">
        <f>'Macheta PO 2023_rap_precedent'!AH59+'Macheta PO 2023_rap_luna'!AH59</f>
        <v>0</v>
      </c>
      <c r="AI59" s="15">
        <f>'Macheta PO 2023_rap_precedent'!AI59+'Macheta PO 2023_rap_luna'!AI59</f>
        <v>0</v>
      </c>
      <c r="AJ59" s="15">
        <f>'Macheta PO 2023_rap_precedent'!AJ59+'Macheta PO 2023_rap_luna'!AJ59</f>
        <v>0</v>
      </c>
      <c r="AK59" s="15">
        <f>'Macheta PO 2023_rap_precedent'!AK59+'Macheta PO 2023_rap_luna'!AK59</f>
        <v>0</v>
      </c>
      <c r="AL59" s="15">
        <f>'Macheta PO 2023_rap_precedent'!AL59+'Macheta PO 2023_rap_luna'!AL59</f>
        <v>0</v>
      </c>
      <c r="AM59" s="15">
        <f>'Macheta PO 2023_rap_precedent'!AM59+'Macheta PO 2023_rap_luna'!AM59</f>
        <v>0</v>
      </c>
      <c r="AN59" s="15">
        <f>'Macheta PO 2023_rap_precedent'!AN59+'Macheta PO 2023_rap_luna'!AN59</f>
        <v>0</v>
      </c>
      <c r="AO59" s="15">
        <f>'Macheta PO 2023_rap_precedent'!AO59+'Macheta PO 2023_rap_luna'!AO59</f>
        <v>0</v>
      </c>
      <c r="AP59" s="15">
        <f>'Macheta PO 2023_rap_precedent'!AP59+'Macheta PO 2023_rap_luna'!AP59</f>
        <v>0</v>
      </c>
      <c r="AQ59" s="15">
        <f>'Macheta PO 2023_rap_precedent'!AQ59+'Macheta PO 2023_rap_luna'!AQ59</f>
        <v>0</v>
      </c>
      <c r="AR59" s="15">
        <f>'Macheta PO 2023_rap_precedent'!AR59+'Macheta PO 2023_rap_luna'!AR59</f>
        <v>0</v>
      </c>
      <c r="AS59" s="15">
        <f>'Macheta PO 2023_rap_precedent'!AS59+'Macheta PO 2023_rap_luna'!AS59</f>
        <v>0</v>
      </c>
      <c r="AT59" s="117"/>
      <c r="AU59" s="17" t="str">
        <f t="shared" ref="AU59:BK59" si="41">IF(U15+U36+U59+U62&gt;=U13," ","GRESEALA")</f>
        <v xml:space="preserve"> </v>
      </c>
      <c r="AV59" s="17" t="str">
        <f t="shared" si="41"/>
        <v xml:space="preserve"> </v>
      </c>
      <c r="AW59" s="17" t="str">
        <f t="shared" si="41"/>
        <v xml:space="preserve"> </v>
      </c>
      <c r="AX59" s="17" t="str">
        <f t="shared" si="41"/>
        <v xml:space="preserve"> </v>
      </c>
      <c r="AY59" s="17" t="str">
        <f t="shared" si="41"/>
        <v xml:space="preserve"> </v>
      </c>
      <c r="AZ59" s="17" t="str">
        <f t="shared" si="41"/>
        <v xml:space="preserve"> </v>
      </c>
      <c r="BA59" s="17" t="str">
        <f t="shared" si="41"/>
        <v xml:space="preserve"> </v>
      </c>
      <c r="BB59" s="17" t="str">
        <f t="shared" si="41"/>
        <v xml:space="preserve"> </v>
      </c>
      <c r="BC59" s="17" t="str">
        <f t="shared" si="41"/>
        <v xml:space="preserve"> </v>
      </c>
      <c r="BD59" s="17" t="str">
        <f t="shared" si="41"/>
        <v xml:space="preserve"> </v>
      </c>
      <c r="BE59" s="17" t="str">
        <f t="shared" si="41"/>
        <v xml:space="preserve"> </v>
      </c>
      <c r="BF59" s="17" t="str">
        <f t="shared" si="41"/>
        <v xml:space="preserve"> </v>
      </c>
      <c r="BG59" s="17" t="str">
        <f t="shared" si="41"/>
        <v xml:space="preserve"> </v>
      </c>
      <c r="BH59" s="17" t="str">
        <f t="shared" si="41"/>
        <v xml:space="preserve"> </v>
      </c>
      <c r="BI59" s="17" t="str">
        <f t="shared" si="41"/>
        <v xml:space="preserve"> </v>
      </c>
      <c r="BJ59" s="17" t="str">
        <f t="shared" si="41"/>
        <v xml:space="preserve"> </v>
      </c>
      <c r="BK59" s="17" t="str">
        <f t="shared" si="41"/>
        <v xml:space="preserve"> </v>
      </c>
    </row>
    <row r="60" spans="2:64" ht="89.25" customHeight="1" x14ac:dyDescent="0.35">
      <c r="B60" s="30">
        <v>13</v>
      </c>
      <c r="C60" s="45" t="s">
        <v>123</v>
      </c>
      <c r="D60" s="67">
        <f t="shared" si="0"/>
        <v>0</v>
      </c>
      <c r="E60" s="117">
        <f>'Macheta PO 2023_rap_precedent'!E60+'Macheta PO 2023_rap_luna'!E60</f>
        <v>0</v>
      </c>
      <c r="F60" s="117">
        <f>'Macheta PO 2023_rap_precedent'!F60+'Macheta PO 2023_rap_luna'!F60</f>
        <v>0</v>
      </c>
      <c r="G60" s="117">
        <f>'Macheta PO 2023_rap_precedent'!G60+'Macheta PO 2023_rap_luna'!G60</f>
        <v>0</v>
      </c>
      <c r="H60" s="117">
        <f>'Macheta PO 2023_rap_precedent'!H60+'Macheta PO 2023_rap_luna'!H60</f>
        <v>0</v>
      </c>
      <c r="I60" s="117">
        <f>'Macheta PO 2023_rap_precedent'!I60+'Macheta PO 2023_rap_luna'!I60</f>
        <v>0</v>
      </c>
      <c r="J60" s="117">
        <f>'Macheta PO 2023_rap_precedent'!J60+'Macheta PO 2023_rap_luna'!J60</f>
        <v>0</v>
      </c>
      <c r="K60" s="117">
        <f>'Macheta PO 2023_rap_precedent'!K60+'Macheta PO 2023_rap_luna'!K60</f>
        <v>0</v>
      </c>
      <c r="L60" s="117">
        <f>'Macheta PO 2023_rap_precedent'!L60+'Macheta PO 2023_rap_luna'!L60</f>
        <v>0</v>
      </c>
      <c r="M60" s="117">
        <f>'Macheta PO 2023_rap_precedent'!M60+'Macheta PO 2023_rap_luna'!M60</f>
        <v>0</v>
      </c>
      <c r="N60" s="117">
        <f>'Macheta PO 2023_rap_precedent'!N60+'Macheta PO 2023_rap_luna'!N60</f>
        <v>0</v>
      </c>
      <c r="O60" s="117">
        <f>'Macheta PO 2023_rap_precedent'!O60+'Macheta PO 2023_rap_luna'!O60</f>
        <v>0</v>
      </c>
      <c r="P60" s="117">
        <f>'Macheta PO 2023_rap_precedent'!P60+'Macheta PO 2023_rap_luna'!P60</f>
        <v>0</v>
      </c>
      <c r="Q60" s="117">
        <f>'Macheta PO 2023_rap_precedent'!Q60+'Macheta PO 2023_rap_luna'!Q60</f>
        <v>0</v>
      </c>
      <c r="R60" s="117">
        <f>'Macheta PO 2023_rap_precedent'!R60+'Macheta PO 2023_rap_luna'!R60</f>
        <v>0</v>
      </c>
      <c r="S60" s="117">
        <f>'Macheta PO 2023_rap_precedent'!S60+'Macheta PO 2023_rap_luna'!S60</f>
        <v>0</v>
      </c>
      <c r="T60" s="117">
        <f>'Macheta PO 2023_rap_precedent'!T60+'Macheta PO 2023_rap_luna'!T60</f>
        <v>0</v>
      </c>
      <c r="U60" s="117">
        <f>'Macheta PO 2023_rap_precedent'!U60+'Macheta PO 2023_rap_luna'!U60</f>
        <v>0</v>
      </c>
      <c r="V60" s="117">
        <f>'Macheta PO 2023_rap_precedent'!V60+'Macheta PO 2023_rap_luna'!V60</f>
        <v>0</v>
      </c>
      <c r="W60" s="117">
        <f>'Macheta PO 2023_rap_precedent'!W60+'Macheta PO 2023_rap_luna'!W60</f>
        <v>0</v>
      </c>
      <c r="X60" s="117">
        <f>'Macheta PO 2023_rap_precedent'!X60+'Macheta PO 2023_rap_luna'!X60</f>
        <v>0</v>
      </c>
      <c r="Y60" s="117">
        <f>'Macheta PO 2023_rap_precedent'!Y60+'Macheta PO 2023_rap_luna'!Y60</f>
        <v>0</v>
      </c>
      <c r="Z60" s="117">
        <f>'Macheta PO 2023_rap_precedent'!Z60+'Macheta PO 2023_rap_luna'!Z60</f>
        <v>0</v>
      </c>
      <c r="AA60" s="117">
        <f>'Macheta PO 2023_rap_precedent'!AA60+'Macheta PO 2023_rap_luna'!AA60</f>
        <v>0</v>
      </c>
      <c r="AB60" s="117">
        <f>'Macheta PO 2023_rap_precedent'!AB60+'Macheta PO 2023_rap_luna'!AB60</f>
        <v>0</v>
      </c>
      <c r="AC60" s="117">
        <f>'Macheta PO 2023_rap_precedent'!AC60+'Macheta PO 2023_rap_luna'!AC60</f>
        <v>0</v>
      </c>
      <c r="AD60" s="117">
        <f>'Macheta PO 2023_rap_precedent'!AD60+'Macheta PO 2023_rap_luna'!AD60</f>
        <v>0</v>
      </c>
      <c r="AE60" s="117">
        <f>'Macheta PO 2023_rap_precedent'!AE60+'Macheta PO 2023_rap_luna'!AE60</f>
        <v>0</v>
      </c>
      <c r="AF60" s="117">
        <f>'Macheta PO 2023_rap_precedent'!AF60+'Macheta PO 2023_rap_luna'!AF60</f>
        <v>0</v>
      </c>
      <c r="AG60" s="117">
        <f>'Macheta PO 2023_rap_precedent'!AG60+'Macheta PO 2023_rap_luna'!AG60</f>
        <v>0</v>
      </c>
      <c r="AH60" s="117">
        <f>'Macheta PO 2023_rap_precedent'!AH60+'Macheta PO 2023_rap_luna'!AH60</f>
        <v>0</v>
      </c>
      <c r="AI60" s="117">
        <f>'Macheta PO 2023_rap_precedent'!AI60+'Macheta PO 2023_rap_luna'!AI60</f>
        <v>0</v>
      </c>
      <c r="AJ60" s="117">
        <f>'Macheta PO 2023_rap_precedent'!AJ60+'Macheta PO 2023_rap_luna'!AJ60</f>
        <v>0</v>
      </c>
      <c r="AK60" s="117">
        <f>'Macheta PO 2023_rap_precedent'!AK60+'Macheta PO 2023_rap_luna'!AK60</f>
        <v>0</v>
      </c>
      <c r="AL60" s="117">
        <f>'Macheta PO 2023_rap_precedent'!AL60+'Macheta PO 2023_rap_luna'!AL60</f>
        <v>0</v>
      </c>
      <c r="AM60" s="117">
        <f>'Macheta PO 2023_rap_precedent'!AM60+'Macheta PO 2023_rap_luna'!AM60</f>
        <v>0</v>
      </c>
      <c r="AN60" s="117">
        <f>'Macheta PO 2023_rap_precedent'!AN60+'Macheta PO 2023_rap_luna'!AN60</f>
        <v>0</v>
      </c>
      <c r="AO60" s="117">
        <f>'Macheta PO 2023_rap_precedent'!AO60+'Macheta PO 2023_rap_luna'!AO60</f>
        <v>0</v>
      </c>
      <c r="AP60" s="117">
        <f>'Macheta PO 2023_rap_precedent'!AP60+'Macheta PO 2023_rap_luna'!AP60</f>
        <v>0</v>
      </c>
      <c r="AQ60" s="117">
        <f>'Macheta PO 2023_rap_precedent'!AQ60+'Macheta PO 2023_rap_luna'!AQ60</f>
        <v>0</v>
      </c>
      <c r="AR60" s="117">
        <f>'Macheta PO 2023_rap_precedent'!AR60+'Macheta PO 2023_rap_luna'!AR60</f>
        <v>0</v>
      </c>
      <c r="AS60" s="117">
        <f>'Macheta PO 2023_rap_precedent'!AS60+'Macheta PO 2023_rap_luna'!AS60</f>
        <v>0</v>
      </c>
      <c r="AT60" s="37"/>
      <c r="AU60" s="17" t="str">
        <f>IF(AL15+AL36+AL59+AL62&gt;=AL13," ","GRESEALA")</f>
        <v xml:space="preserve"> </v>
      </c>
      <c r="AV60" s="17" t="str">
        <f>IF(AR15+AR36+AR59+AR62&gt;=AR13," ","GRESEALA")</f>
        <v xml:space="preserve"> </v>
      </c>
      <c r="AW60" s="17" t="str">
        <f>IF(AS15+AS36+AS59+AS62&gt;=AS13," ","GRESEALA")</f>
        <v xml:space="preserve"> </v>
      </c>
      <c r="AX60" s="17" t="str">
        <f>IF(E53+F53=D53," ","GRESEALA")</f>
        <v xml:space="preserve"> </v>
      </c>
      <c r="AY60" s="23" t="str">
        <f>IF(G53+K53+I53+L53+M53=D53," ","GRESEALA")</f>
        <v xml:space="preserve"> </v>
      </c>
      <c r="AZ60" s="17" t="str">
        <f>IF(O53+P53=D53," ","GRESEALA")</f>
        <v xml:space="preserve"> </v>
      </c>
      <c r="BA60" s="17" t="str">
        <f>IF(Q53+S53+T53+U53+V53+W53=D53," ","GRESEALA")</f>
        <v xml:space="preserve"> </v>
      </c>
      <c r="BB60" s="17" t="str">
        <f>IF(X53+Y53+Z53=D53," ","GRESEALA")</f>
        <v xml:space="preserve"> </v>
      </c>
      <c r="BC60" s="23" t="str">
        <f>IF(AA53+AC53+AE53+AF53+AG53+AH53+AI53+AJ53+AK53+AL53+AM53+AN53+AO53+AP53+AQ53+AR53+AS53&gt;=D53," ","GRESEALA")</f>
        <v xml:space="preserve"> </v>
      </c>
      <c r="BD60" s="17" t="str">
        <f>IF(E54+F54=D54," ","GRESEALA")</f>
        <v xml:space="preserve"> </v>
      </c>
      <c r="BE60" s="23" t="str">
        <f>IF(G54+K54+I54+L54+M54=D54," ","GRESEALA")</f>
        <v xml:space="preserve"> </v>
      </c>
      <c r="BF60" s="17" t="str">
        <f>IF(O54+P54=D54," ","GRESEALA")</f>
        <v xml:space="preserve"> </v>
      </c>
      <c r="BG60" s="17" t="str">
        <f>IF(Q54+S54+T54+U54+V54+W54=D54," ","GRESEALA")</f>
        <v xml:space="preserve"> </v>
      </c>
      <c r="BH60" s="17" t="str">
        <f>IF(X54+Y54+Z54=D54," ","GRESEALA")</f>
        <v xml:space="preserve"> </v>
      </c>
      <c r="BI60" s="23" t="str">
        <f>IF(AA54+AC54+AE54+AF54+AG54+AH54+AI54+AJ54+AK54+AL54+AM54+AN54+AO54+AP54+AQ54+AR54+AS54&gt;=D54," ","GRESEALA")</f>
        <v xml:space="preserve"> </v>
      </c>
      <c r="BJ60" s="17" t="str">
        <f>IF(E59+F59=D59," ","GRESEALA")</f>
        <v xml:space="preserve"> </v>
      </c>
      <c r="BK60" s="23" t="str">
        <f>IF(G59+K59+I59+L59+M59=D59," ","GRESEALA")</f>
        <v xml:space="preserve"> </v>
      </c>
    </row>
    <row r="61" spans="2:64" ht="62.25" hidden="1" customHeight="1" x14ac:dyDescent="0.35">
      <c r="B61" s="30">
        <v>14</v>
      </c>
      <c r="C61" s="45" t="s">
        <v>124</v>
      </c>
      <c r="D61" s="55">
        <f t="shared" si="0"/>
        <v>0</v>
      </c>
      <c r="E61" s="15">
        <f>'Macheta PO 2023_rap_precedent'!E61+'Macheta PO 2023_rap_luna'!E61</f>
        <v>0</v>
      </c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47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7"/>
      <c r="AU61" s="17" t="str">
        <f>IF(O59+P59=D59," ","GRESEALA")</f>
        <v xml:space="preserve"> </v>
      </c>
      <c r="AV61" s="17" t="str">
        <f>IF(Q59+S59+T59+U59+V59+W59=D59," ","GRESEALA")</f>
        <v xml:space="preserve"> </v>
      </c>
      <c r="AW61" s="17" t="str">
        <f>IF(X59+Y59+Z59=D59," ","GRESEALA")</f>
        <v xml:space="preserve"> </v>
      </c>
      <c r="AX61" s="17" t="str">
        <f>IF(AA59+AC59+AE59+AF59+AG59+AH59+AI59+AJ59+AK59+AL59+AR59+AS59&gt;=D59," ","GRESEALA")</f>
        <v xml:space="preserve"> </v>
      </c>
      <c r="AY61" s="17" t="str">
        <f>IF(D54=AE54," ","GRESEALA")</f>
        <v xml:space="preserve"> </v>
      </c>
      <c r="AZ61" s="17" t="str">
        <f>IF(E60+F60=D60," ","GRESEALA")</f>
        <v xml:space="preserve"> </v>
      </c>
      <c r="BA61" s="23" t="str">
        <f>IF(G60+K60+I60+L60+M60=D60," ","GRESEALA")</f>
        <v xml:space="preserve"> </v>
      </c>
      <c r="BB61" s="17" t="str">
        <f>IF(O60+P60=D60," ","GRESEALA")</f>
        <v xml:space="preserve"> </v>
      </c>
      <c r="BC61" s="17" t="str">
        <f>IF(Q60+S60+T60+U60+V60+W60=D60," ","GRESEALA")</f>
        <v xml:space="preserve"> </v>
      </c>
      <c r="BD61" s="17" t="str">
        <f>IF(X60+Y60+Z60=D60," ","GRESEALA")</f>
        <v xml:space="preserve"> </v>
      </c>
      <c r="BE61" s="23" t="str">
        <f>IF(AA60+AC60+AE60+AF60+AG60+AH60+AI60+AJ60+AK60+AL60+AM60+AN60+AO60+AP60+AQ60+AR60+AS60&gt;=D60," ","GRESEALA")</f>
        <v xml:space="preserve"> </v>
      </c>
      <c r="BF61" s="17" t="str">
        <f>IF(E61+F61=D61," ","GRESEALA")</f>
        <v xml:space="preserve"> </v>
      </c>
      <c r="BG61" s="23" t="str">
        <f>IF(G61+K61+I61+L61+M61=D61," ","GRESEALA")</f>
        <v xml:space="preserve"> </v>
      </c>
      <c r="BH61" s="17" t="str">
        <f>IF(O61+P61=D61," ","GRESEALA")</f>
        <v xml:space="preserve"> </v>
      </c>
      <c r="BI61" s="17" t="str">
        <f>IF(Q61+S61+T61+U61+V61+W61=D61," ","GRESEALA")</f>
        <v xml:space="preserve"> </v>
      </c>
      <c r="BJ61" s="17" t="str">
        <f>IF(X61+Y61+Z61=D61," ","GRESEALA")</f>
        <v xml:space="preserve"> </v>
      </c>
      <c r="BK61" s="23" t="str">
        <f>IF(AA61+AC61+AE61+AF61+AG61+AH61+AI61+AJ61+AK61+AL61+AM61+AN61+AO61+AP61+AQ61+AR61+AS61&gt;=D61," ","GRESEALA")</f>
        <v xml:space="preserve"> </v>
      </c>
    </row>
    <row r="62" spans="2:64" s="27" customFormat="1" ht="52.5" customHeight="1" x14ac:dyDescent="0.35">
      <c r="B62" s="69">
        <v>15.1</v>
      </c>
      <c r="C62" s="26" t="s">
        <v>125</v>
      </c>
      <c r="D62" s="26">
        <f t="shared" si="0"/>
        <v>0</v>
      </c>
      <c r="E62" s="15">
        <f>'Macheta PO 2023_rap_precedent'!E62+'Macheta PO 2023_rap_luna'!E62</f>
        <v>0</v>
      </c>
      <c r="F62" s="15">
        <f>'Macheta PO 2023_rap_precedent'!F62+'Macheta PO 2023_rap_luna'!F62</f>
        <v>0</v>
      </c>
      <c r="G62" s="15">
        <f>'Macheta PO 2023_rap_precedent'!G62+'Macheta PO 2023_rap_luna'!G62</f>
        <v>0</v>
      </c>
      <c r="H62" s="15">
        <f>'Macheta PO 2023_rap_precedent'!H62+'Macheta PO 2023_rap_luna'!H62</f>
        <v>0</v>
      </c>
      <c r="I62" s="15">
        <f>'Macheta PO 2023_rap_precedent'!I62+'Macheta PO 2023_rap_luna'!I62</f>
        <v>0</v>
      </c>
      <c r="J62" s="15">
        <f>'Macheta PO 2023_rap_precedent'!J62+'Macheta PO 2023_rap_luna'!J62</f>
        <v>0</v>
      </c>
      <c r="K62" s="15">
        <f>'Macheta PO 2023_rap_precedent'!K62+'Macheta PO 2023_rap_luna'!K62</f>
        <v>0</v>
      </c>
      <c r="L62" s="15">
        <f>'Macheta PO 2023_rap_precedent'!L62+'Macheta PO 2023_rap_luna'!L62</f>
        <v>0</v>
      </c>
      <c r="M62" s="15">
        <f>'Macheta PO 2023_rap_precedent'!M62+'Macheta PO 2023_rap_luna'!M62</f>
        <v>0</v>
      </c>
      <c r="N62" s="15">
        <f>'Macheta PO 2023_rap_precedent'!N62+'Macheta PO 2023_rap_luna'!N62</f>
        <v>0</v>
      </c>
      <c r="O62" s="15">
        <f>'Macheta PO 2023_rap_precedent'!O62+'Macheta PO 2023_rap_luna'!O62</f>
        <v>0</v>
      </c>
      <c r="P62" s="15">
        <f>'Macheta PO 2023_rap_precedent'!P62+'Macheta PO 2023_rap_luna'!P62</f>
        <v>0</v>
      </c>
      <c r="Q62" s="15">
        <f>'Macheta PO 2023_rap_precedent'!Q62+'Macheta PO 2023_rap_luna'!Q62</f>
        <v>0</v>
      </c>
      <c r="R62" s="15">
        <f>'Macheta PO 2023_rap_precedent'!R62+'Macheta PO 2023_rap_luna'!R62</f>
        <v>0</v>
      </c>
      <c r="S62" s="15">
        <f>'Macheta PO 2023_rap_precedent'!S62+'Macheta PO 2023_rap_luna'!S62</f>
        <v>0</v>
      </c>
      <c r="T62" s="15">
        <f>'Macheta PO 2023_rap_precedent'!T62+'Macheta PO 2023_rap_luna'!T62</f>
        <v>0</v>
      </c>
      <c r="U62" s="15">
        <f>'Macheta PO 2023_rap_precedent'!U62+'Macheta PO 2023_rap_luna'!U62</f>
        <v>0</v>
      </c>
      <c r="V62" s="15">
        <f>'Macheta PO 2023_rap_precedent'!V62+'Macheta PO 2023_rap_luna'!V62</f>
        <v>0</v>
      </c>
      <c r="W62" s="15">
        <f>'Macheta PO 2023_rap_precedent'!W62+'Macheta PO 2023_rap_luna'!W62</f>
        <v>0</v>
      </c>
      <c r="X62" s="15">
        <f>'Macheta PO 2023_rap_precedent'!X62+'Macheta PO 2023_rap_luna'!X62</f>
        <v>0</v>
      </c>
      <c r="Y62" s="15">
        <f>'Macheta PO 2023_rap_precedent'!Y62+'Macheta PO 2023_rap_luna'!Y62</f>
        <v>0</v>
      </c>
      <c r="Z62" s="15">
        <f>'Macheta PO 2023_rap_precedent'!Z62+'Macheta PO 2023_rap_luna'!Z62</f>
        <v>0</v>
      </c>
      <c r="AA62" s="15">
        <f>'Macheta PO 2023_rap_precedent'!AA62+'Macheta PO 2023_rap_luna'!AA62</f>
        <v>0</v>
      </c>
      <c r="AB62" s="15">
        <f>'Macheta PO 2023_rap_precedent'!AB62+'Macheta PO 2023_rap_luna'!AB62</f>
        <v>0</v>
      </c>
      <c r="AC62" s="15">
        <f>'Macheta PO 2023_rap_precedent'!AC62+'Macheta PO 2023_rap_luna'!AC62</f>
        <v>0</v>
      </c>
      <c r="AD62" s="15">
        <f>'Macheta PO 2023_rap_precedent'!AD62+'Macheta PO 2023_rap_luna'!AD62</f>
        <v>0</v>
      </c>
      <c r="AE62" s="15">
        <f>'Macheta PO 2023_rap_precedent'!AE62+'Macheta PO 2023_rap_luna'!AE62</f>
        <v>0</v>
      </c>
      <c r="AF62" s="15">
        <f>'Macheta PO 2023_rap_precedent'!AF62+'Macheta PO 2023_rap_luna'!AF62</f>
        <v>0</v>
      </c>
      <c r="AG62" s="15">
        <f>'Macheta PO 2023_rap_precedent'!AG62+'Macheta PO 2023_rap_luna'!AG62</f>
        <v>0</v>
      </c>
      <c r="AH62" s="15">
        <f>'Macheta PO 2023_rap_precedent'!AH62+'Macheta PO 2023_rap_luna'!AH62</f>
        <v>0</v>
      </c>
      <c r="AI62" s="15">
        <f>'Macheta PO 2023_rap_precedent'!AI62+'Macheta PO 2023_rap_luna'!AI62</f>
        <v>0</v>
      </c>
      <c r="AJ62" s="15">
        <f>'Macheta PO 2023_rap_precedent'!AJ62+'Macheta PO 2023_rap_luna'!AJ62</f>
        <v>0</v>
      </c>
      <c r="AK62" s="15">
        <f>'Macheta PO 2023_rap_precedent'!AK62+'Macheta PO 2023_rap_luna'!AK62</f>
        <v>0</v>
      </c>
      <c r="AL62" s="15">
        <f>'Macheta PO 2023_rap_precedent'!AL62+'Macheta PO 2023_rap_luna'!AL62</f>
        <v>0</v>
      </c>
      <c r="AM62" s="15">
        <f>'Macheta PO 2023_rap_precedent'!AM62+'Macheta PO 2023_rap_luna'!AM62</f>
        <v>0</v>
      </c>
      <c r="AN62" s="15">
        <f>'Macheta PO 2023_rap_precedent'!AN62+'Macheta PO 2023_rap_luna'!AN62</f>
        <v>0</v>
      </c>
      <c r="AO62" s="15">
        <f>'Macheta PO 2023_rap_precedent'!AO62+'Macheta PO 2023_rap_luna'!AO62</f>
        <v>0</v>
      </c>
      <c r="AP62" s="15">
        <f>'Macheta PO 2023_rap_precedent'!AP62+'Macheta PO 2023_rap_luna'!AP62</f>
        <v>0</v>
      </c>
      <c r="AQ62" s="15">
        <f>'Macheta PO 2023_rap_precedent'!AQ62+'Macheta PO 2023_rap_luna'!AQ62</f>
        <v>0</v>
      </c>
      <c r="AR62" s="15">
        <f>'Macheta PO 2023_rap_precedent'!AR62+'Macheta PO 2023_rap_luna'!AR62</f>
        <v>0</v>
      </c>
      <c r="AS62" s="15">
        <f>'Macheta PO 2023_rap_precedent'!AS62+'Macheta PO 2023_rap_luna'!AS62</f>
        <v>0</v>
      </c>
      <c r="AT62" s="117"/>
      <c r="AU62" s="17" t="str">
        <f>IF(E62+F62=D62," ","GRESEALA")</f>
        <v xml:space="preserve"> </v>
      </c>
      <c r="AV62" s="23" t="str">
        <f>IF(G62+K62+I62+L62+M62=D62," ","GRESEALA")</f>
        <v xml:space="preserve"> </v>
      </c>
      <c r="AW62" s="17" t="str">
        <f>IF(O62+P62=D62," ","GRESEALA")</f>
        <v xml:space="preserve"> </v>
      </c>
      <c r="AX62" s="17" t="str">
        <f>IF(Q62+S62+T62+U62+V62+W62=D62," ","GRESEALA")</f>
        <v xml:space="preserve"> </v>
      </c>
      <c r="AY62" s="17" t="str">
        <f>IF(X62+Y62+Z62=D62," ","GRESEALA")</f>
        <v xml:space="preserve"> </v>
      </c>
      <c r="AZ62" s="17" t="str">
        <f>IF(AA62+AC62+AE62+AF62+AG62+AH62+AI62+AJ62+AK62+AL62+AR62+AS62&gt;=D62," ","GRESEALA")</f>
        <v xml:space="preserve"> </v>
      </c>
      <c r="BA62" s="17" t="str">
        <f>IF(E63+F63=D63," ","GRESEALA")</f>
        <v xml:space="preserve"> </v>
      </c>
      <c r="BB62" s="23" t="str">
        <f>IF(G63+K63+I63+L63+M63=D63," ","GRESEALA")</f>
        <v xml:space="preserve"> </v>
      </c>
      <c r="BC62" s="17" t="str">
        <f>IF(O63+P63=D63," ","GRESEALA")</f>
        <v xml:space="preserve"> </v>
      </c>
      <c r="BD62" s="17" t="str">
        <f>IF(Q63+S63+T63+U63+V63+W63=D63," ","GRESEALA")</f>
        <v xml:space="preserve"> </v>
      </c>
      <c r="BE62" s="17" t="str">
        <f>IF(X63+Y63+Z63=D63," ","GRESEALA")</f>
        <v xml:space="preserve"> </v>
      </c>
      <c r="BF62" s="23" t="str">
        <f>IF(AA63+AC63+AE63+AF63+AG63+AH63+AI63+AJ63+AK63+AL63+AM63+AN63+AO63+AP63+AQ63+AR63+AS63&gt;=D63," ","GRESEALA")</f>
        <v xml:space="preserve"> </v>
      </c>
      <c r="BG62" s="17" t="str">
        <f>IF(E64+F64=D64," ","GRESEALA")</f>
        <v xml:space="preserve"> </v>
      </c>
      <c r="BH62" s="23" t="str">
        <f>IF(G64+K64+I64+L64+M64=D64," ","GRESEALA")</f>
        <v xml:space="preserve"> </v>
      </c>
      <c r="BI62" s="17" t="str">
        <f>IF(O64+P64=D64," ","GRESEALA")</f>
        <v xml:space="preserve"> </v>
      </c>
      <c r="BJ62" s="17" t="str">
        <f>IF(Q64+S64+T64+U64+V64+W64=D64," ","GRESEALA")</f>
        <v xml:space="preserve"> </v>
      </c>
      <c r="BK62" s="17" t="str">
        <f>IF(X64+Y64+Z64=D64," ","GRESEALA")</f>
        <v xml:space="preserve"> </v>
      </c>
    </row>
    <row r="63" spans="2:64" ht="69" customHeight="1" x14ac:dyDescent="0.35">
      <c r="B63" s="30">
        <v>15</v>
      </c>
      <c r="C63" s="45" t="s">
        <v>126</v>
      </c>
      <c r="D63" s="55">
        <f t="shared" si="0"/>
        <v>0</v>
      </c>
      <c r="E63" s="117">
        <f>'Macheta PO 2023_rap_precedent'!E63+'Macheta PO 2023_rap_luna'!E63</f>
        <v>0</v>
      </c>
      <c r="F63" s="117">
        <f>'Macheta PO 2023_rap_precedent'!F63+'Macheta PO 2023_rap_luna'!F63</f>
        <v>0</v>
      </c>
      <c r="G63" s="117">
        <f>'Macheta PO 2023_rap_precedent'!G63+'Macheta PO 2023_rap_luna'!G63</f>
        <v>0</v>
      </c>
      <c r="H63" s="117">
        <f>'Macheta PO 2023_rap_precedent'!H63+'Macheta PO 2023_rap_luna'!H63</f>
        <v>0</v>
      </c>
      <c r="I63" s="117">
        <f>'Macheta PO 2023_rap_precedent'!I63+'Macheta PO 2023_rap_luna'!I63</f>
        <v>0</v>
      </c>
      <c r="J63" s="117">
        <f>'Macheta PO 2023_rap_precedent'!J63+'Macheta PO 2023_rap_luna'!J63</f>
        <v>0</v>
      </c>
      <c r="K63" s="117">
        <f>'Macheta PO 2023_rap_precedent'!K63+'Macheta PO 2023_rap_luna'!K63</f>
        <v>0</v>
      </c>
      <c r="L63" s="117">
        <f>'Macheta PO 2023_rap_precedent'!L63+'Macheta PO 2023_rap_luna'!L63</f>
        <v>0</v>
      </c>
      <c r="M63" s="117">
        <f>'Macheta PO 2023_rap_precedent'!M63+'Macheta PO 2023_rap_luna'!M63</f>
        <v>0</v>
      </c>
      <c r="N63" s="117">
        <f>'Macheta PO 2023_rap_precedent'!N63+'Macheta PO 2023_rap_luna'!N63</f>
        <v>0</v>
      </c>
      <c r="O63" s="117">
        <f>'Macheta PO 2023_rap_precedent'!O63+'Macheta PO 2023_rap_luna'!O63</f>
        <v>0</v>
      </c>
      <c r="P63" s="117">
        <f>'Macheta PO 2023_rap_precedent'!P63+'Macheta PO 2023_rap_luna'!P63</f>
        <v>0</v>
      </c>
      <c r="Q63" s="117">
        <f>'Macheta PO 2023_rap_precedent'!Q63+'Macheta PO 2023_rap_luna'!Q63</f>
        <v>0</v>
      </c>
      <c r="R63" s="117">
        <f>'Macheta PO 2023_rap_precedent'!R63+'Macheta PO 2023_rap_luna'!R63</f>
        <v>0</v>
      </c>
      <c r="S63" s="117">
        <f>'Macheta PO 2023_rap_precedent'!S63+'Macheta PO 2023_rap_luna'!S63</f>
        <v>0</v>
      </c>
      <c r="T63" s="117">
        <f>'Macheta PO 2023_rap_precedent'!T63+'Macheta PO 2023_rap_luna'!T63</f>
        <v>0</v>
      </c>
      <c r="U63" s="117">
        <f>'Macheta PO 2023_rap_precedent'!U63+'Macheta PO 2023_rap_luna'!U63</f>
        <v>0</v>
      </c>
      <c r="V63" s="117">
        <f>'Macheta PO 2023_rap_precedent'!V63+'Macheta PO 2023_rap_luna'!V63</f>
        <v>0</v>
      </c>
      <c r="W63" s="117">
        <f>'Macheta PO 2023_rap_precedent'!W63+'Macheta PO 2023_rap_luna'!W63</f>
        <v>0</v>
      </c>
      <c r="X63" s="117">
        <f>'Macheta PO 2023_rap_precedent'!X63+'Macheta PO 2023_rap_luna'!X63</f>
        <v>0</v>
      </c>
      <c r="Y63" s="117">
        <f>'Macheta PO 2023_rap_precedent'!Y63+'Macheta PO 2023_rap_luna'!Y63</f>
        <v>0</v>
      </c>
      <c r="Z63" s="117">
        <f>'Macheta PO 2023_rap_precedent'!Z63+'Macheta PO 2023_rap_luna'!Z63</f>
        <v>0</v>
      </c>
      <c r="AA63" s="117">
        <f>'Macheta PO 2023_rap_precedent'!AA63+'Macheta PO 2023_rap_luna'!AA63</f>
        <v>0</v>
      </c>
      <c r="AB63" s="117">
        <f>'Macheta PO 2023_rap_precedent'!AB63+'Macheta PO 2023_rap_luna'!AB63</f>
        <v>0</v>
      </c>
      <c r="AC63" s="117">
        <f>'Macheta PO 2023_rap_precedent'!AC63+'Macheta PO 2023_rap_luna'!AC63</f>
        <v>0</v>
      </c>
      <c r="AD63" s="117">
        <f>'Macheta PO 2023_rap_precedent'!AD63+'Macheta PO 2023_rap_luna'!AD63</f>
        <v>0</v>
      </c>
      <c r="AE63" s="117">
        <f>'Macheta PO 2023_rap_precedent'!AE63+'Macheta PO 2023_rap_luna'!AE63</f>
        <v>0</v>
      </c>
      <c r="AF63" s="117">
        <f>'Macheta PO 2023_rap_precedent'!AF63+'Macheta PO 2023_rap_luna'!AF63</f>
        <v>0</v>
      </c>
      <c r="AG63" s="117">
        <f>'Macheta PO 2023_rap_precedent'!AG63+'Macheta PO 2023_rap_luna'!AG63</f>
        <v>0</v>
      </c>
      <c r="AH63" s="117">
        <f>'Macheta PO 2023_rap_precedent'!AH63+'Macheta PO 2023_rap_luna'!AH63</f>
        <v>0</v>
      </c>
      <c r="AI63" s="117">
        <f>'Macheta PO 2023_rap_precedent'!AI63+'Macheta PO 2023_rap_luna'!AI63</f>
        <v>0</v>
      </c>
      <c r="AJ63" s="117">
        <f>'Macheta PO 2023_rap_precedent'!AJ63+'Macheta PO 2023_rap_luna'!AJ63</f>
        <v>0</v>
      </c>
      <c r="AK63" s="117">
        <f>'Macheta PO 2023_rap_precedent'!AK63+'Macheta PO 2023_rap_luna'!AK63</f>
        <v>0</v>
      </c>
      <c r="AL63" s="117">
        <f>'Macheta PO 2023_rap_precedent'!AL63+'Macheta PO 2023_rap_luna'!AL63</f>
        <v>0</v>
      </c>
      <c r="AM63" s="117">
        <f>'Macheta PO 2023_rap_precedent'!AM63+'Macheta PO 2023_rap_luna'!AM63</f>
        <v>0</v>
      </c>
      <c r="AN63" s="117">
        <f>'Macheta PO 2023_rap_precedent'!AN63+'Macheta PO 2023_rap_luna'!AN63</f>
        <v>0</v>
      </c>
      <c r="AO63" s="117">
        <f>'Macheta PO 2023_rap_precedent'!AO63+'Macheta PO 2023_rap_luna'!AO63</f>
        <v>0</v>
      </c>
      <c r="AP63" s="117">
        <f>'Macheta PO 2023_rap_precedent'!AP63+'Macheta PO 2023_rap_luna'!AP63</f>
        <v>0</v>
      </c>
      <c r="AQ63" s="117">
        <f>'Macheta PO 2023_rap_precedent'!AQ63+'Macheta PO 2023_rap_luna'!AQ63</f>
        <v>0</v>
      </c>
      <c r="AR63" s="117">
        <f>'Macheta PO 2023_rap_precedent'!AR63+'Macheta PO 2023_rap_luna'!AR63</f>
        <v>0</v>
      </c>
      <c r="AS63" s="117">
        <f>'Macheta PO 2023_rap_precedent'!AS63+'Macheta PO 2023_rap_luna'!AS63</f>
        <v>0</v>
      </c>
      <c r="AT63" s="37"/>
      <c r="AU63" s="17" t="str">
        <f>IF(E65+E66+E67=E64," ","GRESEALA")</f>
        <v xml:space="preserve"> </v>
      </c>
      <c r="AV63" s="17" t="str">
        <f>IF(F65+F66+F67=F64," ","GRESEALA")</f>
        <v xml:space="preserve"> </v>
      </c>
      <c r="AW63" s="17" t="str">
        <f>IF(G65+G66+G67=G64," ","GRESEALA")</f>
        <v xml:space="preserve"> </v>
      </c>
      <c r="AX63" s="17" t="str">
        <f>IF(H65+H66+H67=H64," ","GRESEALA")</f>
        <v xml:space="preserve"> </v>
      </c>
      <c r="AY63" s="17" t="str">
        <f t="shared" ref="AY63:BE63" si="42">IF(K65+K66+K67=K64," ","GRESEALA")</f>
        <v xml:space="preserve"> </v>
      </c>
      <c r="AZ63" s="23" t="str">
        <f t="shared" si="42"/>
        <v xml:space="preserve"> </v>
      </c>
      <c r="BA63" s="17" t="str">
        <f t="shared" si="42"/>
        <v xml:space="preserve"> </v>
      </c>
      <c r="BB63" s="17" t="str">
        <f t="shared" si="42"/>
        <v xml:space="preserve"> </v>
      </c>
      <c r="BC63" s="17" t="str">
        <f t="shared" si="42"/>
        <v xml:space="preserve"> </v>
      </c>
      <c r="BD63" s="17" t="str">
        <f t="shared" si="42"/>
        <v xml:space="preserve"> </v>
      </c>
      <c r="BE63" s="17" t="str">
        <f t="shared" si="42"/>
        <v xml:space="preserve"> </v>
      </c>
      <c r="BF63" s="17" t="str">
        <f t="shared" ref="BF63:BK63" si="43">IF(S65+S66+S67=S64," ","GRESEALA")</f>
        <v xml:space="preserve"> </v>
      </c>
      <c r="BG63" s="17" t="str">
        <f t="shared" si="43"/>
        <v xml:space="preserve"> </v>
      </c>
      <c r="BH63" s="17" t="str">
        <f t="shared" si="43"/>
        <v xml:space="preserve"> </v>
      </c>
      <c r="BI63" s="17" t="str">
        <f t="shared" si="43"/>
        <v xml:space="preserve"> </v>
      </c>
      <c r="BJ63" s="17" t="str">
        <f t="shared" si="43"/>
        <v xml:space="preserve"> </v>
      </c>
      <c r="BK63" s="17" t="str">
        <f t="shared" si="43"/>
        <v xml:space="preserve"> </v>
      </c>
      <c r="BL63" s="7"/>
    </row>
    <row r="64" spans="2:64" ht="39.75" customHeight="1" x14ac:dyDescent="0.35">
      <c r="B64" s="20">
        <v>16</v>
      </c>
      <c r="C64" s="72" t="s">
        <v>127</v>
      </c>
      <c r="D64" s="73">
        <f t="shared" si="0"/>
        <v>0</v>
      </c>
      <c r="E64" s="122">
        <f>'Macheta PO 2023_rap_precedent'!E64+'Macheta PO 2023_rap_luna'!E64</f>
        <v>0</v>
      </c>
      <c r="F64" s="122">
        <f>'Macheta PO 2023_rap_precedent'!F64+'Macheta PO 2023_rap_luna'!F64</f>
        <v>0</v>
      </c>
      <c r="G64" s="122">
        <f>'Macheta PO 2023_rap_precedent'!G64+'Macheta PO 2023_rap_luna'!G64</f>
        <v>0</v>
      </c>
      <c r="H64" s="122">
        <f>'Macheta PO 2023_rap_precedent'!H64+'Macheta PO 2023_rap_luna'!H64</f>
        <v>0</v>
      </c>
      <c r="I64" s="122">
        <f>'Macheta PO 2023_rap_precedent'!I64+'Macheta PO 2023_rap_luna'!I64</f>
        <v>0</v>
      </c>
      <c r="J64" s="122">
        <f>'Macheta PO 2023_rap_precedent'!J64+'Macheta PO 2023_rap_luna'!J64</f>
        <v>0</v>
      </c>
      <c r="K64" s="122">
        <f>'Macheta PO 2023_rap_precedent'!K64+'Macheta PO 2023_rap_luna'!K64</f>
        <v>0</v>
      </c>
      <c r="L64" s="122">
        <f>'Macheta PO 2023_rap_precedent'!L64+'Macheta PO 2023_rap_luna'!L64</f>
        <v>0</v>
      </c>
      <c r="M64" s="122">
        <f>'Macheta PO 2023_rap_precedent'!M64+'Macheta PO 2023_rap_luna'!M64</f>
        <v>0</v>
      </c>
      <c r="N64" s="122">
        <f>'Macheta PO 2023_rap_precedent'!N64+'Macheta PO 2023_rap_luna'!N64</f>
        <v>0</v>
      </c>
      <c r="O64" s="122">
        <f>'Macheta PO 2023_rap_precedent'!O64+'Macheta PO 2023_rap_luna'!O64</f>
        <v>0</v>
      </c>
      <c r="P64" s="122">
        <f>'Macheta PO 2023_rap_precedent'!P64+'Macheta PO 2023_rap_luna'!P64</f>
        <v>0</v>
      </c>
      <c r="Q64" s="122">
        <f>'Macheta PO 2023_rap_precedent'!Q64+'Macheta PO 2023_rap_luna'!Q64</f>
        <v>0</v>
      </c>
      <c r="R64" s="122">
        <f>'Macheta PO 2023_rap_precedent'!R64+'Macheta PO 2023_rap_luna'!R64</f>
        <v>0</v>
      </c>
      <c r="S64" s="122">
        <f>'Macheta PO 2023_rap_precedent'!S64+'Macheta PO 2023_rap_luna'!S64</f>
        <v>0</v>
      </c>
      <c r="T64" s="122">
        <f>'Macheta PO 2023_rap_precedent'!T64+'Macheta PO 2023_rap_luna'!T64</f>
        <v>0</v>
      </c>
      <c r="U64" s="122">
        <f>'Macheta PO 2023_rap_precedent'!U64+'Macheta PO 2023_rap_luna'!U64</f>
        <v>0</v>
      </c>
      <c r="V64" s="122">
        <f>'Macheta PO 2023_rap_precedent'!V64+'Macheta PO 2023_rap_luna'!V64</f>
        <v>0</v>
      </c>
      <c r="W64" s="122">
        <f>'Macheta PO 2023_rap_precedent'!W64+'Macheta PO 2023_rap_luna'!W64</f>
        <v>0</v>
      </c>
      <c r="X64" s="122">
        <f>'Macheta PO 2023_rap_precedent'!X64+'Macheta PO 2023_rap_luna'!X64</f>
        <v>0</v>
      </c>
      <c r="Y64" s="122">
        <f>'Macheta PO 2023_rap_precedent'!Y64+'Macheta PO 2023_rap_luna'!Y64</f>
        <v>0</v>
      </c>
      <c r="Z64" s="122">
        <f>'Macheta PO 2023_rap_precedent'!Z64+'Macheta PO 2023_rap_luna'!Z64</f>
        <v>0</v>
      </c>
      <c r="AA64" s="122">
        <f>'Macheta PO 2023_rap_precedent'!AA64+'Macheta PO 2023_rap_luna'!AA64</f>
        <v>0</v>
      </c>
      <c r="AB64" s="122">
        <f>'Macheta PO 2023_rap_precedent'!AB64+'Macheta PO 2023_rap_luna'!AB64</f>
        <v>0</v>
      </c>
      <c r="AC64" s="122">
        <f>'Macheta PO 2023_rap_precedent'!AC64+'Macheta PO 2023_rap_luna'!AC64</f>
        <v>0</v>
      </c>
      <c r="AD64" s="122">
        <f>'Macheta PO 2023_rap_precedent'!AD64+'Macheta PO 2023_rap_luna'!AD64</f>
        <v>0</v>
      </c>
      <c r="AE64" s="122">
        <f>'Macheta PO 2023_rap_precedent'!AE64+'Macheta PO 2023_rap_luna'!AE64</f>
        <v>0</v>
      </c>
      <c r="AF64" s="122">
        <f>'Macheta PO 2023_rap_precedent'!AF64+'Macheta PO 2023_rap_luna'!AF64</f>
        <v>0</v>
      </c>
      <c r="AG64" s="122">
        <f>'Macheta PO 2023_rap_precedent'!AG64+'Macheta PO 2023_rap_luna'!AG64</f>
        <v>0</v>
      </c>
      <c r="AH64" s="122">
        <f>'Macheta PO 2023_rap_precedent'!AH64+'Macheta PO 2023_rap_luna'!AH64</f>
        <v>0</v>
      </c>
      <c r="AI64" s="122">
        <f>'Macheta PO 2023_rap_precedent'!AI64+'Macheta PO 2023_rap_luna'!AI64</f>
        <v>0</v>
      </c>
      <c r="AJ64" s="122">
        <f>'Macheta PO 2023_rap_precedent'!AJ64+'Macheta PO 2023_rap_luna'!AJ64</f>
        <v>0</v>
      </c>
      <c r="AK64" s="122">
        <f>'Macheta PO 2023_rap_precedent'!AK64+'Macheta PO 2023_rap_luna'!AK64</f>
        <v>0</v>
      </c>
      <c r="AL64" s="122">
        <f>'Macheta PO 2023_rap_precedent'!AL64+'Macheta PO 2023_rap_luna'!AL64</f>
        <v>0</v>
      </c>
      <c r="AM64" s="122">
        <f>'Macheta PO 2023_rap_precedent'!AM64+'Macheta PO 2023_rap_luna'!AM64</f>
        <v>0</v>
      </c>
      <c r="AN64" s="122">
        <f>'Macheta PO 2023_rap_precedent'!AN64+'Macheta PO 2023_rap_luna'!AN64</f>
        <v>0</v>
      </c>
      <c r="AO64" s="122">
        <f>'Macheta PO 2023_rap_precedent'!AO64+'Macheta PO 2023_rap_luna'!AO64</f>
        <v>0</v>
      </c>
      <c r="AP64" s="122">
        <f>'Macheta PO 2023_rap_precedent'!AP64+'Macheta PO 2023_rap_luna'!AP64</f>
        <v>0</v>
      </c>
      <c r="AQ64" s="122">
        <f>'Macheta PO 2023_rap_precedent'!AQ64+'Macheta PO 2023_rap_luna'!AQ64</f>
        <v>0</v>
      </c>
      <c r="AR64" s="122">
        <f>'Macheta PO 2023_rap_precedent'!AR64+'Macheta PO 2023_rap_luna'!AR64</f>
        <v>0</v>
      </c>
      <c r="AS64" s="122">
        <f>'Macheta PO 2023_rap_precedent'!AS64+'Macheta PO 2023_rap_luna'!AS64</f>
        <v>0</v>
      </c>
      <c r="AT64" s="117"/>
      <c r="AU64" s="17" t="str">
        <f t="shared" ref="AU64:BH64" si="44">IF(Y65+Y66+Y67=Y64," ","GRESEALA")</f>
        <v xml:space="preserve"> </v>
      </c>
      <c r="AV64" s="17" t="str">
        <f t="shared" si="44"/>
        <v xml:space="preserve"> </v>
      </c>
      <c r="AW64" s="17" t="str">
        <f t="shared" si="44"/>
        <v xml:space="preserve"> </v>
      </c>
      <c r="AX64" s="17" t="str">
        <f t="shared" si="44"/>
        <v xml:space="preserve"> </v>
      </c>
      <c r="AY64" s="17" t="str">
        <f t="shared" si="44"/>
        <v xml:space="preserve"> </v>
      </c>
      <c r="AZ64" s="17" t="str">
        <f t="shared" si="44"/>
        <v xml:space="preserve"> </v>
      </c>
      <c r="BA64" s="17" t="str">
        <f t="shared" si="44"/>
        <v xml:space="preserve"> </v>
      </c>
      <c r="BB64" s="17" t="str">
        <f t="shared" si="44"/>
        <v xml:space="preserve"> </v>
      </c>
      <c r="BC64" s="17" t="str">
        <f t="shared" si="44"/>
        <v xml:space="preserve"> </v>
      </c>
      <c r="BD64" s="17" t="str">
        <f t="shared" si="44"/>
        <v xml:space="preserve"> </v>
      </c>
      <c r="BE64" s="17" t="str">
        <f t="shared" si="44"/>
        <v xml:space="preserve"> </v>
      </c>
      <c r="BF64" s="17" t="str">
        <f t="shared" si="44"/>
        <v xml:space="preserve"> </v>
      </c>
      <c r="BG64" s="17" t="str">
        <f t="shared" si="44"/>
        <v xml:space="preserve"> </v>
      </c>
      <c r="BH64" s="17" t="str">
        <f t="shared" si="44"/>
        <v xml:space="preserve"> </v>
      </c>
      <c r="BI64" s="17" t="str">
        <f t="shared" ref="BI64:BJ64" si="45">IF(AR65+AR66+AR67=AR64," ","GRESEALA")</f>
        <v xml:space="preserve"> </v>
      </c>
      <c r="BJ64" s="17" t="str">
        <f t="shared" si="45"/>
        <v xml:space="preserve"> </v>
      </c>
      <c r="BK64" s="23" t="str">
        <f>IF(AA64+AC64+AE64+AF64+AG64+AH64+AI64+AJ64+AK64+AL64+AM64+AN64+AO64+AP64+AQ64+AR64+AS64&gt;=D64," ","GRESEALA")</f>
        <v xml:space="preserve"> </v>
      </c>
      <c r="BL64" s="74" t="str">
        <f>IF(X35+Y35+Z35=D35," ","GRESEALA")</f>
        <v xml:space="preserve"> </v>
      </c>
    </row>
    <row r="65" spans="2:66" ht="39.75" customHeight="1" x14ac:dyDescent="0.35">
      <c r="B65" s="35" t="s">
        <v>128</v>
      </c>
      <c r="C65" s="75"/>
      <c r="D65" s="55">
        <f t="shared" si="0"/>
        <v>0</v>
      </c>
      <c r="E65" s="117">
        <f>'Macheta PO 2023_rap_precedent'!E65+'Macheta PO 2023_rap_luna'!E65</f>
        <v>0</v>
      </c>
      <c r="F65" s="117">
        <f>'Macheta PO 2023_rap_precedent'!F65+'Macheta PO 2023_rap_luna'!F65</f>
        <v>0</v>
      </c>
      <c r="G65" s="117">
        <f>'Macheta PO 2023_rap_precedent'!G65+'Macheta PO 2023_rap_luna'!G65</f>
        <v>0</v>
      </c>
      <c r="H65" s="117">
        <f>'Macheta PO 2023_rap_precedent'!H65+'Macheta PO 2023_rap_luna'!H65</f>
        <v>0</v>
      </c>
      <c r="I65" s="117">
        <f>'Macheta PO 2023_rap_precedent'!I65+'Macheta PO 2023_rap_luna'!I65</f>
        <v>0</v>
      </c>
      <c r="J65" s="117">
        <f>'Macheta PO 2023_rap_precedent'!J65+'Macheta PO 2023_rap_luna'!J65</f>
        <v>0</v>
      </c>
      <c r="K65" s="117">
        <f>'Macheta PO 2023_rap_precedent'!K65+'Macheta PO 2023_rap_luna'!K65</f>
        <v>0</v>
      </c>
      <c r="L65" s="117">
        <f>'Macheta PO 2023_rap_precedent'!L65+'Macheta PO 2023_rap_luna'!L65</f>
        <v>0</v>
      </c>
      <c r="M65" s="117">
        <f>'Macheta PO 2023_rap_precedent'!M65+'Macheta PO 2023_rap_luna'!M65</f>
        <v>0</v>
      </c>
      <c r="N65" s="117">
        <f>'Macheta PO 2023_rap_precedent'!N65+'Macheta PO 2023_rap_luna'!N65</f>
        <v>0</v>
      </c>
      <c r="O65" s="117">
        <f>'Macheta PO 2023_rap_precedent'!O65+'Macheta PO 2023_rap_luna'!O65</f>
        <v>0</v>
      </c>
      <c r="P65" s="117">
        <f>'Macheta PO 2023_rap_precedent'!P65+'Macheta PO 2023_rap_luna'!P65</f>
        <v>0</v>
      </c>
      <c r="Q65" s="117">
        <f>'Macheta PO 2023_rap_precedent'!Q65+'Macheta PO 2023_rap_luna'!Q65</f>
        <v>0</v>
      </c>
      <c r="R65" s="117">
        <f>'Macheta PO 2023_rap_precedent'!R65+'Macheta PO 2023_rap_luna'!R65</f>
        <v>0</v>
      </c>
      <c r="S65" s="117">
        <f>'Macheta PO 2023_rap_precedent'!S65+'Macheta PO 2023_rap_luna'!S65</f>
        <v>0</v>
      </c>
      <c r="T65" s="117">
        <f>'Macheta PO 2023_rap_precedent'!T65+'Macheta PO 2023_rap_luna'!T65</f>
        <v>0</v>
      </c>
      <c r="U65" s="117">
        <f>'Macheta PO 2023_rap_precedent'!U65+'Macheta PO 2023_rap_luna'!U65</f>
        <v>0</v>
      </c>
      <c r="V65" s="117">
        <f>'Macheta PO 2023_rap_precedent'!V65+'Macheta PO 2023_rap_luna'!V65</f>
        <v>0</v>
      </c>
      <c r="W65" s="117">
        <f>'Macheta PO 2023_rap_precedent'!W65+'Macheta PO 2023_rap_luna'!W65</f>
        <v>0</v>
      </c>
      <c r="X65" s="117">
        <f>'Macheta PO 2023_rap_precedent'!X65+'Macheta PO 2023_rap_luna'!X65</f>
        <v>0</v>
      </c>
      <c r="Y65" s="117">
        <f>'Macheta PO 2023_rap_precedent'!Y65+'Macheta PO 2023_rap_luna'!Y65</f>
        <v>0</v>
      </c>
      <c r="Z65" s="117">
        <f>'Macheta PO 2023_rap_precedent'!Z65+'Macheta PO 2023_rap_luna'!Z65</f>
        <v>0</v>
      </c>
      <c r="AA65" s="117">
        <f>'Macheta PO 2023_rap_precedent'!AA65+'Macheta PO 2023_rap_luna'!AA65</f>
        <v>0</v>
      </c>
      <c r="AB65" s="117">
        <f>'Macheta PO 2023_rap_precedent'!AB65+'Macheta PO 2023_rap_luna'!AB65</f>
        <v>0</v>
      </c>
      <c r="AC65" s="117">
        <f>'Macheta PO 2023_rap_precedent'!AC65+'Macheta PO 2023_rap_luna'!AC65</f>
        <v>0</v>
      </c>
      <c r="AD65" s="117">
        <f>'Macheta PO 2023_rap_precedent'!AD65+'Macheta PO 2023_rap_luna'!AD65</f>
        <v>0</v>
      </c>
      <c r="AE65" s="117">
        <f>'Macheta PO 2023_rap_precedent'!AE65+'Macheta PO 2023_rap_luna'!AE65</f>
        <v>0</v>
      </c>
      <c r="AF65" s="117">
        <f>'Macheta PO 2023_rap_precedent'!AF65+'Macheta PO 2023_rap_luna'!AF65</f>
        <v>0</v>
      </c>
      <c r="AG65" s="117">
        <f>'Macheta PO 2023_rap_precedent'!AG65+'Macheta PO 2023_rap_luna'!AG65</f>
        <v>0</v>
      </c>
      <c r="AH65" s="117">
        <f>'Macheta PO 2023_rap_precedent'!AH65+'Macheta PO 2023_rap_luna'!AH65</f>
        <v>0</v>
      </c>
      <c r="AI65" s="117">
        <f>'Macheta PO 2023_rap_precedent'!AI65+'Macheta PO 2023_rap_luna'!AI65</f>
        <v>0</v>
      </c>
      <c r="AJ65" s="117">
        <f>'Macheta PO 2023_rap_precedent'!AJ65+'Macheta PO 2023_rap_luna'!AJ65</f>
        <v>0</v>
      </c>
      <c r="AK65" s="117">
        <f>'Macheta PO 2023_rap_precedent'!AK65+'Macheta PO 2023_rap_luna'!AK65</f>
        <v>0</v>
      </c>
      <c r="AL65" s="117">
        <f>'Macheta PO 2023_rap_precedent'!AL65+'Macheta PO 2023_rap_luna'!AL65</f>
        <v>0</v>
      </c>
      <c r="AM65" s="117">
        <f>'Macheta PO 2023_rap_precedent'!AM65+'Macheta PO 2023_rap_luna'!AM65</f>
        <v>0</v>
      </c>
      <c r="AN65" s="117">
        <f>'Macheta PO 2023_rap_precedent'!AN65+'Macheta PO 2023_rap_luna'!AN65</f>
        <v>0</v>
      </c>
      <c r="AO65" s="117">
        <f>'Macheta PO 2023_rap_precedent'!AO65+'Macheta PO 2023_rap_luna'!AO65</f>
        <v>0</v>
      </c>
      <c r="AP65" s="117">
        <f>'Macheta PO 2023_rap_precedent'!AP65+'Macheta PO 2023_rap_luna'!AP65</f>
        <v>0</v>
      </c>
      <c r="AQ65" s="117">
        <f>'Macheta PO 2023_rap_precedent'!AQ65+'Macheta PO 2023_rap_luna'!AQ65</f>
        <v>0</v>
      </c>
      <c r="AR65" s="117">
        <f>'Macheta PO 2023_rap_precedent'!AR65+'Macheta PO 2023_rap_luna'!AR65</f>
        <v>0</v>
      </c>
      <c r="AS65" s="117">
        <f>'Macheta PO 2023_rap_precedent'!AS65+'Macheta PO 2023_rap_luna'!AS65</f>
        <v>0</v>
      </c>
      <c r="AT65" s="37"/>
      <c r="AU65" s="17" t="str">
        <f>IF(E19+F19=D19," ","GRESEALA")</f>
        <v xml:space="preserve"> </v>
      </c>
      <c r="AV65" s="23" t="str">
        <f>IF(G19+K19+I19+L19+M19=D19," ","GRESEALA")</f>
        <v xml:space="preserve"> </v>
      </c>
      <c r="AW65" s="17" t="str">
        <f>IF(O19+P19=D19," ","GRESEALA")</f>
        <v xml:space="preserve"> </v>
      </c>
      <c r="AX65" s="17" t="str">
        <f>IF(Q19+S19+T19+U19+V19+W19=D19," ","GRESEALA")</f>
        <v xml:space="preserve"> </v>
      </c>
      <c r="AY65" s="17" t="str">
        <f>IF(X19+Y19+Z19=D19," ","GRESEALA")</f>
        <v xml:space="preserve"> </v>
      </c>
      <c r="AZ65" s="23" t="str">
        <f>IF(AA19+AC19+AE19+AF19+AG19+AH19+AI19+AJ19+AK19+AL19+AM19+AN19+AO19+AP19+AQ19+AR19+AS19&gt;=D19," ","GRESEALA")</f>
        <v xml:space="preserve"> </v>
      </c>
      <c r="BA65" s="74" t="str">
        <f>IF(E17+F17=D17," ","GRESEALA")</f>
        <v xml:space="preserve"> </v>
      </c>
      <c r="BB65" s="23" t="str">
        <f>IF(G17+K17+I17+L17+M17=D17," ","GRESEALA")</f>
        <v xml:space="preserve"> </v>
      </c>
      <c r="BC65" s="74" t="str">
        <f>IF(O17+P17=D17," ","GRESEALA")</f>
        <v xml:space="preserve"> </v>
      </c>
      <c r="BD65" s="74" t="str">
        <f>IF(Q17+S17+T17+U17+V17+W17=D17," ","GRESEALA")</f>
        <v xml:space="preserve"> </v>
      </c>
      <c r="BE65" s="74" t="str">
        <f>IF(X17+Y17+Z17=D17," ","GRESEALA")</f>
        <v xml:space="preserve"> </v>
      </c>
      <c r="BF65" s="74" t="str">
        <f>IF(E18+F18=D18," ","GRESEALA")</f>
        <v xml:space="preserve"> </v>
      </c>
      <c r="BG65" s="23" t="str">
        <f>IF(G18+K18+I18+L18+M18=D18," ","GRESEALA")</f>
        <v xml:space="preserve"> </v>
      </c>
      <c r="BH65" s="74" t="str">
        <f>IF(O18+P18=D18," ","GRESEALA")</f>
        <v xml:space="preserve"> </v>
      </c>
      <c r="BI65" s="74" t="str">
        <f>IF(Q18+S18+T18+U18+V18+W18=D18," ","GRESEALA")</f>
        <v xml:space="preserve"> </v>
      </c>
      <c r="BJ65" s="74" t="str">
        <f>IF(X18+Y18+Z18=D18," ","GRESEALA")</f>
        <v xml:space="preserve"> </v>
      </c>
      <c r="BK65" s="74" t="str">
        <f>IF(E19+F19=D19," ","GRESEALA")</f>
        <v xml:space="preserve"> </v>
      </c>
      <c r="BL65" s="74" t="str">
        <f>IF(E35+F35=D35," ","GRESEALA")</f>
        <v xml:space="preserve"> </v>
      </c>
      <c r="BM65" s="23" t="str">
        <f>IF(G35+K35+I35+L35+M35=D35," ","GRESEALA")</f>
        <v xml:space="preserve"> </v>
      </c>
      <c r="BN65" s="74" t="str">
        <f>IF(O35+P35=D35," ","GRESEALA")</f>
        <v xml:space="preserve"> </v>
      </c>
    </row>
    <row r="66" spans="2:66" ht="39.75" customHeight="1" x14ac:dyDescent="0.35">
      <c r="B66" s="35" t="s">
        <v>129</v>
      </c>
      <c r="C66" s="75"/>
      <c r="D66" s="55">
        <f t="shared" si="0"/>
        <v>0</v>
      </c>
      <c r="E66" s="117">
        <f>'Macheta PO 2023_rap_precedent'!E66+'Macheta PO 2023_rap_luna'!E66</f>
        <v>0</v>
      </c>
      <c r="F66" s="117">
        <f>'Macheta PO 2023_rap_precedent'!F66+'Macheta PO 2023_rap_luna'!F66</f>
        <v>0</v>
      </c>
      <c r="G66" s="117">
        <f>'Macheta PO 2023_rap_precedent'!G66+'Macheta PO 2023_rap_luna'!G66</f>
        <v>0</v>
      </c>
      <c r="H66" s="117">
        <f>'Macheta PO 2023_rap_precedent'!H66+'Macheta PO 2023_rap_luna'!H66</f>
        <v>0</v>
      </c>
      <c r="I66" s="117">
        <f>'Macheta PO 2023_rap_precedent'!I66+'Macheta PO 2023_rap_luna'!I66</f>
        <v>0</v>
      </c>
      <c r="J66" s="117">
        <f>'Macheta PO 2023_rap_precedent'!J66+'Macheta PO 2023_rap_luna'!J66</f>
        <v>0</v>
      </c>
      <c r="K66" s="117">
        <f>'Macheta PO 2023_rap_precedent'!K66+'Macheta PO 2023_rap_luna'!K66</f>
        <v>0</v>
      </c>
      <c r="L66" s="117">
        <f>'Macheta PO 2023_rap_precedent'!L66+'Macheta PO 2023_rap_luna'!L66</f>
        <v>0</v>
      </c>
      <c r="M66" s="117">
        <f>'Macheta PO 2023_rap_precedent'!M66+'Macheta PO 2023_rap_luna'!M66</f>
        <v>0</v>
      </c>
      <c r="N66" s="117">
        <f>'Macheta PO 2023_rap_precedent'!N66+'Macheta PO 2023_rap_luna'!N66</f>
        <v>0</v>
      </c>
      <c r="O66" s="117">
        <f>'Macheta PO 2023_rap_precedent'!O66+'Macheta PO 2023_rap_luna'!O66</f>
        <v>0</v>
      </c>
      <c r="P66" s="117">
        <f>'Macheta PO 2023_rap_precedent'!P66+'Macheta PO 2023_rap_luna'!P66</f>
        <v>0</v>
      </c>
      <c r="Q66" s="117">
        <f>'Macheta PO 2023_rap_precedent'!Q66+'Macheta PO 2023_rap_luna'!Q66</f>
        <v>0</v>
      </c>
      <c r="R66" s="117">
        <f>'Macheta PO 2023_rap_precedent'!R66+'Macheta PO 2023_rap_luna'!R66</f>
        <v>0</v>
      </c>
      <c r="S66" s="117">
        <f>'Macheta PO 2023_rap_precedent'!S66+'Macheta PO 2023_rap_luna'!S66</f>
        <v>0</v>
      </c>
      <c r="T66" s="117">
        <f>'Macheta PO 2023_rap_precedent'!T66+'Macheta PO 2023_rap_luna'!T66</f>
        <v>0</v>
      </c>
      <c r="U66" s="117">
        <f>'Macheta PO 2023_rap_precedent'!U66+'Macheta PO 2023_rap_luna'!U66</f>
        <v>0</v>
      </c>
      <c r="V66" s="117">
        <f>'Macheta PO 2023_rap_precedent'!V66+'Macheta PO 2023_rap_luna'!V66</f>
        <v>0</v>
      </c>
      <c r="W66" s="117">
        <f>'Macheta PO 2023_rap_precedent'!W66+'Macheta PO 2023_rap_luna'!W66</f>
        <v>0</v>
      </c>
      <c r="X66" s="117">
        <f>'Macheta PO 2023_rap_precedent'!X66+'Macheta PO 2023_rap_luna'!X66</f>
        <v>0</v>
      </c>
      <c r="Y66" s="117">
        <f>'Macheta PO 2023_rap_precedent'!Y66+'Macheta PO 2023_rap_luna'!Y66</f>
        <v>0</v>
      </c>
      <c r="Z66" s="117">
        <f>'Macheta PO 2023_rap_precedent'!Z66+'Macheta PO 2023_rap_luna'!Z66</f>
        <v>0</v>
      </c>
      <c r="AA66" s="117">
        <f>'Macheta PO 2023_rap_precedent'!AA66+'Macheta PO 2023_rap_luna'!AA66</f>
        <v>0</v>
      </c>
      <c r="AB66" s="117">
        <f>'Macheta PO 2023_rap_precedent'!AB66+'Macheta PO 2023_rap_luna'!AB66</f>
        <v>0</v>
      </c>
      <c r="AC66" s="117">
        <f>'Macheta PO 2023_rap_precedent'!AC66+'Macheta PO 2023_rap_luna'!AC66</f>
        <v>0</v>
      </c>
      <c r="AD66" s="117">
        <f>'Macheta PO 2023_rap_precedent'!AD66+'Macheta PO 2023_rap_luna'!AD66</f>
        <v>0</v>
      </c>
      <c r="AE66" s="117">
        <f>'Macheta PO 2023_rap_precedent'!AE66+'Macheta PO 2023_rap_luna'!AE66</f>
        <v>0</v>
      </c>
      <c r="AF66" s="117">
        <f>'Macheta PO 2023_rap_precedent'!AF66+'Macheta PO 2023_rap_luna'!AF66</f>
        <v>0</v>
      </c>
      <c r="AG66" s="117">
        <f>'Macheta PO 2023_rap_precedent'!AG66+'Macheta PO 2023_rap_luna'!AG66</f>
        <v>0</v>
      </c>
      <c r="AH66" s="117">
        <f>'Macheta PO 2023_rap_precedent'!AH66+'Macheta PO 2023_rap_luna'!AH66</f>
        <v>0</v>
      </c>
      <c r="AI66" s="117">
        <f>'Macheta PO 2023_rap_precedent'!AI66+'Macheta PO 2023_rap_luna'!AI66</f>
        <v>0</v>
      </c>
      <c r="AJ66" s="117">
        <f>'Macheta PO 2023_rap_precedent'!AJ66+'Macheta PO 2023_rap_luna'!AJ66</f>
        <v>0</v>
      </c>
      <c r="AK66" s="117">
        <f>'Macheta PO 2023_rap_precedent'!AK66+'Macheta PO 2023_rap_luna'!AK66</f>
        <v>0</v>
      </c>
      <c r="AL66" s="117">
        <f>'Macheta PO 2023_rap_precedent'!AL66+'Macheta PO 2023_rap_luna'!AL66</f>
        <v>0</v>
      </c>
      <c r="AM66" s="117">
        <f>'Macheta PO 2023_rap_precedent'!AM66+'Macheta PO 2023_rap_luna'!AM66</f>
        <v>0</v>
      </c>
      <c r="AN66" s="117">
        <f>'Macheta PO 2023_rap_precedent'!AN66+'Macheta PO 2023_rap_luna'!AN66</f>
        <v>0</v>
      </c>
      <c r="AO66" s="117">
        <f>'Macheta PO 2023_rap_precedent'!AO66+'Macheta PO 2023_rap_luna'!AO66</f>
        <v>0</v>
      </c>
      <c r="AP66" s="117">
        <f>'Macheta PO 2023_rap_precedent'!AP66+'Macheta PO 2023_rap_luna'!AP66</f>
        <v>0</v>
      </c>
      <c r="AQ66" s="117">
        <f>'Macheta PO 2023_rap_precedent'!AQ66+'Macheta PO 2023_rap_luna'!AQ66</f>
        <v>0</v>
      </c>
      <c r="AR66" s="117">
        <f>'Macheta PO 2023_rap_precedent'!AR66+'Macheta PO 2023_rap_luna'!AR66</f>
        <v>0</v>
      </c>
      <c r="AS66" s="117">
        <f>'Macheta PO 2023_rap_precedent'!AS66+'Macheta PO 2023_rap_luna'!AS66</f>
        <v>0</v>
      </c>
      <c r="AT66" s="37"/>
      <c r="AU66" s="74" t="str">
        <f>IF(G19+I19+K19+L19+M19=D19," ","GRESEALA")</f>
        <v xml:space="preserve"> </v>
      </c>
      <c r="AV66" s="74" t="str">
        <f>IF(O19+P19=D19," ","GRESEALA")</f>
        <v xml:space="preserve"> </v>
      </c>
      <c r="AW66" s="74" t="str">
        <f>IF(Q19+S19+T19+U19+V19+W19=D19," ","GRESEALA")</f>
        <v xml:space="preserve"> </v>
      </c>
      <c r="AX66" s="74" t="str">
        <f>IF(X19+Y19+Z19=D19," ","GRESEALA")</f>
        <v xml:space="preserve"> </v>
      </c>
      <c r="AY66" s="74" t="str">
        <f>IF(E20+F20=D20," ","GRESEALA")</f>
        <v xml:space="preserve"> </v>
      </c>
      <c r="AZ66" s="23" t="str">
        <f>IF(G20+K20+I20+L20+M20=D20," ","GRESEALA")</f>
        <v xml:space="preserve"> </v>
      </c>
      <c r="BA66" s="74" t="str">
        <f>IF(O20+P20=D20," ","GRESEALA")</f>
        <v xml:space="preserve"> </v>
      </c>
      <c r="BB66" s="74" t="str">
        <f>IF(Q20+S20+T20+U20+V20+W20=D20," ","GRESEALA")</f>
        <v xml:space="preserve"> </v>
      </c>
      <c r="BC66" s="74" t="str">
        <f>IF(X20+Y20+Z20=D20," ","GRESEALA")</f>
        <v xml:space="preserve"> </v>
      </c>
      <c r="BD66" s="74" t="str">
        <f>IF(E21+F21=D21," ","GRESEALA")</f>
        <v xml:space="preserve"> </v>
      </c>
      <c r="BE66" s="23" t="str">
        <f>IF(G21+K21+I21+L21+M21=D21," ","GRESEALA")</f>
        <v xml:space="preserve"> </v>
      </c>
      <c r="BF66" s="74" t="str">
        <f>IF(O21+P21=D21," ","GRESEALA")</f>
        <v xml:space="preserve"> </v>
      </c>
      <c r="BG66" s="74" t="str">
        <f>IF(Q21+S21+T21+U21+V21+W21=D21," ","GRESEALA")</f>
        <v xml:space="preserve"> </v>
      </c>
      <c r="BH66" s="74" t="str">
        <f>IF(X21+Y21+Z21=D21," ","GRESEALA")</f>
        <v xml:space="preserve"> </v>
      </c>
      <c r="BI66" s="76" t="str">
        <f>IF(E22+F22=D22," ","GRESEALA")</f>
        <v xml:space="preserve"> </v>
      </c>
      <c r="BJ66" s="77" t="str">
        <f>IF(G22+K22+I22+L22+M22=D22," ","GRESEALA")</f>
        <v xml:space="preserve"> </v>
      </c>
      <c r="BK66" s="76" t="str">
        <f>IF(O22+P22=D22," ","GRESEALA")</f>
        <v xml:space="preserve"> </v>
      </c>
      <c r="BL66" s="78" t="str">
        <f>IF(Q22+S22+T22+U22+V22+W22=D22," ","GRESEALA")</f>
        <v xml:space="preserve"> </v>
      </c>
      <c r="BM66" s="79" t="str">
        <f>IF(X22+Y22+Z22=D22," ","GRESEALA")</f>
        <v xml:space="preserve"> </v>
      </c>
      <c r="BN66" s="74" t="str">
        <f>IF(Q35+S35+T35+U35+V35+W35=D35," ","GRESEALA")</f>
        <v xml:space="preserve"> </v>
      </c>
    </row>
    <row r="67" spans="2:66" ht="39.75" customHeight="1" x14ac:dyDescent="0.35">
      <c r="B67" s="35" t="s">
        <v>130</v>
      </c>
      <c r="C67" s="75"/>
      <c r="D67" s="55">
        <f t="shared" si="0"/>
        <v>0</v>
      </c>
      <c r="E67" s="117">
        <f>'Macheta PO 2023_rap_precedent'!E67+'Macheta PO 2023_rap_luna'!E67</f>
        <v>0</v>
      </c>
      <c r="F67" s="117">
        <f>'Macheta PO 2023_rap_precedent'!F67+'Macheta PO 2023_rap_luna'!F67</f>
        <v>0</v>
      </c>
      <c r="G67" s="117">
        <f>'Macheta PO 2023_rap_precedent'!G67+'Macheta PO 2023_rap_luna'!G67</f>
        <v>0</v>
      </c>
      <c r="H67" s="117">
        <f>'Macheta PO 2023_rap_precedent'!H67+'Macheta PO 2023_rap_luna'!H67</f>
        <v>0</v>
      </c>
      <c r="I67" s="117">
        <f>'Macheta PO 2023_rap_precedent'!I67+'Macheta PO 2023_rap_luna'!I67</f>
        <v>0</v>
      </c>
      <c r="J67" s="117">
        <f>'Macheta PO 2023_rap_precedent'!J67+'Macheta PO 2023_rap_luna'!J67</f>
        <v>0</v>
      </c>
      <c r="K67" s="117">
        <f>'Macheta PO 2023_rap_precedent'!K67+'Macheta PO 2023_rap_luna'!K67</f>
        <v>0</v>
      </c>
      <c r="L67" s="117">
        <f>'Macheta PO 2023_rap_precedent'!L67+'Macheta PO 2023_rap_luna'!L67</f>
        <v>0</v>
      </c>
      <c r="M67" s="117">
        <f>'Macheta PO 2023_rap_precedent'!M67+'Macheta PO 2023_rap_luna'!M67</f>
        <v>0</v>
      </c>
      <c r="N67" s="117">
        <f>'Macheta PO 2023_rap_precedent'!N67+'Macheta PO 2023_rap_luna'!N67</f>
        <v>0</v>
      </c>
      <c r="O67" s="117">
        <f>'Macheta PO 2023_rap_precedent'!O67+'Macheta PO 2023_rap_luna'!O67</f>
        <v>0</v>
      </c>
      <c r="P67" s="117">
        <f>'Macheta PO 2023_rap_precedent'!P67+'Macheta PO 2023_rap_luna'!P67</f>
        <v>0</v>
      </c>
      <c r="Q67" s="117">
        <f>'Macheta PO 2023_rap_precedent'!Q67+'Macheta PO 2023_rap_luna'!Q67</f>
        <v>0</v>
      </c>
      <c r="R67" s="117">
        <f>'Macheta PO 2023_rap_precedent'!R67+'Macheta PO 2023_rap_luna'!R67</f>
        <v>0</v>
      </c>
      <c r="S67" s="117">
        <f>'Macheta PO 2023_rap_precedent'!S67+'Macheta PO 2023_rap_luna'!S67</f>
        <v>0</v>
      </c>
      <c r="T67" s="117">
        <f>'Macheta PO 2023_rap_precedent'!T67+'Macheta PO 2023_rap_luna'!T67</f>
        <v>0</v>
      </c>
      <c r="U67" s="117">
        <f>'Macheta PO 2023_rap_precedent'!U67+'Macheta PO 2023_rap_luna'!U67</f>
        <v>0</v>
      </c>
      <c r="V67" s="117">
        <f>'Macheta PO 2023_rap_precedent'!V67+'Macheta PO 2023_rap_luna'!V67</f>
        <v>0</v>
      </c>
      <c r="W67" s="117">
        <f>'Macheta PO 2023_rap_precedent'!W67+'Macheta PO 2023_rap_luna'!W67</f>
        <v>0</v>
      </c>
      <c r="X67" s="117">
        <f>'Macheta PO 2023_rap_precedent'!X67+'Macheta PO 2023_rap_luna'!X67</f>
        <v>0</v>
      </c>
      <c r="Y67" s="117">
        <f>'Macheta PO 2023_rap_precedent'!Y67+'Macheta PO 2023_rap_luna'!Y67</f>
        <v>0</v>
      </c>
      <c r="Z67" s="117">
        <f>'Macheta PO 2023_rap_precedent'!Z67+'Macheta PO 2023_rap_luna'!Z67</f>
        <v>0</v>
      </c>
      <c r="AA67" s="117">
        <f>'Macheta PO 2023_rap_precedent'!AA67+'Macheta PO 2023_rap_luna'!AA67</f>
        <v>0</v>
      </c>
      <c r="AB67" s="117">
        <f>'Macheta PO 2023_rap_precedent'!AB67+'Macheta PO 2023_rap_luna'!AB67</f>
        <v>0</v>
      </c>
      <c r="AC67" s="117">
        <f>'Macheta PO 2023_rap_precedent'!AC67+'Macheta PO 2023_rap_luna'!AC67</f>
        <v>0</v>
      </c>
      <c r="AD67" s="117">
        <f>'Macheta PO 2023_rap_precedent'!AD67+'Macheta PO 2023_rap_luna'!AD67</f>
        <v>0</v>
      </c>
      <c r="AE67" s="117">
        <f>'Macheta PO 2023_rap_precedent'!AE67+'Macheta PO 2023_rap_luna'!AE67</f>
        <v>0</v>
      </c>
      <c r="AF67" s="117">
        <f>'Macheta PO 2023_rap_precedent'!AF67+'Macheta PO 2023_rap_luna'!AF67</f>
        <v>0</v>
      </c>
      <c r="AG67" s="117">
        <f>'Macheta PO 2023_rap_precedent'!AG67+'Macheta PO 2023_rap_luna'!AG67</f>
        <v>0</v>
      </c>
      <c r="AH67" s="117">
        <f>'Macheta PO 2023_rap_precedent'!AH67+'Macheta PO 2023_rap_luna'!AH67</f>
        <v>0</v>
      </c>
      <c r="AI67" s="117">
        <f>'Macheta PO 2023_rap_precedent'!AI67+'Macheta PO 2023_rap_luna'!AI67</f>
        <v>0</v>
      </c>
      <c r="AJ67" s="117">
        <f>'Macheta PO 2023_rap_precedent'!AJ67+'Macheta PO 2023_rap_luna'!AJ67</f>
        <v>0</v>
      </c>
      <c r="AK67" s="117">
        <f>'Macheta PO 2023_rap_precedent'!AK67+'Macheta PO 2023_rap_luna'!AK67</f>
        <v>0</v>
      </c>
      <c r="AL67" s="117">
        <f>'Macheta PO 2023_rap_precedent'!AL67+'Macheta PO 2023_rap_luna'!AL67</f>
        <v>0</v>
      </c>
      <c r="AM67" s="117">
        <f>'Macheta PO 2023_rap_precedent'!AM67+'Macheta PO 2023_rap_luna'!AM67</f>
        <v>0</v>
      </c>
      <c r="AN67" s="117">
        <f>'Macheta PO 2023_rap_precedent'!AN67+'Macheta PO 2023_rap_luna'!AN67</f>
        <v>0</v>
      </c>
      <c r="AO67" s="117">
        <f>'Macheta PO 2023_rap_precedent'!AO67+'Macheta PO 2023_rap_luna'!AO67</f>
        <v>0</v>
      </c>
      <c r="AP67" s="117">
        <f>'Macheta PO 2023_rap_precedent'!AP67+'Macheta PO 2023_rap_luna'!AP67</f>
        <v>0</v>
      </c>
      <c r="AQ67" s="117">
        <f>'Macheta PO 2023_rap_precedent'!AQ67+'Macheta PO 2023_rap_luna'!AQ67</f>
        <v>0</v>
      </c>
      <c r="AR67" s="117">
        <f>'Macheta PO 2023_rap_precedent'!AR67+'Macheta PO 2023_rap_luna'!AR67</f>
        <v>0</v>
      </c>
      <c r="AS67" s="117">
        <f>'Macheta PO 2023_rap_precedent'!AS67+'Macheta PO 2023_rap_luna'!AS67</f>
        <v>0</v>
      </c>
      <c r="AT67" s="37"/>
      <c r="AU67" s="74" t="str">
        <f>IF(E23+F23=D23," ","GRESEALA")</f>
        <v xml:space="preserve"> </v>
      </c>
      <c r="AV67" s="23" t="str">
        <f>IF(G23+K23+I23+L23+M23=D23," ","GRESEALA")</f>
        <v xml:space="preserve"> </v>
      </c>
      <c r="AW67" s="74" t="str">
        <f>IF(O23+P23=D23," ","GRESEALA")</f>
        <v xml:space="preserve"> </v>
      </c>
      <c r="AX67" s="74" t="str">
        <f>IF(Q23+S23+T23+U23+V23+W23=D23," ","GRESEALA")</f>
        <v xml:space="preserve"> </v>
      </c>
      <c r="AY67" s="74" t="str">
        <f>IF(X23+Y23+Z23=D23," ","GRESEALA")</f>
        <v xml:space="preserve"> </v>
      </c>
      <c r="AZ67" s="74" t="str">
        <f>IF(E24+F24=D24," ","GRESEALA")</f>
        <v xml:space="preserve"> </v>
      </c>
      <c r="BA67" s="23" t="str">
        <f>IF(G24+K24+I24+L24+M24=D24," ","GRESEALA")</f>
        <v xml:space="preserve"> </v>
      </c>
      <c r="BB67" s="74" t="str">
        <f>IF(O24+P24=D24," ","GRESEALA")</f>
        <v xml:space="preserve"> </v>
      </c>
      <c r="BC67" s="74" t="str">
        <f>IF(Q24+S24+T24+U24+V24+W24=D24," ","GRESEALA")</f>
        <v xml:space="preserve"> </v>
      </c>
      <c r="BD67" s="74" t="str">
        <f>IF(X24+Y24+Z24=D24," ","GRESEALA")</f>
        <v xml:space="preserve"> </v>
      </c>
      <c r="BE67" s="74" t="str">
        <f>IF(E25+F25=D25," ","GRESEALA")</f>
        <v xml:space="preserve"> </v>
      </c>
      <c r="BF67" s="23" t="str">
        <f>IF(G25+K25+I25+L25+M25=D25," ","GRESEALA")</f>
        <v xml:space="preserve"> </v>
      </c>
      <c r="BG67" s="74" t="str">
        <f>IF(O25+P25=D25," ","GRESEALA")</f>
        <v xml:space="preserve"> </v>
      </c>
      <c r="BH67" s="74" t="str">
        <f>IF(Q25+S25+T25+U25+V25+W25=D25," ","GRESEALA")</f>
        <v xml:space="preserve"> </v>
      </c>
      <c r="BI67" s="74" t="str">
        <f>IF(X25+Y25+Z25=D25," ","GRESEALA")</f>
        <v xml:space="preserve"> </v>
      </c>
      <c r="BJ67" s="74" t="str">
        <f>IF(E26+F26=D26," ","GRESEALA")</f>
        <v xml:space="preserve"> </v>
      </c>
      <c r="BK67" s="23" t="str">
        <f>IF(G26+K26+I26+L26+M26=D26," ","GRESEALA")</f>
        <v xml:space="preserve"> </v>
      </c>
      <c r="BL67" s="74" t="str">
        <f>IF(O26+P26=D26," ","GRESEALA")</f>
        <v xml:space="preserve"> </v>
      </c>
      <c r="BM67" s="74" t="str">
        <f>IF(Q26+S26+T26+U26+V26+W26=D26," ","GRESEALA")</f>
        <v xml:space="preserve"> </v>
      </c>
      <c r="BN67" s="74" t="str">
        <f>IF(X26+Y26+Z26=D26," ","GRESEALA")</f>
        <v xml:space="preserve"> </v>
      </c>
    </row>
    <row r="68" spans="2:66" ht="40.5" customHeight="1" x14ac:dyDescent="0.35">
      <c r="B68" s="20" t="s">
        <v>131</v>
      </c>
      <c r="C68" s="21" t="s">
        <v>132</v>
      </c>
      <c r="D68" s="29">
        <f>O68+P68</f>
        <v>1341</v>
      </c>
      <c r="E68" s="122">
        <f>'Macheta PO 2023_rap_precedent'!E68+'Macheta PO 2023_rap_luna'!E68</f>
        <v>536</v>
      </c>
      <c r="F68" s="122">
        <f>'Macheta PO 2023_rap_precedent'!F68+'Macheta PO 2023_rap_luna'!F68</f>
        <v>805</v>
      </c>
      <c r="G68" s="122">
        <f>'Macheta PO 2023_rap_precedent'!G68+'Macheta PO 2023_rap_luna'!G68</f>
        <v>285</v>
      </c>
      <c r="H68" s="122">
        <f>'Macheta PO 2023_rap_precedent'!H68+'Macheta PO 2023_rap_luna'!H68</f>
        <v>137</v>
      </c>
      <c r="I68" s="122">
        <f>'Macheta PO 2023_rap_precedent'!I68+'Macheta PO 2023_rap_luna'!I68</f>
        <v>130</v>
      </c>
      <c r="J68" s="122">
        <f>'Macheta PO 2023_rap_precedent'!J68+'Macheta PO 2023_rap_luna'!J68</f>
        <v>32</v>
      </c>
      <c r="K68" s="122">
        <f>'Macheta PO 2023_rap_precedent'!K68+'Macheta PO 2023_rap_luna'!K68</f>
        <v>85</v>
      </c>
      <c r="L68" s="122">
        <f>'Macheta PO 2023_rap_precedent'!L68+'Macheta PO 2023_rap_luna'!L68</f>
        <v>216</v>
      </c>
      <c r="M68" s="122">
        <f>'Macheta PO 2023_rap_precedent'!M68+'Macheta PO 2023_rap_luna'!M68</f>
        <v>625</v>
      </c>
      <c r="N68" s="122">
        <f>'Macheta PO 2023_rap_precedent'!N68+'Macheta PO 2023_rap_luna'!N68</f>
        <v>170</v>
      </c>
      <c r="O68" s="122">
        <f>'Macheta PO 2023_rap_precedent'!O68+'Macheta PO 2023_rap_luna'!O68</f>
        <v>553</v>
      </c>
      <c r="P68" s="122">
        <f>'Macheta PO 2023_rap_precedent'!P68+'Macheta PO 2023_rap_luna'!P68</f>
        <v>788</v>
      </c>
      <c r="Q68" s="122">
        <f>'Macheta PO 2023_rap_precedent'!Q68+'Macheta PO 2023_rap_luna'!Q68</f>
        <v>76</v>
      </c>
      <c r="R68" s="122">
        <f>'Macheta PO 2023_rap_precedent'!R68+'Macheta PO 2023_rap_luna'!R68</f>
        <v>14</v>
      </c>
      <c r="S68" s="122">
        <f>'Macheta PO 2023_rap_precedent'!S68+'Macheta PO 2023_rap_luna'!S68</f>
        <v>364</v>
      </c>
      <c r="T68" s="122">
        <f>'Macheta PO 2023_rap_precedent'!T68+'Macheta PO 2023_rap_luna'!T68</f>
        <v>307</v>
      </c>
      <c r="U68" s="122">
        <f>'Macheta PO 2023_rap_precedent'!U68+'Macheta PO 2023_rap_luna'!U68</f>
        <v>449</v>
      </c>
      <c r="V68" s="122">
        <f>'Macheta PO 2023_rap_precedent'!V68+'Macheta PO 2023_rap_luna'!V68</f>
        <v>32</v>
      </c>
      <c r="W68" s="122">
        <f>'Macheta PO 2023_rap_precedent'!W68+'Macheta PO 2023_rap_luna'!W68</f>
        <v>113</v>
      </c>
      <c r="X68" s="122">
        <f>'Macheta PO 2023_rap_precedent'!X68+'Macheta PO 2023_rap_luna'!X68</f>
        <v>822</v>
      </c>
      <c r="Y68" s="122">
        <f>'Macheta PO 2023_rap_precedent'!Y68+'Macheta PO 2023_rap_luna'!Y68</f>
        <v>405</v>
      </c>
      <c r="Z68" s="122">
        <f>'Macheta PO 2023_rap_precedent'!Z68+'Macheta PO 2023_rap_luna'!Z68</f>
        <v>114</v>
      </c>
      <c r="AA68" s="122">
        <f>'Macheta PO 2023_rap_precedent'!AA68+'Macheta PO 2023_rap_luna'!AA68</f>
        <v>4</v>
      </c>
      <c r="AB68" s="122">
        <f>'Macheta PO 2023_rap_precedent'!AB68+'Macheta PO 2023_rap_luna'!AB68</f>
        <v>1</v>
      </c>
      <c r="AC68" s="122">
        <f>'Macheta PO 2023_rap_precedent'!AC68+'Macheta PO 2023_rap_luna'!AC68</f>
        <v>24</v>
      </c>
      <c r="AD68" s="122">
        <f>'Macheta PO 2023_rap_precedent'!AD68+'Macheta PO 2023_rap_luna'!AD68</f>
        <v>7</v>
      </c>
      <c r="AE68" s="122">
        <f>'Macheta PO 2023_rap_precedent'!AE68+'Macheta PO 2023_rap_luna'!AE68</f>
        <v>2</v>
      </c>
      <c r="AF68" s="122">
        <f>'Macheta PO 2023_rap_precedent'!AF68+'Macheta PO 2023_rap_luna'!AF68</f>
        <v>1</v>
      </c>
      <c r="AG68" s="122">
        <f>'Macheta PO 2023_rap_precedent'!AG68+'Macheta PO 2023_rap_luna'!AG68</f>
        <v>0</v>
      </c>
      <c r="AH68" s="122">
        <f>'Macheta PO 2023_rap_precedent'!AH68+'Macheta PO 2023_rap_luna'!AH68</f>
        <v>0</v>
      </c>
      <c r="AI68" s="122">
        <f>'Macheta PO 2023_rap_precedent'!AI68+'Macheta PO 2023_rap_luna'!AI68</f>
        <v>0</v>
      </c>
      <c r="AJ68" s="122">
        <f>'Macheta PO 2023_rap_precedent'!AJ68+'Macheta PO 2023_rap_luna'!AJ68</f>
        <v>0</v>
      </c>
      <c r="AK68" s="122">
        <f>'Macheta PO 2023_rap_precedent'!AK68+'Macheta PO 2023_rap_luna'!AK68</f>
        <v>0</v>
      </c>
      <c r="AL68" s="122">
        <f>'Macheta PO 2023_rap_precedent'!AL68+'Macheta PO 2023_rap_luna'!AL68</f>
        <v>0</v>
      </c>
      <c r="AM68" s="122">
        <f>'Macheta PO 2023_rap_precedent'!AM68+'Macheta PO 2023_rap_luna'!AM68</f>
        <v>0</v>
      </c>
      <c r="AN68" s="122">
        <f>'Macheta PO 2023_rap_precedent'!AN68+'Macheta PO 2023_rap_luna'!AN68</f>
        <v>0</v>
      </c>
      <c r="AO68" s="122">
        <f>'Macheta PO 2023_rap_precedent'!AO68+'Macheta PO 2023_rap_luna'!AO68</f>
        <v>0</v>
      </c>
      <c r="AP68" s="122">
        <f>'Macheta PO 2023_rap_precedent'!AP68+'Macheta PO 2023_rap_luna'!AP68</f>
        <v>0</v>
      </c>
      <c r="AQ68" s="122">
        <f>'Macheta PO 2023_rap_precedent'!AQ68+'Macheta PO 2023_rap_luna'!AQ68</f>
        <v>0</v>
      </c>
      <c r="AR68" s="122">
        <f>'Macheta PO 2023_rap_precedent'!AR68+'Macheta PO 2023_rap_luna'!AR68</f>
        <v>0</v>
      </c>
      <c r="AS68" s="122">
        <f>'Macheta PO 2023_rap_precedent'!AS68+'Macheta PO 2023_rap_luna'!AS68</f>
        <v>1310</v>
      </c>
      <c r="AT68" s="67"/>
      <c r="AU68" s="74" t="str">
        <f>IF(E27+F27=D27," ","GRESEALA")</f>
        <v xml:space="preserve"> </v>
      </c>
      <c r="AV68" s="23" t="str">
        <f>IF(G27+K27+I27+L27+M27=D27," ","GRESEALA")</f>
        <v xml:space="preserve"> </v>
      </c>
      <c r="AW68" s="74" t="str">
        <f>IF(O27+P27=D27," ","GRESEALA")</f>
        <v xml:space="preserve"> </v>
      </c>
      <c r="AX68" s="74" t="str">
        <f>IF(Q27+S27+T27+U27+V27+W27=D27," ","GRESEALA")</f>
        <v xml:space="preserve"> </v>
      </c>
      <c r="AY68" s="74" t="str">
        <f>IF(X27+Y27+Z27=D27," ","GRESEALA")</f>
        <v xml:space="preserve"> </v>
      </c>
      <c r="AZ68" s="74" t="str">
        <f>IF(E28+F28=D28," ","GRESEALA")</f>
        <v xml:space="preserve"> </v>
      </c>
      <c r="BA68" s="23" t="str">
        <f>IF(G28+K28+I28+L28++M28=D28," ","GRESEALA")</f>
        <v xml:space="preserve"> </v>
      </c>
      <c r="BB68" s="74" t="str">
        <f>IF(O28+P28=D28," ","GRESEALA")</f>
        <v xml:space="preserve"> </v>
      </c>
      <c r="BC68" s="74" t="str">
        <f>IF(Q28+S28+T28+U28+V28+W28=D28," ","GRESEALA")</f>
        <v xml:space="preserve"> </v>
      </c>
      <c r="BD68" s="74" t="str">
        <f>IF(X28+Y28+Z28=D28," ","GRESEALA")</f>
        <v xml:space="preserve"> </v>
      </c>
      <c r="BE68" s="74" t="str">
        <f>IF(E29+F29=D29," ","GRESEALA")</f>
        <v xml:space="preserve"> </v>
      </c>
      <c r="BF68" s="23" t="str">
        <f>IF(G29+K29+I29+L29+M29=D29," ","GRESEALA")</f>
        <v xml:space="preserve"> </v>
      </c>
      <c r="BG68" s="74" t="str">
        <f>IF(O29+P29=D29," ","GRESEALA")</f>
        <v xml:space="preserve"> </v>
      </c>
      <c r="BH68" s="74" t="str">
        <f>IF(Q29+S29+T29+U29+V29+W29=D29," ","GRESEALA")</f>
        <v xml:space="preserve"> </v>
      </c>
      <c r="BI68" s="74" t="str">
        <f>IF(X29+Y29+Z29=D29," ","GRESEALA")</f>
        <v xml:space="preserve"> </v>
      </c>
      <c r="BJ68" s="74" t="str">
        <f>IF(E30+F30=D30," ","GRESEALA")</f>
        <v xml:space="preserve"> </v>
      </c>
      <c r="BK68" s="23" t="str">
        <f>IF(G30+K30+I30+L30+M30=D30," ","GRESEALA")</f>
        <v xml:space="preserve"> </v>
      </c>
      <c r="BL68" s="74" t="str">
        <f>IF(O30+P30=D30," ","GRESEALA")</f>
        <v xml:space="preserve"> </v>
      </c>
      <c r="BM68" s="74" t="str">
        <f>IF(Q30+S30+T30+U30+V30+W30=D30," ","GRESEALA")</f>
        <v xml:space="preserve"> </v>
      </c>
      <c r="BN68" s="74" t="str">
        <f>IF(X30+Y30+Z30=D30," ","GRESEALA")</f>
        <v xml:space="preserve"> </v>
      </c>
    </row>
    <row r="69" spans="2:66" ht="32.25" customHeight="1" x14ac:dyDescent="0.35">
      <c r="B69" s="80"/>
      <c r="C69" s="81" t="s">
        <v>133</v>
      </c>
      <c r="D69" s="82" t="str">
        <f t="shared" ref="D69:AS69" si="46">IF(D68=D16, "  ", "GRESEALA")</f>
        <v xml:space="preserve">  </v>
      </c>
      <c r="E69" s="83" t="str">
        <f t="shared" si="46"/>
        <v xml:space="preserve">  </v>
      </c>
      <c r="F69" s="83" t="str">
        <f t="shared" si="46"/>
        <v xml:space="preserve">  </v>
      </c>
      <c r="G69" s="83" t="str">
        <f t="shared" si="46"/>
        <v xml:space="preserve">  </v>
      </c>
      <c r="H69" s="83" t="str">
        <f t="shared" si="46"/>
        <v xml:space="preserve">  </v>
      </c>
      <c r="I69" s="83" t="str">
        <f t="shared" si="46"/>
        <v xml:space="preserve">  </v>
      </c>
      <c r="J69" s="83" t="str">
        <f t="shared" si="46"/>
        <v xml:space="preserve">  </v>
      </c>
      <c r="K69" s="83" t="str">
        <f t="shared" si="46"/>
        <v xml:space="preserve">  </v>
      </c>
      <c r="L69" s="83" t="str">
        <f t="shared" si="46"/>
        <v xml:space="preserve">  </v>
      </c>
      <c r="M69" s="83" t="str">
        <f t="shared" si="46"/>
        <v xml:space="preserve">  </v>
      </c>
      <c r="N69" s="83" t="str">
        <f t="shared" si="46"/>
        <v xml:space="preserve">  </v>
      </c>
      <c r="O69" s="83" t="str">
        <f t="shared" si="46"/>
        <v xml:space="preserve">  </v>
      </c>
      <c r="P69" s="83" t="str">
        <f t="shared" si="46"/>
        <v xml:space="preserve">  </v>
      </c>
      <c r="Q69" s="83" t="str">
        <f t="shared" si="46"/>
        <v xml:space="preserve">  </v>
      </c>
      <c r="R69" s="83" t="str">
        <f t="shared" si="46"/>
        <v xml:space="preserve">  </v>
      </c>
      <c r="S69" s="83" t="str">
        <f t="shared" si="46"/>
        <v xml:space="preserve">  </v>
      </c>
      <c r="T69" s="83" t="str">
        <f t="shared" si="46"/>
        <v xml:space="preserve">  </v>
      </c>
      <c r="U69" s="83" t="str">
        <f t="shared" si="46"/>
        <v xml:space="preserve">  </v>
      </c>
      <c r="V69" s="83" t="str">
        <f t="shared" si="46"/>
        <v xml:space="preserve">  </v>
      </c>
      <c r="W69" s="83" t="str">
        <f t="shared" si="46"/>
        <v xml:space="preserve">  </v>
      </c>
      <c r="X69" s="83" t="str">
        <f t="shared" si="46"/>
        <v xml:space="preserve">  </v>
      </c>
      <c r="Y69" s="83" t="str">
        <f t="shared" si="46"/>
        <v xml:space="preserve">  </v>
      </c>
      <c r="Z69" s="83" t="str">
        <f t="shared" si="46"/>
        <v xml:space="preserve">  </v>
      </c>
      <c r="AA69" s="83" t="str">
        <f t="shared" si="46"/>
        <v xml:space="preserve">  </v>
      </c>
      <c r="AB69" s="83" t="str">
        <f t="shared" si="46"/>
        <v xml:space="preserve">  </v>
      </c>
      <c r="AC69" s="83" t="str">
        <f t="shared" si="46"/>
        <v xml:space="preserve">  </v>
      </c>
      <c r="AD69" s="83" t="str">
        <f t="shared" si="46"/>
        <v xml:space="preserve">  </v>
      </c>
      <c r="AE69" s="83" t="str">
        <f t="shared" si="46"/>
        <v xml:space="preserve">  </v>
      </c>
      <c r="AF69" s="83" t="str">
        <f t="shared" si="46"/>
        <v xml:space="preserve">  </v>
      </c>
      <c r="AG69" s="83" t="str">
        <f t="shared" si="46"/>
        <v xml:space="preserve">  </v>
      </c>
      <c r="AH69" s="83" t="str">
        <f t="shared" si="46"/>
        <v xml:space="preserve">  </v>
      </c>
      <c r="AI69" s="83" t="str">
        <f t="shared" si="46"/>
        <v xml:space="preserve">  </v>
      </c>
      <c r="AJ69" s="83" t="str">
        <f t="shared" si="46"/>
        <v xml:space="preserve">  </v>
      </c>
      <c r="AK69" s="83" t="str">
        <f t="shared" si="46"/>
        <v xml:space="preserve">  </v>
      </c>
      <c r="AL69" s="83" t="str">
        <f t="shared" si="46"/>
        <v xml:space="preserve">  </v>
      </c>
      <c r="AM69" s="83" t="str">
        <f t="shared" si="46"/>
        <v xml:space="preserve">  </v>
      </c>
      <c r="AN69" s="83" t="str">
        <f t="shared" si="46"/>
        <v xml:space="preserve">  </v>
      </c>
      <c r="AO69" s="83" t="str">
        <f t="shared" si="46"/>
        <v xml:space="preserve">  </v>
      </c>
      <c r="AP69" s="83" t="str">
        <f t="shared" si="46"/>
        <v xml:space="preserve">  </v>
      </c>
      <c r="AQ69" s="83" t="str">
        <f t="shared" si="46"/>
        <v xml:space="preserve">  </v>
      </c>
      <c r="AR69" s="83" t="str">
        <f t="shared" si="46"/>
        <v xml:space="preserve">  </v>
      </c>
      <c r="AS69" s="83" t="str">
        <f t="shared" si="46"/>
        <v xml:space="preserve">  </v>
      </c>
      <c r="AT69" s="119"/>
      <c r="AU69" s="74" t="str">
        <f>IF(E31+F31=D31," ","GRESEALA")</f>
        <v xml:space="preserve"> </v>
      </c>
      <c r="AV69" s="23" t="str">
        <f>IF(G31+K31+I31+L31+M31=D31," ","GRESEALA")</f>
        <v xml:space="preserve"> </v>
      </c>
      <c r="AW69" s="74" t="str">
        <f>IF(O31+P31=D31," ","GRESEALA")</f>
        <v xml:space="preserve"> </v>
      </c>
      <c r="AX69" s="74" t="str">
        <f>IF(Q31+S31+T31+U31+V31+W31=D31," ","GRESEALA")</f>
        <v xml:space="preserve"> </v>
      </c>
      <c r="AY69" s="74" t="str">
        <f>IF(X31+Y31+Z31=D31," ","GRESEALA")</f>
        <v xml:space="preserve"> </v>
      </c>
      <c r="AZ69" s="74" t="str">
        <f>IF(E32+F32=D32," ","GRESEALA")</f>
        <v xml:space="preserve"> </v>
      </c>
      <c r="BA69" s="23" t="str">
        <f>IF(G32+K32+I32+L32+M32=D32," ","GRESEALA")</f>
        <v xml:space="preserve"> </v>
      </c>
      <c r="BB69" s="74" t="str">
        <f>IF(O32+P32=D32," ","GRESEALA")</f>
        <v xml:space="preserve"> </v>
      </c>
      <c r="BC69" s="74" t="str">
        <f>IF(Q32+S32+T32+U32+V32+W32=D32," ","GRESEALA")</f>
        <v xml:space="preserve"> </v>
      </c>
      <c r="BD69" s="74" t="str">
        <f>IF(X32+Y32+Z32=D32," ","GRESEALA")</f>
        <v xml:space="preserve"> </v>
      </c>
      <c r="BE69" s="74" t="str">
        <f>IF(E33+F33=D33," ","GRESEALA")</f>
        <v xml:space="preserve"> </v>
      </c>
      <c r="BF69" s="23" t="str">
        <f>IF(G33+K33+I33+L33+M33=D33," ","GRESEALA")</f>
        <v xml:space="preserve"> </v>
      </c>
      <c r="BG69" s="74" t="str">
        <f>IF(O33+P33=D33," ","GRESEALA")</f>
        <v xml:space="preserve"> </v>
      </c>
      <c r="BH69" s="74" t="str">
        <f>IF(Q33+S33+T33+U33+V33+W33=D33," ","GRESEALA")</f>
        <v xml:space="preserve"> </v>
      </c>
      <c r="BI69" s="74" t="str">
        <f>IF(X33+Y33+Z33=D33," ","GRESEALA")</f>
        <v xml:space="preserve"> </v>
      </c>
      <c r="BJ69" s="74" t="str">
        <f>IF(E34+F34=D34," ","GRESEALA")</f>
        <v xml:space="preserve"> </v>
      </c>
      <c r="BK69" s="23" t="str">
        <f>IF(G34+K34+I34+L34+M34=D34," ","GRESEALA")</f>
        <v xml:space="preserve"> </v>
      </c>
      <c r="BL69" s="74" t="str">
        <f>IF(O34+P34=D34," ","GRESEALA")</f>
        <v xml:space="preserve"> </v>
      </c>
      <c r="BM69" s="74" t="str">
        <f>IF(Q34+S34+T34+U34+V34+W34=D34," ","GRESEALA")</f>
        <v xml:space="preserve"> </v>
      </c>
      <c r="BN69" s="74" t="str">
        <f>IF(X34+Y34+Z34=D34," ","GRESEALA")</f>
        <v xml:space="preserve"> </v>
      </c>
    </row>
    <row r="70" spans="2:66" ht="23.25" customHeight="1" x14ac:dyDescent="0.35">
      <c r="C70" s="6" t="s">
        <v>134</v>
      </c>
      <c r="D70" s="84"/>
      <c r="E70" s="84"/>
      <c r="F70" s="84"/>
      <c r="G70" s="84"/>
      <c r="H70" s="84"/>
      <c r="I70" s="84"/>
      <c r="J70" s="84"/>
      <c r="K70" s="85"/>
      <c r="L70" s="85"/>
      <c r="M70" s="86"/>
      <c r="N70" s="86"/>
      <c r="O70" s="86"/>
      <c r="P70" s="86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12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9"/>
      <c r="AV70" s="89"/>
      <c r="AW70" s="89"/>
      <c r="BA70" s="89"/>
      <c r="BB70" s="89"/>
      <c r="BC70" s="89"/>
      <c r="BD70" s="89"/>
      <c r="BE70" s="89"/>
      <c r="BG70" s="89"/>
      <c r="BH70" s="89"/>
    </row>
    <row r="71" spans="2:66" ht="22.5" customHeight="1" x14ac:dyDescent="0.35">
      <c r="C71" s="4" t="s">
        <v>135</v>
      </c>
      <c r="D71" s="84"/>
      <c r="E71" s="84"/>
      <c r="F71" s="84"/>
      <c r="G71" s="84"/>
      <c r="H71" s="84"/>
      <c r="I71" s="84"/>
      <c r="J71" s="84"/>
      <c r="K71" s="85"/>
      <c r="L71" s="85"/>
      <c r="M71" s="86"/>
      <c r="N71" s="86"/>
      <c r="O71" s="86"/>
      <c r="P71" s="86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9"/>
      <c r="AV71" s="89"/>
      <c r="AW71" s="89"/>
      <c r="BA71" s="89"/>
      <c r="BB71" s="89"/>
      <c r="BC71" s="89"/>
      <c r="BD71" s="89"/>
      <c r="BE71" s="89"/>
      <c r="BG71" s="89"/>
      <c r="BH71" s="89"/>
    </row>
    <row r="72" spans="2:66" ht="22.5" customHeight="1" x14ac:dyDescent="0.35">
      <c r="C72" s="4" t="s">
        <v>136</v>
      </c>
      <c r="D72" s="84"/>
      <c r="E72" s="84"/>
      <c r="F72" s="84"/>
      <c r="G72" s="84"/>
      <c r="H72" s="84"/>
      <c r="I72" s="84"/>
      <c r="J72" s="84"/>
      <c r="K72" s="85"/>
      <c r="L72" s="85"/>
      <c r="M72" s="86"/>
      <c r="N72" s="86"/>
      <c r="O72" s="86"/>
      <c r="P72" s="86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</row>
    <row r="73" spans="2:66" ht="19.5" customHeight="1" x14ac:dyDescent="0.35">
      <c r="C73" s="4" t="s">
        <v>137</v>
      </c>
      <c r="D73" s="84"/>
      <c r="E73" s="84"/>
      <c r="F73" s="84"/>
      <c r="G73" s="84"/>
      <c r="H73" s="84"/>
      <c r="I73" s="84"/>
      <c r="J73" s="84"/>
      <c r="K73" s="85"/>
      <c r="L73" s="85"/>
      <c r="M73" s="86"/>
      <c r="N73" s="86"/>
      <c r="O73" s="86"/>
      <c r="P73" s="86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</row>
    <row r="74" spans="2:66" ht="20.25" customHeight="1" x14ac:dyDescent="0.35">
      <c r="C74" s="4" t="s">
        <v>138</v>
      </c>
      <c r="D74" s="84"/>
      <c r="E74" s="84"/>
      <c r="F74" s="84"/>
      <c r="G74" s="84"/>
      <c r="H74" s="84"/>
      <c r="I74" s="84"/>
      <c r="J74" s="84"/>
      <c r="K74" s="85"/>
      <c r="L74" s="85"/>
      <c r="M74" s="86"/>
      <c r="N74" s="86"/>
      <c r="O74" s="86"/>
      <c r="P74" s="86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</row>
    <row r="75" spans="2:66" ht="23.25" customHeight="1" x14ac:dyDescent="0.35">
      <c r="C75" s="4" t="s">
        <v>139</v>
      </c>
      <c r="D75" s="84"/>
      <c r="E75" s="84"/>
      <c r="F75" s="84"/>
      <c r="G75" s="84"/>
      <c r="H75" s="84"/>
      <c r="I75" s="84"/>
      <c r="J75" s="84"/>
      <c r="K75" s="85"/>
      <c r="L75" s="85"/>
      <c r="M75" s="86"/>
      <c r="N75" s="86"/>
      <c r="O75" s="86"/>
      <c r="P75" s="86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</row>
    <row r="76" spans="2:66" ht="20.25" customHeight="1" x14ac:dyDescent="0.35">
      <c r="C76" s="4" t="s">
        <v>140</v>
      </c>
      <c r="D76" s="84"/>
      <c r="E76" s="84"/>
      <c r="F76" s="84"/>
      <c r="G76" s="84"/>
      <c r="H76" s="84"/>
      <c r="I76" s="84"/>
      <c r="J76" s="84"/>
      <c r="K76" s="85"/>
      <c r="L76" s="85"/>
      <c r="M76" s="86"/>
      <c r="N76" s="86"/>
      <c r="O76" s="86"/>
      <c r="P76" s="86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</row>
    <row r="77" spans="2:66" ht="21" customHeight="1" x14ac:dyDescent="0.35">
      <c r="C77" s="5" t="s">
        <v>141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</row>
    <row r="78" spans="2:66" ht="23.25" customHeight="1" x14ac:dyDescent="0.35">
      <c r="C78" s="4" t="s">
        <v>142</v>
      </c>
      <c r="D78" s="84"/>
      <c r="E78" s="84"/>
      <c r="F78" s="84"/>
      <c r="G78" s="84"/>
      <c r="H78" s="84"/>
      <c r="I78" s="84"/>
      <c r="J78" s="84"/>
      <c r="K78" s="85"/>
      <c r="L78" s="85"/>
      <c r="M78" s="86"/>
      <c r="N78" s="86"/>
      <c r="O78" s="86"/>
      <c r="P78" s="86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</row>
    <row r="79" spans="2:66" ht="21" customHeight="1" x14ac:dyDescent="0.35">
      <c r="C79" s="4" t="s">
        <v>143</v>
      </c>
      <c r="D79" s="84"/>
      <c r="E79" s="84"/>
      <c r="F79" s="84"/>
      <c r="G79" s="84"/>
      <c r="H79" s="84"/>
      <c r="I79" s="84"/>
      <c r="J79" s="84"/>
      <c r="K79" s="85"/>
      <c r="L79" s="85"/>
      <c r="M79" s="86"/>
      <c r="N79" s="86"/>
      <c r="O79" s="86"/>
      <c r="P79" s="86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</row>
    <row r="80" spans="2:66" ht="24" customHeight="1" x14ac:dyDescent="0.35">
      <c r="C80" s="4" t="s">
        <v>144</v>
      </c>
      <c r="D80" s="84"/>
      <c r="E80" s="84"/>
      <c r="F80" s="84"/>
      <c r="G80" s="84"/>
      <c r="H80" s="84"/>
      <c r="I80" s="84"/>
      <c r="J80" s="84"/>
      <c r="K80" s="85"/>
      <c r="L80" s="85"/>
      <c r="M80" s="86"/>
      <c r="N80" s="86"/>
      <c r="O80" s="86"/>
      <c r="P80" s="86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</row>
    <row r="81" spans="2:60" ht="26.25" customHeight="1" x14ac:dyDescent="0.35">
      <c r="C81" s="4" t="s">
        <v>145</v>
      </c>
      <c r="D81" s="84"/>
      <c r="E81" s="84"/>
      <c r="F81" s="84"/>
      <c r="G81" s="84"/>
      <c r="H81" s="84"/>
      <c r="I81" s="84"/>
      <c r="J81" s="84"/>
      <c r="K81" s="85"/>
      <c r="L81" s="85"/>
      <c r="M81" s="86"/>
      <c r="N81" s="86"/>
      <c r="O81" s="86"/>
      <c r="P81" s="86"/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BB81" s="12"/>
      <c r="BC81" s="12"/>
      <c r="BD81" s="12"/>
      <c r="BE81" s="12"/>
      <c r="BF81" s="12"/>
      <c r="BG81" s="12"/>
      <c r="BH81" s="12"/>
    </row>
    <row r="82" spans="2:60" ht="24" customHeight="1" x14ac:dyDescent="0.35">
      <c r="C82" s="6" t="s">
        <v>146</v>
      </c>
      <c r="D82" s="84"/>
      <c r="E82" s="84"/>
      <c r="F82" s="84"/>
      <c r="G82" s="84"/>
      <c r="H82" s="84"/>
      <c r="I82" s="84"/>
      <c r="J82" s="84"/>
      <c r="K82" s="85"/>
      <c r="L82" s="85"/>
      <c r="M82" s="86"/>
      <c r="N82" s="86"/>
      <c r="O82" s="86"/>
      <c r="P82" s="86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BB82" s="12"/>
      <c r="BC82" s="12"/>
      <c r="BD82" s="12"/>
      <c r="BE82" s="12"/>
      <c r="BF82" s="12"/>
      <c r="BG82" s="12"/>
      <c r="BH82" s="12"/>
    </row>
    <row r="83" spans="2:60" ht="22.5" customHeight="1" x14ac:dyDescent="0.35">
      <c r="C83" s="6" t="s">
        <v>147</v>
      </c>
      <c r="D83" s="84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BB83" s="12"/>
      <c r="BC83" s="12"/>
      <c r="BD83" s="12"/>
      <c r="BE83" s="12"/>
      <c r="BF83" s="12"/>
      <c r="BG83" s="12"/>
      <c r="BH83" s="12"/>
    </row>
    <row r="84" spans="2:60" ht="27" customHeight="1" x14ac:dyDescent="0.35">
      <c r="BB84" s="12"/>
      <c r="BC84" s="12"/>
      <c r="BD84" s="12"/>
      <c r="BE84" s="12"/>
      <c r="BF84" s="12"/>
      <c r="BG84" s="12"/>
      <c r="BH84" s="12"/>
    </row>
    <row r="85" spans="2:60" s="93" customFormat="1" ht="46.5" customHeight="1" x14ac:dyDescent="0.35">
      <c r="C85" s="162" t="s">
        <v>148</v>
      </c>
      <c r="D85" s="163"/>
      <c r="E85" s="94"/>
      <c r="F85" s="95"/>
      <c r="G85" s="96"/>
      <c r="H85" s="96"/>
      <c r="I85" s="96"/>
      <c r="J85" s="96"/>
      <c r="K85" s="96"/>
      <c r="L85" s="96"/>
      <c r="M85" s="97"/>
      <c r="N85" s="96"/>
      <c r="Z85" s="97"/>
      <c r="AA85" s="97"/>
      <c r="AB85" s="97"/>
      <c r="AC85" s="97"/>
      <c r="AD85" s="97"/>
      <c r="AE85" s="97"/>
      <c r="AV85" s="97"/>
      <c r="AW85" s="97"/>
      <c r="AX85" s="97"/>
      <c r="AY85" s="97"/>
      <c r="AZ85" s="97"/>
      <c r="BA85" s="97"/>
    </row>
    <row r="86" spans="2:60" s="93" customFormat="1" ht="12.75" customHeight="1" x14ac:dyDescent="0.35">
      <c r="B86" s="98"/>
      <c r="C86" s="94"/>
      <c r="D86" s="94"/>
      <c r="E86" s="94"/>
      <c r="F86" s="95"/>
      <c r="G86" s="96"/>
      <c r="H86" s="96"/>
      <c r="I86" s="96"/>
      <c r="J86" s="96"/>
      <c r="K86" s="96"/>
      <c r="L86" s="96"/>
      <c r="M86" s="97"/>
      <c r="N86" s="96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V86" s="97"/>
      <c r="AW86" s="97"/>
      <c r="AX86" s="97"/>
      <c r="AY86" s="97"/>
      <c r="AZ86" s="97"/>
      <c r="BA86" s="97"/>
    </row>
    <row r="87" spans="2:60" s="93" customFormat="1" ht="19.899999999999999" customHeight="1" x14ac:dyDescent="0.35">
      <c r="B87" s="98"/>
      <c r="C87" s="94"/>
      <c r="D87" s="94"/>
      <c r="E87" s="94"/>
      <c r="F87" s="95"/>
      <c r="G87" s="96"/>
      <c r="H87" s="96"/>
      <c r="I87" s="96"/>
      <c r="J87" s="96"/>
      <c r="K87" s="96"/>
      <c r="L87" s="96"/>
      <c r="M87" s="97"/>
      <c r="N87" s="96"/>
      <c r="Z87" s="97"/>
      <c r="AA87" s="97"/>
      <c r="AB87" s="97"/>
      <c r="AC87" s="97"/>
      <c r="AD87" s="97"/>
      <c r="AE87" s="97"/>
      <c r="AV87" s="97"/>
      <c r="AW87" s="97"/>
      <c r="AX87" s="97"/>
      <c r="AY87" s="97"/>
      <c r="AZ87" s="97"/>
      <c r="BA87" s="97"/>
    </row>
    <row r="88" spans="2:60" s="93" customFormat="1" ht="19.899999999999999" customHeight="1" x14ac:dyDescent="0.35">
      <c r="C88" s="98" t="s">
        <v>149</v>
      </c>
      <c r="D88" s="94"/>
      <c r="E88" s="94"/>
      <c r="F88" s="95"/>
      <c r="G88" s="96"/>
      <c r="H88" s="96"/>
      <c r="I88" s="96"/>
      <c r="J88" s="96"/>
      <c r="K88" s="96"/>
      <c r="L88" s="96"/>
      <c r="M88" s="97"/>
      <c r="N88" s="96"/>
      <c r="O88" s="97"/>
      <c r="P88" s="97"/>
      <c r="Q88" s="95" t="s">
        <v>150</v>
      </c>
      <c r="R88" s="95"/>
      <c r="S88" s="97"/>
      <c r="T88" s="97"/>
      <c r="U88" s="97"/>
      <c r="V88" s="97"/>
      <c r="W88" s="97"/>
      <c r="X88" s="97"/>
      <c r="Y88" s="95" t="s">
        <v>151</v>
      </c>
      <c r="Z88" s="97"/>
      <c r="AA88" s="97"/>
      <c r="AB88" s="97"/>
      <c r="AC88" s="97"/>
      <c r="AD88" s="97"/>
      <c r="AE88" s="97"/>
      <c r="AH88" s="95"/>
      <c r="AV88" s="97"/>
      <c r="AW88" s="97"/>
      <c r="AX88" s="97"/>
      <c r="AY88" s="97"/>
      <c r="AZ88" s="97"/>
      <c r="BA88" s="97"/>
    </row>
    <row r="89" spans="2:60" ht="32.25" customHeight="1" x14ac:dyDescent="0.35">
      <c r="BB89" s="12"/>
      <c r="BC89" s="12"/>
      <c r="BD89" s="12"/>
      <c r="BE89" s="12"/>
      <c r="BF89" s="12"/>
      <c r="BG89" s="12"/>
      <c r="BH89" s="12"/>
    </row>
    <row r="90" spans="2:60" ht="32.25" customHeight="1" x14ac:dyDescent="0.35">
      <c r="C90" s="99" t="s">
        <v>152</v>
      </c>
      <c r="N90" s="11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G90" s="12"/>
      <c r="AH90" s="12"/>
      <c r="BB90" s="12"/>
      <c r="BC90" s="12"/>
      <c r="BD90" s="12"/>
      <c r="BE90" s="12"/>
      <c r="BF90" s="12"/>
      <c r="BG90" s="12"/>
      <c r="BH90" s="12"/>
    </row>
    <row r="91" spans="2:60" ht="32.25" customHeight="1" x14ac:dyDescent="0.35">
      <c r="C91" s="100" t="s">
        <v>135</v>
      </c>
      <c r="N91" s="11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G91" s="12"/>
      <c r="AH91" s="12"/>
      <c r="BB91" s="12"/>
      <c r="BC91" s="12"/>
      <c r="BD91" s="12"/>
      <c r="BE91" s="12"/>
      <c r="BF91" s="12"/>
      <c r="BG91" s="12"/>
      <c r="BH91" s="12"/>
    </row>
    <row r="92" spans="2:60" ht="32.25" customHeight="1" x14ac:dyDescent="0.35">
      <c r="C92" s="100" t="s">
        <v>153</v>
      </c>
      <c r="N92" s="11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G92" s="12"/>
      <c r="AH92" s="12"/>
      <c r="BB92" s="12"/>
      <c r="BC92" s="12"/>
      <c r="BD92" s="12"/>
      <c r="BE92" s="12"/>
      <c r="BF92" s="12"/>
      <c r="BG92" s="12"/>
      <c r="BH92" s="12"/>
    </row>
    <row r="93" spans="2:60" ht="32.25" customHeight="1" x14ac:dyDescent="0.35">
      <c r="C93" s="100" t="s">
        <v>154</v>
      </c>
      <c r="N93" s="11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G93" s="12"/>
      <c r="AH93" s="12"/>
      <c r="BB93" s="12"/>
      <c r="BC93" s="12"/>
      <c r="BD93" s="12"/>
      <c r="BE93" s="12"/>
      <c r="BF93" s="12"/>
      <c r="BG93" s="12"/>
      <c r="BH93" s="12"/>
    </row>
    <row r="94" spans="2:60" ht="32.25" customHeight="1" x14ac:dyDescent="0.35">
      <c r="C94" s="100" t="s">
        <v>155</v>
      </c>
      <c r="N94" s="11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G94" s="12"/>
      <c r="AH94" s="12"/>
      <c r="BB94" s="12"/>
      <c r="BC94" s="12"/>
      <c r="BD94" s="12"/>
      <c r="BE94" s="12"/>
      <c r="BF94" s="12"/>
      <c r="BG94" s="12"/>
      <c r="BH94" s="12"/>
    </row>
    <row r="95" spans="2:60" ht="32.25" customHeight="1" x14ac:dyDescent="0.35">
      <c r="C95" s="100" t="s">
        <v>140</v>
      </c>
      <c r="N95" s="11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G95" s="12"/>
      <c r="AH95" s="12"/>
      <c r="BB95" s="12"/>
      <c r="BC95" s="12"/>
      <c r="BD95" s="12"/>
      <c r="BE95" s="12"/>
      <c r="BF95" s="12"/>
      <c r="BG95" s="12"/>
      <c r="BH95" s="12"/>
    </row>
    <row r="96" spans="2:60" ht="32.25" customHeight="1" x14ac:dyDescent="0.35">
      <c r="C96" s="164" t="s">
        <v>156</v>
      </c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G96" s="12"/>
      <c r="AH96" s="12"/>
      <c r="BB96" s="12"/>
      <c r="BC96" s="12"/>
      <c r="BD96" s="12"/>
      <c r="BE96" s="12"/>
      <c r="BF96" s="12"/>
      <c r="BG96" s="12"/>
      <c r="BH96" s="12"/>
    </row>
    <row r="97" spans="3:60" ht="32.25" customHeight="1" x14ac:dyDescent="0.35">
      <c r="C97" s="100" t="s">
        <v>145</v>
      </c>
      <c r="N97" s="11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G97" s="12"/>
      <c r="AH97" s="12"/>
      <c r="BA97" s="12"/>
      <c r="BB97" s="12"/>
      <c r="BC97" s="12"/>
      <c r="BD97" s="12"/>
      <c r="BE97" s="12"/>
      <c r="BF97" s="12"/>
      <c r="BG97" s="12"/>
      <c r="BH97" s="12"/>
    </row>
    <row r="98" spans="3:60" ht="32.25" customHeight="1" x14ac:dyDescent="0.35">
      <c r="C98" s="99" t="s">
        <v>157</v>
      </c>
      <c r="N98" s="11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G98" s="12"/>
      <c r="AH98" s="12"/>
      <c r="BA98" s="12"/>
      <c r="BB98" s="12"/>
      <c r="BC98" s="12"/>
      <c r="BD98" s="12"/>
      <c r="BE98" s="12"/>
      <c r="BF98" s="12"/>
      <c r="BG98" s="12"/>
      <c r="BH98" s="12"/>
    </row>
    <row r="99" spans="3:60" ht="32.25" customHeight="1" x14ac:dyDescent="0.35">
      <c r="C99" s="101" t="s">
        <v>158</v>
      </c>
      <c r="N99" s="11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G99" s="12"/>
      <c r="AH99" s="12"/>
      <c r="BA99" s="12"/>
      <c r="BB99" s="12"/>
      <c r="BC99" s="12"/>
      <c r="BD99" s="12"/>
      <c r="BE99" s="12"/>
      <c r="BF99" s="12"/>
      <c r="BG99" s="12"/>
      <c r="BH99" s="12"/>
    </row>
    <row r="100" spans="3:60" ht="32.25" customHeight="1" x14ac:dyDescent="0.35">
      <c r="C100" s="101" t="s">
        <v>169</v>
      </c>
      <c r="N100" s="11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G100" s="12"/>
      <c r="AH100" s="12"/>
      <c r="BA100" s="12"/>
      <c r="BB100" s="12"/>
      <c r="BC100" s="12"/>
      <c r="BD100" s="12"/>
      <c r="BE100" s="12"/>
      <c r="BF100" s="12"/>
      <c r="BG100" s="12"/>
      <c r="BH100" s="12"/>
    </row>
    <row r="101" spans="3:60" ht="32.25" customHeight="1" x14ac:dyDescent="0.35">
      <c r="C101" s="101" t="s">
        <v>159</v>
      </c>
      <c r="N101" s="11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G101" s="12"/>
      <c r="AH101" s="12"/>
      <c r="BA101" s="12"/>
      <c r="BB101" s="12"/>
      <c r="BC101" s="12"/>
      <c r="BD101" s="12"/>
      <c r="BE101" s="12"/>
      <c r="BF101" s="12"/>
      <c r="BG101" s="12"/>
      <c r="BH101" s="12"/>
    </row>
    <row r="102" spans="3:60" ht="32.25" customHeight="1" x14ac:dyDescent="0.35">
      <c r="C102" s="102" t="s">
        <v>160</v>
      </c>
      <c r="N102" s="11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G102" s="12"/>
      <c r="AH102" s="12"/>
      <c r="BA102" s="12"/>
      <c r="BB102" s="12"/>
      <c r="BC102" s="12"/>
      <c r="BD102" s="12"/>
      <c r="BE102" s="12"/>
      <c r="BF102" s="12"/>
      <c r="BG102" s="12"/>
      <c r="BH102" s="12"/>
    </row>
    <row r="103" spans="3:60" ht="32.25" customHeight="1" x14ac:dyDescent="0.35">
      <c r="C103" s="103"/>
      <c r="BA103" s="12"/>
      <c r="BB103" s="12"/>
      <c r="BC103" s="12"/>
      <c r="BD103" s="12"/>
      <c r="BE103" s="12"/>
      <c r="BF103" s="12"/>
      <c r="BG103" s="12"/>
      <c r="BH103" s="12"/>
    </row>
    <row r="104" spans="3:60" ht="32.25" customHeight="1" x14ac:dyDescent="0.65">
      <c r="C104" s="104" t="s">
        <v>161</v>
      </c>
      <c r="D104" s="105"/>
      <c r="E104" s="105"/>
      <c r="F104" s="105"/>
      <c r="G104" s="106"/>
      <c r="H104" s="106"/>
      <c r="I104" s="106"/>
      <c r="J104" s="106"/>
      <c r="K104" s="107"/>
      <c r="L104" s="107"/>
      <c r="M104" s="107"/>
      <c r="N104" s="107"/>
      <c r="O104" s="107"/>
      <c r="P104" s="108"/>
      <c r="Q104" s="108"/>
      <c r="R104" s="108"/>
      <c r="S104" s="108"/>
      <c r="T104" s="108"/>
      <c r="U104" s="108"/>
      <c r="V104" s="108"/>
      <c r="W104" s="108"/>
      <c r="X104" s="108"/>
      <c r="BA104" s="12"/>
      <c r="BB104" s="12"/>
      <c r="BC104" s="12"/>
      <c r="BD104" s="12"/>
      <c r="BE104" s="12"/>
      <c r="BF104" s="12"/>
      <c r="BG104" s="12"/>
      <c r="BH104" s="12"/>
    </row>
    <row r="105" spans="3:60" ht="32.25" customHeight="1" x14ac:dyDescent="0.65">
      <c r="C105" s="109" t="s">
        <v>170</v>
      </c>
      <c r="D105" s="105"/>
      <c r="E105" s="105"/>
      <c r="F105" s="105"/>
      <c r="G105" s="106"/>
      <c r="H105" s="106"/>
      <c r="I105" s="106"/>
      <c r="J105" s="106"/>
      <c r="K105" s="107"/>
      <c r="L105" s="107"/>
      <c r="M105" s="107"/>
      <c r="N105" s="107"/>
      <c r="O105" s="107"/>
      <c r="P105" s="108"/>
      <c r="Q105" s="108"/>
      <c r="R105" s="108"/>
      <c r="S105" s="108"/>
      <c r="T105" s="108"/>
      <c r="U105" s="108"/>
      <c r="V105" s="108"/>
      <c r="W105" s="108"/>
      <c r="X105" s="108"/>
      <c r="BA105" s="12"/>
      <c r="BB105" s="12"/>
      <c r="BC105" s="12"/>
      <c r="BD105" s="12"/>
      <c r="BE105" s="12"/>
      <c r="BF105" s="12"/>
      <c r="BG105" s="12"/>
      <c r="BH105" s="12"/>
    </row>
    <row r="106" spans="3:60" ht="32.25" customHeight="1" x14ac:dyDescent="0.35">
      <c r="C106" s="109" t="s">
        <v>162</v>
      </c>
      <c r="D106" s="105"/>
      <c r="E106" s="105"/>
      <c r="F106" s="105"/>
      <c r="G106" s="106"/>
      <c r="H106" s="106"/>
      <c r="I106" s="106"/>
      <c r="J106" s="106"/>
      <c r="K106" s="107"/>
      <c r="L106" s="107"/>
      <c r="M106" s="107"/>
      <c r="N106" s="107"/>
      <c r="O106" s="107"/>
      <c r="P106" s="108"/>
      <c r="Q106" s="108"/>
      <c r="R106" s="108"/>
      <c r="S106" s="108"/>
      <c r="T106" s="108"/>
      <c r="U106" s="108"/>
      <c r="V106" s="108"/>
      <c r="W106" s="108"/>
      <c r="X106" s="108"/>
      <c r="BA106" s="12"/>
      <c r="BB106" s="12"/>
      <c r="BC106" s="12"/>
      <c r="BD106" s="12"/>
      <c r="BE106" s="12"/>
      <c r="BF106" s="12"/>
      <c r="BG106" s="12"/>
      <c r="BH106" s="12"/>
    </row>
    <row r="107" spans="3:60" ht="32.25" customHeight="1" x14ac:dyDescent="0.35">
      <c r="C107" s="109" t="s">
        <v>163</v>
      </c>
      <c r="D107" s="105"/>
      <c r="E107" s="105"/>
      <c r="F107" s="105"/>
      <c r="G107" s="106"/>
      <c r="H107" s="106"/>
      <c r="I107" s="106"/>
      <c r="J107" s="106"/>
      <c r="K107" s="107"/>
      <c r="L107" s="107"/>
      <c r="M107" s="107"/>
      <c r="N107" s="107"/>
      <c r="O107" s="107"/>
      <c r="P107" s="108"/>
      <c r="Q107" s="108"/>
      <c r="R107" s="108"/>
      <c r="S107" s="108"/>
      <c r="T107" s="108"/>
      <c r="U107" s="108"/>
      <c r="V107" s="108"/>
      <c r="W107" s="108"/>
      <c r="X107" s="108"/>
      <c r="BA107" s="12"/>
      <c r="BB107" s="12"/>
      <c r="BC107" s="12"/>
      <c r="BD107" s="12"/>
      <c r="BE107" s="12"/>
      <c r="BF107" s="12"/>
      <c r="BG107" s="12"/>
      <c r="BH107" s="12"/>
    </row>
    <row r="108" spans="3:60" ht="32.25" customHeight="1" x14ac:dyDescent="0.35">
      <c r="C108" s="110" t="s">
        <v>164</v>
      </c>
      <c r="BA108" s="12"/>
      <c r="BB108" s="12"/>
      <c r="BC108" s="12"/>
      <c r="BD108" s="12"/>
      <c r="BE108" s="12"/>
      <c r="BF108" s="12"/>
      <c r="BG108" s="12"/>
      <c r="BH108" s="12"/>
    </row>
    <row r="109" spans="3:60" ht="32.25" customHeight="1" x14ac:dyDescent="0.35">
      <c r="C109" s="111"/>
      <c r="BA109" s="12"/>
      <c r="BB109" s="12"/>
      <c r="BC109" s="12"/>
      <c r="BD109" s="12"/>
      <c r="BE109" s="12"/>
      <c r="BF109" s="12"/>
      <c r="BG109" s="12"/>
      <c r="BH109" s="12"/>
    </row>
    <row r="110" spans="3:60" ht="32.25" customHeight="1" x14ac:dyDescent="0.35">
      <c r="BA110" s="12"/>
      <c r="BB110" s="12"/>
      <c r="BC110" s="12"/>
      <c r="BD110" s="12"/>
      <c r="BE110" s="12"/>
      <c r="BF110" s="12"/>
      <c r="BG110" s="12"/>
      <c r="BH110" s="12"/>
    </row>
    <row r="111" spans="3:60" ht="32.25" customHeight="1" x14ac:dyDescent="0.35">
      <c r="BA111" s="12"/>
      <c r="BB111" s="12"/>
      <c r="BC111" s="12"/>
      <c r="BD111" s="12"/>
      <c r="BE111" s="12"/>
      <c r="BF111" s="12"/>
      <c r="BG111" s="12"/>
      <c r="BH111" s="12"/>
    </row>
    <row r="112" spans="3:60" ht="32.25" customHeight="1" x14ac:dyDescent="0.35">
      <c r="BA112" s="12"/>
      <c r="BB112" s="12"/>
      <c r="BC112" s="12"/>
      <c r="BD112" s="12"/>
      <c r="BE112" s="12"/>
      <c r="BF112" s="12"/>
      <c r="BG112" s="12"/>
      <c r="BH112" s="12"/>
    </row>
    <row r="113" s="12" customFormat="1" ht="32.25" customHeight="1" x14ac:dyDescent="0.35"/>
    <row r="114" s="12" customFormat="1" ht="32.25" customHeight="1" x14ac:dyDescent="0.35"/>
    <row r="115" s="12" customFormat="1" ht="32.25" customHeight="1" x14ac:dyDescent="0.35"/>
    <row r="116" s="12" customFormat="1" ht="32.25" customHeight="1" x14ac:dyDescent="0.35"/>
    <row r="117" s="12" customFormat="1" ht="32.25" customHeight="1" x14ac:dyDescent="0.35"/>
    <row r="118" s="12" customFormat="1" ht="32.25" customHeight="1" x14ac:dyDescent="0.35"/>
    <row r="119" s="12" customFormat="1" ht="32.25" customHeight="1" x14ac:dyDescent="0.35"/>
    <row r="120" s="12" customFormat="1" ht="32.25" customHeight="1" x14ac:dyDescent="0.35"/>
    <row r="121" s="12" customFormat="1" ht="32.25" customHeight="1" x14ac:dyDescent="0.35"/>
    <row r="122" s="12" customFormat="1" ht="32.25" customHeight="1" x14ac:dyDescent="0.35"/>
    <row r="123" s="12" customFormat="1" ht="32.25" customHeight="1" x14ac:dyDescent="0.35"/>
    <row r="124" s="12" customFormat="1" ht="32.25" customHeight="1" x14ac:dyDescent="0.35"/>
    <row r="125" s="12" customFormat="1" ht="32.25" customHeight="1" x14ac:dyDescent="0.35"/>
    <row r="126" s="12" customFormat="1" ht="32.25" customHeight="1" x14ac:dyDescent="0.35"/>
    <row r="127" s="12" customFormat="1" ht="32.25" customHeight="1" x14ac:dyDescent="0.35"/>
    <row r="128" s="12" customFormat="1" ht="32.25" customHeight="1" x14ac:dyDescent="0.35"/>
    <row r="129" s="12" customFormat="1" ht="32.25" customHeight="1" x14ac:dyDescent="0.35"/>
    <row r="130" s="12" customFormat="1" ht="32.25" customHeight="1" x14ac:dyDescent="0.35"/>
    <row r="131" s="12" customFormat="1" ht="32.25" customHeight="1" x14ac:dyDescent="0.35"/>
    <row r="132" s="12" customFormat="1" ht="32.25" customHeight="1" x14ac:dyDescent="0.35"/>
    <row r="133" s="12" customFormat="1" ht="32.25" customHeight="1" x14ac:dyDescent="0.35"/>
    <row r="134" s="12" customFormat="1" ht="32.25" customHeight="1" x14ac:dyDescent="0.35"/>
    <row r="135" s="12" customFormat="1" ht="32.25" customHeight="1" x14ac:dyDescent="0.35"/>
    <row r="136" s="12" customFormat="1" ht="32.25" customHeight="1" x14ac:dyDescent="0.35"/>
    <row r="137" s="12" customFormat="1" ht="32.25" customHeight="1" x14ac:dyDescent="0.35"/>
    <row r="138" s="12" customFormat="1" ht="32.25" customHeight="1" x14ac:dyDescent="0.35"/>
    <row r="139" s="12" customFormat="1" ht="32.25" customHeight="1" x14ac:dyDescent="0.35"/>
    <row r="140" s="12" customFormat="1" ht="32.25" customHeight="1" x14ac:dyDescent="0.35"/>
    <row r="141" s="12" customFormat="1" ht="32.25" customHeight="1" x14ac:dyDescent="0.35"/>
    <row r="142" s="12" customFormat="1" ht="32.25" customHeight="1" x14ac:dyDescent="0.35"/>
    <row r="143" s="12" customFormat="1" ht="32.25" customHeight="1" x14ac:dyDescent="0.35"/>
    <row r="144" s="12" customFormat="1" ht="32.25" customHeight="1" x14ac:dyDescent="0.35"/>
    <row r="145" s="12" customFormat="1" ht="32.25" customHeight="1" x14ac:dyDescent="0.35"/>
    <row r="146" s="12" customFormat="1" ht="32.25" customHeight="1" x14ac:dyDescent="0.35"/>
  </sheetData>
  <mergeCells count="70">
    <mergeCell ref="C85:D85"/>
    <mergeCell ref="C96:O96"/>
    <mergeCell ref="BG11:BG12"/>
    <mergeCell ref="BH11:BH12"/>
    <mergeCell ref="BI11:BI12"/>
    <mergeCell ref="AU11:AU12"/>
    <mergeCell ref="AV11:AV12"/>
    <mergeCell ref="AW11:AW12"/>
    <mergeCell ref="AX11:AX12"/>
    <mergeCell ref="AY11:AY12"/>
    <mergeCell ref="AZ11:AZ12"/>
    <mergeCell ref="AO9:AO11"/>
    <mergeCell ref="AP9:AP11"/>
    <mergeCell ref="AQ9:AQ11"/>
    <mergeCell ref="AR9:AR11"/>
    <mergeCell ref="AS9:AS11"/>
    <mergeCell ref="BJ11:BJ12"/>
    <mergeCell ref="BK11:BK12"/>
    <mergeCell ref="BL11:BL12"/>
    <mergeCell ref="BA11:BA12"/>
    <mergeCell ref="BB11:BB12"/>
    <mergeCell ref="BC11:BC12"/>
    <mergeCell ref="BD11:BD12"/>
    <mergeCell ref="BE11:BE12"/>
    <mergeCell ref="BF11:BF12"/>
    <mergeCell ref="AT9:AT11"/>
    <mergeCell ref="AI9:AI11"/>
    <mergeCell ref="AJ9:AJ11"/>
    <mergeCell ref="AK9:AK11"/>
    <mergeCell ref="AL9:AL11"/>
    <mergeCell ref="AM9:AM11"/>
    <mergeCell ref="AN9:AN11"/>
    <mergeCell ref="AH9:AH11"/>
    <mergeCell ref="T9:T11"/>
    <mergeCell ref="U9:U11"/>
    <mergeCell ref="V9:V11"/>
    <mergeCell ref="W9:W11"/>
    <mergeCell ref="X9:X11"/>
    <mergeCell ref="Y9:Y11"/>
    <mergeCell ref="Z9:Z11"/>
    <mergeCell ref="AA9:AD9"/>
    <mergeCell ref="AE9:AE11"/>
    <mergeCell ref="AF9:AF11"/>
    <mergeCell ref="AG9:AG11"/>
    <mergeCell ref="N9:N11"/>
    <mergeCell ref="O9:O11"/>
    <mergeCell ref="P9:P11"/>
    <mergeCell ref="Q9:Q11"/>
    <mergeCell ref="R9:R11"/>
    <mergeCell ref="I9:I11"/>
    <mergeCell ref="J9:J11"/>
    <mergeCell ref="K9:K11"/>
    <mergeCell ref="L9:L11"/>
    <mergeCell ref="M9:M11"/>
    <mergeCell ref="B4:AR4"/>
    <mergeCell ref="B7:B11"/>
    <mergeCell ref="C7:C11"/>
    <mergeCell ref="D7:AT7"/>
    <mergeCell ref="D8:D11"/>
    <mergeCell ref="E8:F8"/>
    <mergeCell ref="G8:N8"/>
    <mergeCell ref="O8:P8"/>
    <mergeCell ref="Q8:W8"/>
    <mergeCell ref="X8:Z8"/>
    <mergeCell ref="S9:S11"/>
    <mergeCell ref="AA8:AS8"/>
    <mergeCell ref="E9:E11"/>
    <mergeCell ref="F9:F11"/>
    <mergeCell ref="G9:G11"/>
    <mergeCell ref="H9:H11"/>
  </mergeCells>
  <dataValidations count="1">
    <dataValidation type="list" allowBlank="1" showInputMessage="1" showErrorMessage="1" sqref="T5">
      <formula1>$HO$4:$HO$15</formula1>
    </dataValidation>
  </dataValidations>
  <pageMargins left="0.15748031496062992" right="0.19685039370078741" top="0.19685039370078741" bottom="0.15748031496062992" header="0.23622047244094491" footer="0.15748031496062992"/>
  <pageSetup paperSize="9" scale="28" orientation="landscape" r:id="rId1"/>
  <headerFooter alignWithMargins="0">
    <oddFooter>Page &amp;P</oddFooter>
  </headerFooter>
  <rowBreaks count="1" manualBreakCount="1">
    <brk id="47" min="1" max="3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Macheta PO 2023_rap_precedent</vt:lpstr>
      <vt:lpstr>Macheta PO 2023_rap_luna</vt:lpstr>
      <vt:lpstr>Macheta PO 2023_rap_cumulat</vt:lpstr>
      <vt:lpstr>'Macheta PO 2023_rap_cumulat'!Print_Titles</vt:lpstr>
      <vt:lpstr>'Macheta PO 2023_rap_luna'!Print_Titles</vt:lpstr>
      <vt:lpstr>'Macheta PO 2023_rap_precedent'!Print_Titles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Baboi</dc:creator>
  <cp:lastModifiedBy>Oana Maria Vizitiu</cp:lastModifiedBy>
  <dcterms:created xsi:type="dcterms:W3CDTF">2021-11-01T13:11:25Z</dcterms:created>
  <dcterms:modified xsi:type="dcterms:W3CDTF">2023-04-25T12:47:59Z</dcterms:modified>
</cp:coreProperties>
</file>