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5621"/>
</workbook>
</file>

<file path=xl/calcChain.xml><?xml version="1.0" encoding="utf-8"?>
<calcChain xmlns="http://schemas.openxmlformats.org/spreadsheetml/2006/main">
  <c r="L35" i="1" l="1"/>
  <c r="D18" i="1" l="1"/>
  <c r="R16" i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P35" i="1" s="1"/>
  <c r="AQ16" i="1"/>
  <c r="L20" i="1"/>
  <c r="L16" i="1"/>
  <c r="I20" i="1"/>
  <c r="J20" i="1"/>
  <c r="I16" i="1"/>
  <c r="J16" i="1"/>
  <c r="H16" i="1"/>
  <c r="AN35" i="1" l="1"/>
  <c r="L68" i="1"/>
  <c r="L69" i="1" s="1"/>
  <c r="I35" i="1"/>
  <c r="I68" i="1" s="1"/>
  <c r="I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D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BB45" i="1" s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C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G42" i="1"/>
  <c r="AW39" i="1" s="1"/>
  <c r="AF42" i="1"/>
  <c r="AE42" i="1"/>
  <c r="AD42" i="1"/>
  <c r="AC42" i="1"/>
  <c r="BJ38" i="1" s="1"/>
  <c r="AB42" i="1"/>
  <c r="AA42" i="1"/>
  <c r="BH38" i="1" s="1"/>
  <c r="Z42" i="1"/>
  <c r="Y42" i="1"/>
  <c r="BF38" i="1" s="1"/>
  <c r="X42" i="1"/>
  <c r="AU37" i="1" s="1"/>
  <c r="W42" i="1"/>
  <c r="BD38" i="1" s="1"/>
  <c r="V42" i="1"/>
  <c r="U42" i="1"/>
  <c r="BB38" i="1" s="1"/>
  <c r="T42" i="1"/>
  <c r="S42" i="1"/>
  <c r="AZ38" i="1" s="1"/>
  <c r="Q42" i="1"/>
  <c r="P42" i="1"/>
  <c r="D42" i="1" s="1"/>
  <c r="BE39" i="1" s="1"/>
  <c r="O42" i="1"/>
  <c r="N42" i="1"/>
  <c r="AV38" i="1" s="1"/>
  <c r="M42" i="1"/>
  <c r="K42" i="1"/>
  <c r="H42" i="1"/>
  <c r="G42" i="1"/>
  <c r="F42" i="1"/>
  <c r="E42" i="1"/>
  <c r="BK41" i="1"/>
  <c r="BJ41" i="1"/>
  <c r="BI41" i="1"/>
  <c r="BH41" i="1"/>
  <c r="D41" i="1"/>
  <c r="D40" i="1"/>
  <c r="BE41" i="1" s="1"/>
  <c r="BB39" i="1"/>
  <c r="BA39" i="1"/>
  <c r="AX39" i="1"/>
  <c r="AU39" i="1"/>
  <c r="D39" i="1"/>
  <c r="BD41" i="1" s="1"/>
  <c r="BK38" i="1"/>
  <c r="BI38" i="1"/>
  <c r="BG38" i="1"/>
  <c r="BE38" i="1"/>
  <c r="BC38" i="1"/>
  <c r="BA38" i="1"/>
  <c r="AY38" i="1"/>
  <c r="AW38" i="1"/>
  <c r="AU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P38" i="1"/>
  <c r="O38" i="1"/>
  <c r="BI33" i="1" s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AY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BJ30" i="1" s="1"/>
  <c r="M32" i="1"/>
  <c r="K32" i="1"/>
  <c r="BG30" i="1" s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I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BG65" i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14" i="1" l="1"/>
  <c r="BG14" i="1"/>
  <c r="AY23" i="1"/>
  <c r="AW13" i="1"/>
  <c r="AU13" i="1"/>
  <c r="BC14" i="1"/>
  <c r="AX38" i="1"/>
  <c r="BA43" i="1"/>
  <c r="BG46" i="1"/>
  <c r="AV33" i="1"/>
  <c r="BD44" i="1"/>
  <c r="D38" i="1"/>
  <c r="BD35" i="1" s="1"/>
  <c r="AV13" i="1"/>
  <c r="AZ13" i="1"/>
  <c r="D23" i="1"/>
  <c r="AV67" i="1" s="1"/>
  <c r="BI39" i="1"/>
  <c r="D48" i="1"/>
  <c r="BD46" i="1" s="1"/>
  <c r="BA62" i="1"/>
  <c r="D64" i="1"/>
  <c r="BI62" i="1" s="1"/>
  <c r="BE46" i="1"/>
  <c r="AV42" i="1"/>
  <c r="BF39" i="1"/>
  <c r="BJ39" i="1"/>
  <c r="BB46" i="1"/>
  <c r="BG62" i="1"/>
  <c r="BJ62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BC35" i="1"/>
  <c r="BF41" i="1"/>
  <c r="AZ36" i="1"/>
  <c r="BD43" i="1"/>
  <c r="AZ43" i="1"/>
  <c r="AZ50" i="1"/>
  <c r="AV50" i="1"/>
  <c r="AX61" i="1"/>
  <c r="BK60" i="1"/>
  <c r="BB62" i="1"/>
  <c r="BF62" i="1"/>
  <c r="BK64" i="1"/>
  <c r="BJ35" i="1"/>
  <c r="BI35" i="1"/>
  <c r="BC62" i="1"/>
  <c r="BJ61" i="1"/>
  <c r="BK61" i="1"/>
  <c r="BG61" i="1"/>
  <c r="AY25" i="1"/>
  <c r="BK27" i="1"/>
  <c r="BK67" i="1"/>
  <c r="BG27" i="1"/>
  <c r="BJ27" i="1"/>
  <c r="AZ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BA19" i="1"/>
  <c r="BB53" i="1"/>
  <c r="AA35" i="1"/>
  <c r="AA68" i="1" s="1"/>
  <c r="AA69" i="1" s="1"/>
  <c r="BE19" i="1"/>
  <c r="BF53" i="1"/>
  <c r="AE35" i="1"/>
  <c r="BI19" i="1"/>
  <c r="BJ53" i="1"/>
  <c r="AV20" i="1"/>
  <c r="AW18" i="1"/>
  <c r="AI35" i="1"/>
  <c r="AI68" i="1" s="1"/>
  <c r="AI69" i="1" s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W68" i="1"/>
  <c r="W69" i="1" s="1"/>
  <c r="AE68" i="1"/>
  <c r="AE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Y67" i="1"/>
  <c r="AY24" i="1"/>
  <c r="BE25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T68" i="1"/>
  <c r="T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AW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A30" i="1" l="1"/>
  <c r="BB25" i="1"/>
  <c r="AU67" i="1"/>
  <c r="O68" i="1"/>
  <c r="D68" i="1" s="1"/>
  <c r="D69" i="1" s="1"/>
  <c r="BH68" i="1"/>
  <c r="BA25" i="1"/>
  <c r="BE40" i="1"/>
  <c r="AW67" i="1"/>
  <c r="AU30" i="1"/>
  <c r="BI68" i="1"/>
  <c r="AX67" i="1"/>
  <c r="BD25" i="1"/>
  <c r="BF46" i="1"/>
  <c r="BH62" i="1"/>
  <c r="AZ35" i="1"/>
  <c r="BC41" i="1"/>
  <c r="AU43" i="1"/>
  <c r="BK62" i="1"/>
  <c r="BE35" i="1"/>
  <c r="BC46" i="1"/>
  <c r="BA46" i="1"/>
  <c r="BA35" i="1"/>
  <c r="BF35" i="1"/>
  <c r="BB35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<sst xmlns="http://schemas.openxmlformats.org/spreadsheetml/2006/main" count="219" uniqueCount="194">
  <si>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</si>
  <si>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</si>
  <si>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</si>
  <si>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</si>
  <si>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</si>
  <si>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</si>
  <si>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</si>
  <si>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</si>
  <si>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</si>
  <si>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</si>
  <si>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</si>
  <si>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</si>
  <si>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</si>
  <si>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</si>
  <si>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</si>
  <si>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</si>
  <si>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</si>
  <si>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</si>
  <si>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</si>
  <si>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</si>
  <si>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</si>
  <si>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</si>
  <si>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</si>
  <si>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</si>
  <si>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</si>
  <si>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</si>
  <si>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</si>
  <si>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</si>
  <si>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</si>
  <si>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</si>
  <si>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</si>
  <si>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</si>
  <si>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</si>
  <si>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</si>
  <si>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</si>
  <si>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</si>
  <si>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</si>
  <si>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</si>
  <si>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</si>
  <si>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</si>
  <si>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</si>
  <si>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</si>
  <si>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</si>
  <si>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</si>
  <si>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</si>
  <si>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</si>
  <si>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</si>
  <si>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</si>
  <si>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</si>
  <si>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</si>
  <si>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</si>
  <si>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</si>
  <si>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</si>
  <si>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</si>
  <si>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</si>
  <si>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</si>
  <si>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</si>
  <si>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</si>
  <si>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</si>
  <si>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</si>
  <si>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</si>
  <si>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</si>
  <si>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</si>
  <si>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</si>
  <si>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</si>
  <si>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</si>
  <si>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</si>
  <si>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</si>
  <si>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</si>
  <si>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</si>
  <si>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</si>
  <si>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</si>
  <si>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</si>
  <si>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</si>
  <si>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</si>
  <si>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</si>
  <si>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</si>
  <si>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</si>
  <si>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</si>
  <si>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</si>
  <si>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</si>
  <si>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</si>
  <si>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</si>
  <si>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</si>
  <si>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</si>
  <si>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</si>
  <si>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</si>
  <si>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</si>
  <si>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</si>
  <si>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</si>
  <si>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</si>
  <si>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</si>
  <si>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</si>
  <si>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</si>
  <si>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</si>
  <si>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</si>
  <si>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</si>
  <si>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</si>
  <si>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</si>
  <si>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</si>
  <si>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</si>
  <si>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</si>
  <si>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</si>
  <si>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</si>
  <si>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</si>
  <si>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</si>
  <si>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</si>
  <si>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</si>
  <si>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</si>
  <si>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</si>
  <si>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</si>
  <si>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</si>
  <si>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</si>
  <si>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</si>
  <si>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</si>
  <si>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</si>
  <si>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</si>
  <si>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</si>
  <si>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</si>
  <si>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</si>
  <si>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</si>
  <si>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</si>
  <si>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</si>
  <si>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</si>
  <si>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</si>
  <si>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</si>
  <si>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</si>
  <si>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</si>
  <si>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</si>
  <si>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</si>
  <si>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</si>
  <si>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</si>
  <si>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</si>
  <si>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</si>
  <si>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</si>
  <si>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</si>
  <si>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</si>
  <si>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</si>
  <si>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</si>
  <si>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</si>
  <si>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</si>
  <si>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</si>
  <si>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</si>
  <si>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</si>
  <si>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</si>
  <si>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</si>
  <si>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</si>
  <si>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</si>
  <si>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</si>
  <si>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</si>
  <si>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</si>
  <si>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</si>
  <si>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</si>
  <si>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</si>
  <si>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</si>
  <si>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</si>
  <si>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</si>
  <si>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</si>
  <si>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</si>
  <si>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</si>
  <si>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</si>
  <si>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</si>
  <si>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</si>
  <si>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</si>
  <si>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</si>
  <si>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</si>
  <si>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</si>
  <si>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</si>
  <si>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</si>
  <si>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</si>
  <si>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</si>
  <si>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</si>
  <si>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</si>
  <si>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</si>
  <si>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</si>
  <si>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</si>
  <si>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</si>
  <si>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</si>
  <si>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</si>
  <si>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</si>
  <si>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</si>
  <si>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</si>
  <si>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</si>
  <si>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</si>
  <si>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</si>
  <si>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</si>
  <si>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</si>
  <si>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</si>
  <si>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</si>
  <si>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</si>
  <si>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r>
      <t xml:space="preserve">pers. cu varsta peste 45 de ani, </t>
    </r>
    <r>
      <rPr>
        <sz val="16"/>
        <rFont val="Trebuchet MS"/>
        <family val="2"/>
      </rPr>
      <t>din care</t>
    </r>
    <r>
      <rPr>
        <b/>
        <sz val="16"/>
        <rFont val="Trebuchet MS"/>
        <family val="2"/>
      </rPr>
      <t>:</t>
    </r>
  </si>
  <si>
    <t>MIRELA FLOREA</t>
  </si>
  <si>
    <t>Gabriela Porochniuc</t>
  </si>
  <si>
    <t xml:space="preserve"> .SUCEAVA IANUARIE..2022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</si>
</sst>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  <font>
      <b/>
      <sz val="16"/>
      <name val="Trebuchet MS"/>
      <family val="2"/>
    </font>
    <font>
      <sz val="16"/>
      <name val="Trebuchet MS"/>
      <family val="2"/>
    </font>
    <font>
      <b/>
      <sz val="16"/>
      <color theme="1"/>
      <name val="Trebuchet MS"/>
      <family val="2"/>
    </font>
    <font>
      <b/>
      <sz val="18"/>
      <name val="Trebuchet MS"/>
      <family val="2"/>
    </font>
    <font>
      <b/>
      <i/>
      <sz val="18"/>
      <name val="Trebuchet MS"/>
      <family val="2"/>
    </font>
    <font>
      <sz val="18"/>
      <color theme="1"/>
      <name val="Trebuchet MS"/>
      <family val="2"/>
    </font>
    <font>
      <sz val="18"/>
      <name val="Trebuchet MS"/>
      <family val="2"/>
    </font>
    <font>
      <b/>
      <sz val="18"/>
      <color theme="0"/>
      <name val="Trebuchet MS"/>
      <family val="2"/>
    </font>
    <font>
      <b/>
      <i/>
      <sz val="18"/>
      <color theme="0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4">
    <xf numFmtId="0" fontId="0" fillId="0" borderId="0" xfId="0"/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horizontal="left" vertical="top" wrapText="1"/>
    </xf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9" fontId="7" fillId="0" borderId="1" xfId="4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7" fontId="9" fillId="6" borderId="1" xfId="1" applyNumberFormat="1" applyFont="1" applyFill="1" applyBorder="1" applyAlignment="1">
      <alignment horizontal="center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30" fillId="11" borderId="1" xfId="1" applyNumberFormat="1" applyFont="1" applyFill="1" applyBorder="1" applyAlignment="1">
      <alignment horizontal="center" vertical="center" wrapText="1"/>
    </xf>
    <xf numFmtId="166" fontId="28" fillId="2" borderId="1" xfId="1" applyNumberFormat="1" applyFont="1" applyFill="1" applyBorder="1" applyAlignment="1">
      <alignment horizontal="center" vertical="center" wrapText="1"/>
    </xf>
    <xf numFmtId="166" fontId="28" fillId="2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left" wrapText="1"/>
    </xf>
    <xf numFmtId="166" fontId="28" fillId="11" borderId="1" xfId="1" applyNumberFormat="1" applyFont="1" applyFill="1" applyBorder="1" applyAlignment="1">
      <alignment horizontal="left" wrapText="1"/>
    </xf>
    <xf numFmtId="166" fontId="31" fillId="9" borderId="1" xfId="1" applyNumberFormat="1" applyFont="1" applyFill="1" applyBorder="1"/>
    <xf numFmtId="166" fontId="32" fillId="9" borderId="1" xfId="1" applyNumberFormat="1" applyFont="1" applyFill="1" applyBorder="1" applyAlignment="1">
      <alignment horizontal="left" wrapText="1"/>
    </xf>
    <xf numFmtId="166" fontId="31" fillId="0" borderId="1" xfId="1" applyNumberFormat="1" applyFont="1" applyFill="1" applyBorder="1" applyAlignment="1">
      <alignment horizontal="left"/>
    </xf>
    <xf numFmtId="166" fontId="32" fillId="0" borderId="1" xfId="1" applyNumberFormat="1" applyFont="1" applyFill="1" applyBorder="1" applyAlignment="1">
      <alignment horizontal="left"/>
    </xf>
    <xf numFmtId="166" fontId="31" fillId="11" borderId="1" xfId="1" applyNumberFormat="1" applyFont="1" applyFill="1" applyBorder="1" applyAlignment="1">
      <alignment horizontal="left"/>
    </xf>
    <xf numFmtId="166" fontId="32" fillId="11" borderId="1" xfId="1" applyNumberFormat="1" applyFont="1" applyFill="1" applyBorder="1" applyAlignment="1">
      <alignment horizontal="left"/>
    </xf>
    <xf numFmtId="166" fontId="33" fillId="11" borderId="1" xfId="1" applyNumberFormat="1" applyFont="1" applyFill="1" applyBorder="1"/>
    <xf numFmtId="166" fontId="34" fillId="11" borderId="1" xfId="1" applyNumberFormat="1" applyFont="1" applyFill="1" applyBorder="1"/>
    <xf numFmtId="166" fontId="32" fillId="6" borderId="1" xfId="1" applyNumberFormat="1" applyFont="1" applyFill="1" applyBorder="1" applyAlignment="1">
      <alignment horizontal="left" vertical="top" wrapText="1"/>
    </xf>
    <xf numFmtId="166" fontId="32" fillId="6" borderId="1" xfId="1" applyNumberFormat="1" applyFont="1" applyFill="1" applyBorder="1" applyAlignment="1">
      <alignment horizontal="left" wrapText="1"/>
    </xf>
    <xf numFmtId="166" fontId="32" fillId="11" borderId="1" xfId="1" applyNumberFormat="1" applyFont="1" applyFill="1" applyBorder="1" applyAlignment="1">
      <alignment horizontal="left" vertical="top" wrapText="1"/>
    </xf>
    <xf numFmtId="166" fontId="32" fillId="10" borderId="1" xfId="1" applyNumberFormat="1" applyFont="1" applyFill="1" applyBorder="1" applyAlignment="1">
      <alignment horizontal="left"/>
    </xf>
    <xf numFmtId="166" fontId="31" fillId="9" borderId="1" xfId="1" applyNumberFormat="1" applyFont="1" applyFill="1" applyBorder="1" applyAlignment="1">
      <alignment horizontal="left" vertical="top" wrapText="1"/>
    </xf>
    <xf numFmtId="166" fontId="32" fillId="9" borderId="1" xfId="1" applyNumberFormat="1" applyFont="1" applyFill="1" applyBorder="1" applyAlignment="1">
      <alignment horizontal="left" vertical="top" wrapText="1"/>
    </xf>
    <xf numFmtId="166" fontId="32" fillId="10" borderId="1" xfId="1" applyNumberFormat="1" applyFont="1" applyFill="1" applyBorder="1" applyAlignment="1">
      <alignment horizontal="left" vertical="top" wrapText="1"/>
    </xf>
    <xf numFmtId="166" fontId="35" fillId="10" borderId="1" xfId="1" applyNumberFormat="1" applyFont="1" applyFill="1" applyBorder="1"/>
    <xf numFmtId="166" fontId="36" fillId="10" borderId="1" xfId="1" applyNumberFormat="1" applyFont="1" applyFill="1" applyBorder="1" applyAlignment="1">
      <alignment horizontal="left"/>
    </xf>
    <xf numFmtId="166" fontId="34" fillId="0" borderId="1" xfId="1" applyNumberFormat="1" applyFont="1" applyFill="1" applyBorder="1" applyAlignment="1">
      <alignment horizontal="left"/>
    </xf>
    <xf numFmtId="166" fontId="34" fillId="4" borderId="1" xfId="1" applyNumberFormat="1" applyFont="1" applyFill="1" applyBorder="1" applyAlignment="1">
      <alignment horizontal="left"/>
    </xf>
    <xf numFmtId="166" fontId="32" fillId="4" borderId="1" xfId="1" applyNumberFormat="1" applyFont="1" applyFill="1" applyBorder="1" applyAlignment="1">
      <alignment horizontal="left"/>
    </xf>
    <xf numFmtId="166" fontId="31" fillId="4" borderId="1" xfId="1" applyNumberFormat="1" applyFont="1" applyFill="1" applyBorder="1"/>
    <xf numFmtId="166" fontId="31" fillId="11" borderId="1" xfId="1" applyNumberFormat="1" applyFont="1" applyFill="1" applyBorder="1"/>
    <xf numFmtId="166" fontId="34" fillId="11" borderId="1" xfId="1" applyNumberFormat="1" applyFont="1" applyFill="1" applyBorder="1" applyAlignment="1">
      <alignment horizontal="left"/>
    </xf>
    <xf numFmtId="166" fontId="32" fillId="10" borderId="1" xfId="1" applyNumberFormat="1" applyFont="1" applyFill="1" applyBorder="1" applyAlignment="1">
      <alignment horizontal="left" wrapText="1"/>
    </xf>
    <xf numFmtId="166" fontId="32" fillId="12" borderId="1" xfId="1" applyNumberFormat="1" applyFont="1" applyFill="1" applyBorder="1" applyAlignment="1">
      <alignment horizontal="left" vertical="top" wrapText="1"/>
    </xf>
    <xf numFmtId="166" fontId="31" fillId="9" borderId="1" xfId="3" applyNumberFormat="1" applyFont="1" applyFill="1" applyBorder="1" applyAlignment="1">
      <alignment horizontal="left" vertical="top" wrapText="1"/>
    </xf>
    <xf numFmtId="166" fontId="31" fillId="9" borderId="6" xfId="1" applyNumberFormat="1" applyFont="1" applyFill="1" applyBorder="1"/>
    <xf numFmtId="166" fontId="32" fillId="9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28" fillId="0" borderId="5" xfId="1" applyNumberFormat="1" applyFont="1" applyFill="1" applyBorder="1" applyAlignment="1">
      <alignment horizontal="center" vertical="center"/>
    </xf>
    <xf numFmtId="166" fontId="28" fillId="0" borderId="7" xfId="1" applyNumberFormat="1" applyFont="1" applyFill="1" applyBorder="1" applyAlignment="1">
      <alignment horizontal="center" vertical="center"/>
    </xf>
    <xf numFmtId="166" fontId="28" fillId="0" borderId="6" xfId="1" applyNumberFormat="1" applyFont="1" applyFill="1" applyBorder="1" applyAlignment="1">
      <alignment horizontal="center" vertical="center"/>
    </xf>
    <xf numFmtId="166" fontId="28" fillId="0" borderId="2" xfId="1" applyNumberFormat="1" applyFont="1" applyFill="1" applyBorder="1" applyAlignment="1">
      <alignment horizontal="center" wrapText="1"/>
    </xf>
    <xf numFmtId="166" fontId="28" fillId="0" borderId="3" xfId="1" applyNumberFormat="1" applyFont="1" applyFill="1" applyBorder="1" applyAlignment="1">
      <alignment horizontal="center" wrapText="1"/>
    </xf>
    <xf numFmtId="0" fontId="29" fillId="0" borderId="4" xfId="2" applyFont="1" applyBorder="1" applyAlignment="1">
      <alignment horizontal="center" wrapText="1"/>
    </xf>
    <xf numFmtId="166" fontId="28" fillId="0" borderId="5" xfId="1" applyNumberFormat="1" applyFont="1" applyFill="1" applyBorder="1" applyAlignment="1">
      <alignment horizontal="center" vertical="center" wrapText="1"/>
    </xf>
    <xf numFmtId="166" fontId="28" fillId="0" borderId="7" xfId="1" applyNumberFormat="1" applyFont="1" applyFill="1" applyBorder="1" applyAlignment="1">
      <alignment horizontal="center" vertical="center" wrapText="1"/>
    </xf>
    <xf numFmtId="166" fontId="28" fillId="0" borderId="6" xfId="1" applyNumberFormat="1" applyFont="1" applyFill="1" applyBorder="1" applyAlignment="1">
      <alignment horizontal="center" vertical="center" wrapText="1"/>
    </xf>
    <xf numFmtId="166" fontId="28" fillId="0" borderId="2" xfId="1" applyNumberFormat="1" applyFont="1" applyFill="1" applyBorder="1" applyAlignment="1">
      <alignment horizontal="center" vertical="center" wrapText="1"/>
    </xf>
    <xf numFmtId="166" fontId="28" fillId="0" borderId="4" xfId="1" applyNumberFormat="1" applyFont="1" applyFill="1" applyBorder="1" applyAlignment="1">
      <alignment horizontal="center" vertical="center" wrapText="1"/>
    </xf>
    <xf numFmtId="166" fontId="28" fillId="0" borderId="3" xfId="1" applyNumberFormat="1" applyFont="1" applyFill="1" applyBorder="1" applyAlignment="1">
      <alignment horizontal="center" vertical="center" wrapText="1"/>
    </xf>
    <xf numFmtId="166" fontId="28" fillId="15" borderId="5" xfId="1" applyNumberFormat="1" applyFont="1" applyFill="1" applyBorder="1" applyAlignment="1">
      <alignment horizontal="center" vertical="center" wrapText="1"/>
    </xf>
    <xf numFmtId="166" fontId="28" fillId="15" borderId="7" xfId="1" applyNumberFormat="1" applyFont="1" applyFill="1" applyBorder="1" applyAlignment="1">
      <alignment horizontal="center" vertical="center" wrapText="1"/>
    </xf>
    <xf numFmtId="166" fontId="28" fillId="15" borderId="6" xfId="1" applyNumberFormat="1" applyFont="1" applyFill="1" applyBorder="1" applyAlignment="1">
      <alignment horizontal="center" vertical="center" wrapText="1"/>
    </xf>
    <xf numFmtId="166" fontId="28" fillId="2" borderId="5" xfId="1" applyNumberFormat="1" applyFont="1" applyFill="1" applyBorder="1" applyAlignment="1">
      <alignment horizontal="center" vertical="center" wrapText="1"/>
    </xf>
    <xf numFmtId="166" fontId="28" fillId="2" borderId="7" xfId="1" applyNumberFormat="1" applyFont="1" applyFill="1" applyBorder="1" applyAlignment="1">
      <alignment horizontal="center" vertical="center" wrapText="1"/>
    </xf>
    <xf numFmtId="166" fontId="28" fillId="2" borderId="6" xfId="1" applyNumberFormat="1" applyFont="1" applyFill="1" applyBorder="1" applyAlignment="1">
      <alignment horizontal="center" vertical="center" wrapText="1"/>
    </xf>
    <xf numFmtId="166" fontId="30" fillId="2" borderId="5" xfId="1" applyNumberFormat="1" applyFont="1" applyFill="1" applyBorder="1" applyAlignment="1">
      <alignment horizontal="center" vertical="center" wrapText="1"/>
    </xf>
    <xf numFmtId="166" fontId="30" fillId="2" borderId="7" xfId="1" applyNumberFormat="1" applyFont="1" applyFill="1" applyBorder="1" applyAlignment="1">
      <alignment horizontal="center" vertical="center" wrapText="1"/>
    </xf>
    <xf numFmtId="166" fontId="30" fillId="2" borderId="6" xfId="1" applyNumberFormat="1" applyFont="1" applyFill="1" applyBorder="1" applyAlignment="1">
      <alignment horizontal="center" vertical="center" wrapText="1"/>
    </xf>
    <xf numFmtId="166" fontId="28" fillId="3" borderId="5" xfId="1" applyNumberFormat="1" applyFont="1" applyFill="1" applyBorder="1" applyAlignment="1">
      <alignment horizontal="center" vertical="center" wrapText="1"/>
    </xf>
    <xf numFmtId="166" fontId="28" fillId="3" borderId="7" xfId="1" applyNumberFormat="1" applyFont="1" applyFill="1" applyBorder="1" applyAlignment="1">
      <alignment horizontal="center" vertical="center" wrapText="1"/>
    </xf>
    <xf numFmtId="166" fontId="28" fillId="3" borderId="6" xfId="1" applyNumberFormat="1" applyFont="1" applyFill="1" applyBorder="1" applyAlignment="1">
      <alignment horizontal="center" vertical="center" wrapText="1"/>
    </xf>
    <xf numFmtId="166" fontId="28" fillId="11" borderId="5" xfId="1" applyNumberFormat="1" applyFont="1" applyFill="1" applyBorder="1" applyAlignment="1">
      <alignment horizontal="center" vertical="center" wrapText="1"/>
    </xf>
    <xf numFmtId="166" fontId="28" fillId="11" borderId="7" xfId="1" applyNumberFormat="1" applyFont="1" applyFill="1" applyBorder="1" applyAlignment="1">
      <alignment horizontal="center" vertical="center" wrapText="1"/>
    </xf>
    <xf numFmtId="166" fontId="28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30" fillId="11" borderId="5" xfId="1" applyNumberFormat="1" applyFont="1" applyFill="1" applyBorder="1" applyAlignment="1">
      <alignment horizontal="center" vertical="center" wrapText="1"/>
    </xf>
    <xf numFmtId="166" fontId="30" fillId="11" borderId="7" xfId="1" applyNumberFormat="1" applyFont="1" applyFill="1" applyBorder="1" applyAlignment="1">
      <alignment horizontal="center" vertical="center" wrapText="1"/>
    </xf>
    <xf numFmtId="166" fontId="30" fillId="11" borderId="6" xfId="1" applyNumberFormat="1" applyFont="1" applyFill="1" applyBorder="1" applyAlignment="1">
      <alignment horizontal="center" vertical="center" wrapText="1"/>
    </xf>
    <xf numFmtId="166" fontId="28" fillId="2" borderId="2" xfId="1" applyNumberFormat="1" applyFont="1" applyFill="1" applyBorder="1" applyAlignment="1">
      <alignment horizontal="center" vertical="center" wrapText="1"/>
    </xf>
    <xf numFmtId="166" fontId="28" fillId="2" borderId="3" xfId="1" applyNumberFormat="1" applyFont="1" applyFill="1" applyBorder="1" applyAlignment="1">
      <alignment horizontal="center" vertical="center" wrapText="1"/>
    </xf>
    <xf numFmtId="166" fontId="28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100" workbookViewId="0">
      <pane xSplit="3" ySplit="9" topLeftCell="AD94" activePane="bottomRight" state="frozen"/>
      <selection activeCell="B4" sqref="B4"/>
      <selection pane="topRight" activeCell="E4" sqref="E4"/>
      <selection pane="bottomLeft" activeCell="B13" sqref="B13"/>
      <selection pane="bottomRight" activeCell="AL105" sqref="AL10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72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3" t="s">
        <v>170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177</v>
      </c>
    </row>
    <row r="5" spans="2:223" ht="21" customHeight="1" x14ac:dyDescent="0.35">
      <c r="B5" s="95" t="s">
        <v>193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 t="s">
        <v>176</v>
      </c>
      <c r="R5" s="95"/>
      <c r="S5" s="95"/>
      <c r="T5" s="96" t="s">
        <v>177</v>
      </c>
      <c r="U5" s="95">
        <v>2022</v>
      </c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178</v>
      </c>
    </row>
    <row r="6" spans="2:223" ht="21" customHeigh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4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179</v>
      </c>
    </row>
    <row r="7" spans="2:223" ht="18.75" customHeight="1" x14ac:dyDescent="0.35">
      <c r="B7" s="134" t="s">
        <v>1</v>
      </c>
      <c r="C7" s="134" t="s">
        <v>2</v>
      </c>
      <c r="D7" s="137" t="s">
        <v>171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180</v>
      </c>
    </row>
    <row r="8" spans="2:223" ht="34.5" customHeight="1" x14ac:dyDescent="0.35">
      <c r="B8" s="135"/>
      <c r="C8" s="135"/>
      <c r="D8" s="140" t="s">
        <v>172</v>
      </c>
      <c r="E8" s="143" t="s">
        <v>3</v>
      </c>
      <c r="F8" s="144"/>
      <c r="G8" s="143" t="s">
        <v>4</v>
      </c>
      <c r="H8" s="145"/>
      <c r="I8" s="145"/>
      <c r="J8" s="145"/>
      <c r="K8" s="145"/>
      <c r="L8" s="145"/>
      <c r="M8" s="145"/>
      <c r="N8" s="144"/>
      <c r="O8" s="143" t="s">
        <v>5</v>
      </c>
      <c r="P8" s="144"/>
      <c r="Q8" s="143" t="s">
        <v>6</v>
      </c>
      <c r="R8" s="145"/>
      <c r="S8" s="145"/>
      <c r="T8" s="145"/>
      <c r="U8" s="145"/>
      <c r="V8" s="145"/>
      <c r="W8" s="144"/>
      <c r="X8" s="143" t="s">
        <v>7</v>
      </c>
      <c r="Y8" s="145"/>
      <c r="Z8" s="144"/>
      <c r="AA8" s="143" t="s">
        <v>8</v>
      </c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4"/>
      <c r="AT8" s="10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181</v>
      </c>
    </row>
    <row r="9" spans="2:223" ht="27.75" customHeight="1" x14ac:dyDescent="0.35">
      <c r="B9" s="135"/>
      <c r="C9" s="135"/>
      <c r="D9" s="141"/>
      <c r="E9" s="149" t="s">
        <v>9</v>
      </c>
      <c r="F9" s="149" t="s">
        <v>10</v>
      </c>
      <c r="G9" s="149" t="s">
        <v>11</v>
      </c>
      <c r="H9" s="152" t="s">
        <v>173</v>
      </c>
      <c r="I9" s="155" t="s">
        <v>12</v>
      </c>
      <c r="J9" s="155" t="s">
        <v>166</v>
      </c>
      <c r="K9" s="155" t="s">
        <v>13</v>
      </c>
      <c r="L9" s="158" t="s">
        <v>14</v>
      </c>
      <c r="M9" s="149" t="s">
        <v>190</v>
      </c>
      <c r="N9" s="152" t="s">
        <v>15</v>
      </c>
      <c r="O9" s="149" t="s">
        <v>16</v>
      </c>
      <c r="P9" s="149" t="s">
        <v>17</v>
      </c>
      <c r="Q9" s="152" t="s">
        <v>167</v>
      </c>
      <c r="R9" s="152" t="s">
        <v>41</v>
      </c>
      <c r="S9" s="149" t="s">
        <v>18</v>
      </c>
      <c r="T9" s="149" t="s">
        <v>19</v>
      </c>
      <c r="U9" s="149" t="s">
        <v>20</v>
      </c>
      <c r="V9" s="149" t="s">
        <v>21</v>
      </c>
      <c r="W9" s="149" t="s">
        <v>22</v>
      </c>
      <c r="X9" s="149" t="s">
        <v>23</v>
      </c>
      <c r="Y9" s="149" t="s">
        <v>24</v>
      </c>
      <c r="Z9" s="149" t="s">
        <v>25</v>
      </c>
      <c r="AA9" s="171" t="s">
        <v>26</v>
      </c>
      <c r="AB9" s="172"/>
      <c r="AC9" s="172"/>
      <c r="AD9" s="173"/>
      <c r="AE9" s="149" t="s">
        <v>27</v>
      </c>
      <c r="AF9" s="149" t="s">
        <v>28</v>
      </c>
      <c r="AG9" s="146" t="s">
        <v>29</v>
      </c>
      <c r="AH9" s="158" t="s">
        <v>30</v>
      </c>
      <c r="AI9" s="149" t="s">
        <v>31</v>
      </c>
      <c r="AJ9" s="149" t="s">
        <v>32</v>
      </c>
      <c r="AK9" s="158" t="s">
        <v>33</v>
      </c>
      <c r="AL9" s="158" t="s">
        <v>34</v>
      </c>
      <c r="AM9" s="146" t="s">
        <v>35</v>
      </c>
      <c r="AN9" s="146" t="s">
        <v>36</v>
      </c>
      <c r="AO9" s="146" t="s">
        <v>37</v>
      </c>
      <c r="AP9" s="146" t="s">
        <v>38</v>
      </c>
      <c r="AQ9" s="146" t="s">
        <v>165</v>
      </c>
      <c r="AR9" s="149" t="s">
        <v>39</v>
      </c>
      <c r="AS9" s="149" t="s">
        <v>40</v>
      </c>
      <c r="AT9" s="16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182</v>
      </c>
    </row>
    <row r="10" spans="2:223" s="4" customFormat="1" ht="117" customHeight="1" x14ac:dyDescent="0.35">
      <c r="B10" s="135"/>
      <c r="C10" s="135"/>
      <c r="D10" s="141"/>
      <c r="E10" s="150"/>
      <c r="F10" s="150"/>
      <c r="G10" s="150"/>
      <c r="H10" s="153"/>
      <c r="I10" s="156"/>
      <c r="J10" s="156"/>
      <c r="K10" s="156"/>
      <c r="L10" s="159"/>
      <c r="M10" s="150"/>
      <c r="N10" s="153"/>
      <c r="O10" s="150"/>
      <c r="P10" s="150"/>
      <c r="Q10" s="153"/>
      <c r="R10" s="153"/>
      <c r="S10" s="150"/>
      <c r="T10" s="150"/>
      <c r="U10" s="150"/>
      <c r="V10" s="150"/>
      <c r="W10" s="150"/>
      <c r="X10" s="150"/>
      <c r="Y10" s="150"/>
      <c r="Z10" s="150"/>
      <c r="AA10" s="101" t="s">
        <v>42</v>
      </c>
      <c r="AB10" s="102" t="s">
        <v>16</v>
      </c>
      <c r="AC10" s="101" t="s">
        <v>43</v>
      </c>
      <c r="AD10" s="102" t="s">
        <v>16</v>
      </c>
      <c r="AE10" s="150"/>
      <c r="AF10" s="150"/>
      <c r="AG10" s="147"/>
      <c r="AH10" s="159"/>
      <c r="AI10" s="150"/>
      <c r="AJ10" s="150"/>
      <c r="AK10" s="159"/>
      <c r="AL10" s="159"/>
      <c r="AM10" s="147"/>
      <c r="AN10" s="147"/>
      <c r="AO10" s="147"/>
      <c r="AP10" s="147"/>
      <c r="AQ10" s="147"/>
      <c r="AR10" s="150"/>
      <c r="AS10" s="150"/>
      <c r="AT10" s="16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183</v>
      </c>
    </row>
    <row r="11" spans="2:223" s="4" customFormat="1" ht="103.5" customHeight="1" x14ac:dyDescent="0.35">
      <c r="B11" s="136"/>
      <c r="C11" s="136"/>
      <c r="D11" s="142"/>
      <c r="E11" s="151"/>
      <c r="F11" s="151"/>
      <c r="G11" s="151"/>
      <c r="H11" s="154"/>
      <c r="I11" s="157"/>
      <c r="J11" s="157"/>
      <c r="K11" s="157"/>
      <c r="L11" s="160"/>
      <c r="M11" s="151"/>
      <c r="N11" s="154"/>
      <c r="O11" s="151"/>
      <c r="P11" s="151"/>
      <c r="Q11" s="154"/>
      <c r="R11" s="154"/>
      <c r="S11" s="151"/>
      <c r="T11" s="151"/>
      <c r="U11" s="151"/>
      <c r="V11" s="151"/>
      <c r="W11" s="151"/>
      <c r="X11" s="151"/>
      <c r="Y11" s="151"/>
      <c r="Z11" s="151"/>
      <c r="AA11" s="101" t="s">
        <v>44</v>
      </c>
      <c r="AB11" s="101" t="s">
        <v>16</v>
      </c>
      <c r="AC11" s="101" t="s">
        <v>44</v>
      </c>
      <c r="AD11" s="101" t="s">
        <v>16</v>
      </c>
      <c r="AE11" s="151"/>
      <c r="AF11" s="151"/>
      <c r="AG11" s="148"/>
      <c r="AH11" s="160"/>
      <c r="AI11" s="151"/>
      <c r="AJ11" s="151"/>
      <c r="AK11" s="160"/>
      <c r="AL11" s="160"/>
      <c r="AM11" s="148"/>
      <c r="AN11" s="148"/>
      <c r="AO11" s="148"/>
      <c r="AP11" s="148"/>
      <c r="AQ11" s="148"/>
      <c r="AR11" s="151"/>
      <c r="AS11" s="151"/>
      <c r="AT11" s="170"/>
      <c r="AU11" s="163" t="s">
        <v>45</v>
      </c>
      <c r="AV11" s="163" t="s">
        <v>45</v>
      </c>
      <c r="AW11" s="163" t="s">
        <v>45</v>
      </c>
      <c r="AX11" s="163" t="s">
        <v>45</v>
      </c>
      <c r="AY11" s="163" t="s">
        <v>45</v>
      </c>
      <c r="AZ11" s="163" t="s">
        <v>45</v>
      </c>
      <c r="BA11" s="163" t="s">
        <v>45</v>
      </c>
      <c r="BB11" s="163" t="s">
        <v>45</v>
      </c>
      <c r="BC11" s="163" t="s">
        <v>45</v>
      </c>
      <c r="BD11" s="163" t="s">
        <v>45</v>
      </c>
      <c r="BE11" s="163" t="s">
        <v>45</v>
      </c>
      <c r="BF11" s="163" t="s">
        <v>45</v>
      </c>
      <c r="BG11" s="163" t="s">
        <v>45</v>
      </c>
      <c r="BH11" s="163" t="s">
        <v>45</v>
      </c>
      <c r="BI11" s="163" t="s">
        <v>45</v>
      </c>
      <c r="BJ11" s="163" t="s">
        <v>45</v>
      </c>
      <c r="BK11" s="163" t="s">
        <v>45</v>
      </c>
      <c r="BL11" s="161" t="s">
        <v>46</v>
      </c>
      <c r="HO11" s="9" t="s">
        <v>184</v>
      </c>
    </row>
    <row r="12" spans="2:223" ht="67.5" customHeight="1" x14ac:dyDescent="0.35">
      <c r="B12" s="103">
        <v>0</v>
      </c>
      <c r="C12" s="103">
        <v>1</v>
      </c>
      <c r="D12" s="103">
        <v>2</v>
      </c>
      <c r="E12" s="103">
        <v>3</v>
      </c>
      <c r="F12" s="103">
        <v>4</v>
      </c>
      <c r="G12" s="103">
        <v>5</v>
      </c>
      <c r="H12" s="103">
        <v>6</v>
      </c>
      <c r="I12" s="103">
        <v>7</v>
      </c>
      <c r="J12" s="103">
        <v>8</v>
      </c>
      <c r="K12" s="103">
        <v>9</v>
      </c>
      <c r="L12" s="103">
        <v>10</v>
      </c>
      <c r="M12" s="103">
        <v>11</v>
      </c>
      <c r="N12" s="103">
        <v>12</v>
      </c>
      <c r="O12" s="103">
        <v>13</v>
      </c>
      <c r="P12" s="103">
        <v>14</v>
      </c>
      <c r="Q12" s="103">
        <v>15</v>
      </c>
      <c r="R12" s="103">
        <v>16</v>
      </c>
      <c r="S12" s="103">
        <v>17</v>
      </c>
      <c r="T12" s="103">
        <v>18</v>
      </c>
      <c r="U12" s="103">
        <v>19</v>
      </c>
      <c r="V12" s="103">
        <v>20</v>
      </c>
      <c r="W12" s="103">
        <v>21</v>
      </c>
      <c r="X12" s="103">
        <v>22</v>
      </c>
      <c r="Y12" s="103">
        <v>23</v>
      </c>
      <c r="Z12" s="103">
        <v>24</v>
      </c>
      <c r="AA12" s="103">
        <v>25</v>
      </c>
      <c r="AB12" s="103">
        <v>26</v>
      </c>
      <c r="AC12" s="103">
        <v>27</v>
      </c>
      <c r="AD12" s="103">
        <v>28</v>
      </c>
      <c r="AE12" s="103">
        <v>29</v>
      </c>
      <c r="AF12" s="103">
        <v>30</v>
      </c>
      <c r="AG12" s="103">
        <v>31</v>
      </c>
      <c r="AH12" s="103">
        <v>32</v>
      </c>
      <c r="AI12" s="103">
        <v>33</v>
      </c>
      <c r="AJ12" s="103">
        <v>34</v>
      </c>
      <c r="AK12" s="103">
        <v>35</v>
      </c>
      <c r="AL12" s="103">
        <v>36</v>
      </c>
      <c r="AM12" s="103">
        <v>37</v>
      </c>
      <c r="AN12" s="103">
        <v>38</v>
      </c>
      <c r="AO12" s="103">
        <v>39</v>
      </c>
      <c r="AP12" s="103">
        <v>40</v>
      </c>
      <c r="AQ12" s="103">
        <v>41</v>
      </c>
      <c r="AR12" s="103">
        <v>42</v>
      </c>
      <c r="AS12" s="103">
        <v>43</v>
      </c>
      <c r="AT12" s="10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2"/>
      <c r="BM12" s="9" t="s">
        <v>189</v>
      </c>
      <c r="HO12" s="9" t="s">
        <v>185</v>
      </c>
    </row>
    <row r="13" spans="2:223" s="8" customFormat="1" ht="45.75" customHeight="1" x14ac:dyDescent="0.35">
      <c r="B13" s="11" t="s">
        <v>47</v>
      </c>
      <c r="C13" s="12" t="s">
        <v>48</v>
      </c>
      <c r="D13" s="12">
        <f>O13+P13</f>
        <v>1372</v>
      </c>
      <c r="E13" s="11">
        <v>309</v>
      </c>
      <c r="F13" s="11">
        <v>1063</v>
      </c>
      <c r="G13" s="11">
        <v>265</v>
      </c>
      <c r="H13" s="11">
        <v>157</v>
      </c>
      <c r="I13" s="11">
        <v>116</v>
      </c>
      <c r="J13" s="11">
        <v>17</v>
      </c>
      <c r="K13" s="11">
        <v>114</v>
      </c>
      <c r="L13" s="11">
        <v>266</v>
      </c>
      <c r="M13" s="11">
        <v>611</v>
      </c>
      <c r="N13" s="11">
        <v>170</v>
      </c>
      <c r="O13" s="11">
        <v>562</v>
      </c>
      <c r="P13" s="11">
        <v>810</v>
      </c>
      <c r="Q13" s="11">
        <v>284</v>
      </c>
      <c r="R13" s="11">
        <v>1</v>
      </c>
      <c r="S13" s="11">
        <v>422</v>
      </c>
      <c r="T13" s="11">
        <v>262</v>
      </c>
      <c r="U13" s="11">
        <v>284</v>
      </c>
      <c r="V13" s="11">
        <v>31</v>
      </c>
      <c r="W13" s="11">
        <v>89</v>
      </c>
      <c r="X13" s="11">
        <v>826</v>
      </c>
      <c r="Y13" s="11">
        <v>540</v>
      </c>
      <c r="Z13" s="11">
        <v>6</v>
      </c>
      <c r="AA13" s="11">
        <v>0</v>
      </c>
      <c r="AB13" s="11">
        <v>0</v>
      </c>
      <c r="AC13" s="11">
        <v>15</v>
      </c>
      <c r="AD13" s="11">
        <v>2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1357</v>
      </c>
      <c r="AT13" s="97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186</v>
      </c>
    </row>
    <row r="14" spans="2:223" s="21" customFormat="1" ht="43.5" customHeight="1" x14ac:dyDescent="0.35">
      <c r="B14" s="17" t="s">
        <v>49</v>
      </c>
      <c r="C14" s="18" t="s">
        <v>50</v>
      </c>
      <c r="D14" s="19">
        <f>O14+P14</f>
        <v>241</v>
      </c>
      <c r="E14" s="19">
        <v>101</v>
      </c>
      <c r="F14" s="19">
        <v>140</v>
      </c>
      <c r="G14" s="19">
        <v>57</v>
      </c>
      <c r="H14" s="19">
        <v>41</v>
      </c>
      <c r="I14" s="19">
        <v>21</v>
      </c>
      <c r="J14" s="19">
        <v>5</v>
      </c>
      <c r="K14" s="19">
        <v>17</v>
      </c>
      <c r="L14" s="19">
        <v>30</v>
      </c>
      <c r="M14" s="19">
        <v>116</v>
      </c>
      <c r="N14" s="19">
        <v>23</v>
      </c>
      <c r="O14" s="19">
        <v>123</v>
      </c>
      <c r="P14" s="19">
        <v>118</v>
      </c>
      <c r="Q14" s="19">
        <v>11</v>
      </c>
      <c r="R14" s="19">
        <v>1</v>
      </c>
      <c r="S14" s="19">
        <v>60</v>
      </c>
      <c r="T14" s="19">
        <v>49</v>
      </c>
      <c r="U14" s="19">
        <v>77</v>
      </c>
      <c r="V14" s="19">
        <v>13</v>
      </c>
      <c r="W14" s="19">
        <v>31</v>
      </c>
      <c r="X14" s="19">
        <v>139</v>
      </c>
      <c r="Y14" s="19">
        <v>96</v>
      </c>
      <c r="Z14" s="19">
        <v>6</v>
      </c>
      <c r="AA14" s="19">
        <v>0</v>
      </c>
      <c r="AB14" s="19">
        <v>0</v>
      </c>
      <c r="AC14" s="19">
        <v>14</v>
      </c>
      <c r="AD14" s="19">
        <v>2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227</v>
      </c>
      <c r="AT14" s="97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187</v>
      </c>
    </row>
    <row r="15" spans="2:223" s="24" customFormat="1" ht="42" customHeight="1" x14ac:dyDescent="0.35">
      <c r="B15" s="22" t="s">
        <v>51</v>
      </c>
      <c r="C15" s="23" t="s">
        <v>52</v>
      </c>
      <c r="D15" s="12">
        <f t="shared" ref="D15:D67" si="0">O15+P15</f>
        <v>250</v>
      </c>
      <c r="E15" s="12">
        <v>105</v>
      </c>
      <c r="F15" s="12">
        <v>145</v>
      </c>
      <c r="G15" s="12">
        <v>59</v>
      </c>
      <c r="H15" s="12">
        <v>42</v>
      </c>
      <c r="I15" s="12">
        <v>22</v>
      </c>
      <c r="J15" s="12">
        <v>5</v>
      </c>
      <c r="K15" s="12">
        <v>18</v>
      </c>
      <c r="L15" s="12">
        <v>31</v>
      </c>
      <c r="M15" s="12">
        <v>120</v>
      </c>
      <c r="N15" s="12">
        <v>24</v>
      </c>
      <c r="O15" s="12">
        <v>127</v>
      </c>
      <c r="P15" s="12">
        <v>123</v>
      </c>
      <c r="Q15" s="12">
        <v>11</v>
      </c>
      <c r="R15" s="12">
        <v>1</v>
      </c>
      <c r="S15" s="12">
        <v>63</v>
      </c>
      <c r="T15" s="12">
        <v>51</v>
      </c>
      <c r="U15" s="12">
        <v>80</v>
      </c>
      <c r="V15" s="12">
        <v>13</v>
      </c>
      <c r="W15" s="12">
        <v>32</v>
      </c>
      <c r="X15" s="12">
        <v>144</v>
      </c>
      <c r="Y15" s="12">
        <v>100</v>
      </c>
      <c r="Z15" s="12">
        <v>6</v>
      </c>
      <c r="AA15" s="12">
        <v>0</v>
      </c>
      <c r="AB15" s="12">
        <v>0</v>
      </c>
      <c r="AC15" s="12">
        <v>15</v>
      </c>
      <c r="AD15" s="12">
        <v>2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235</v>
      </c>
      <c r="AT15" s="97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188</v>
      </c>
    </row>
    <row r="16" spans="2:223" ht="42" customHeight="1" x14ac:dyDescent="0.35">
      <c r="B16" s="17" t="s">
        <v>53</v>
      </c>
      <c r="C16" s="25" t="s">
        <v>54</v>
      </c>
      <c r="D16" s="105">
        <f t="shared" si="0"/>
        <v>241</v>
      </c>
      <c r="E16" s="106">
        <f>E17+E18</f>
        <v>101</v>
      </c>
      <c r="F16" s="106">
        <f t="shared" ref="F16:AS16" si="2">F17+F18</f>
        <v>140</v>
      </c>
      <c r="G16" s="106">
        <f t="shared" si="2"/>
        <v>57</v>
      </c>
      <c r="H16" s="106">
        <f t="shared" si="2"/>
        <v>41</v>
      </c>
      <c r="I16" s="106">
        <f t="shared" si="2"/>
        <v>21</v>
      </c>
      <c r="J16" s="106">
        <f t="shared" si="2"/>
        <v>5</v>
      </c>
      <c r="K16" s="106">
        <f t="shared" si="2"/>
        <v>17</v>
      </c>
      <c r="L16" s="106">
        <f t="shared" si="2"/>
        <v>30</v>
      </c>
      <c r="M16" s="106">
        <f t="shared" si="2"/>
        <v>116</v>
      </c>
      <c r="N16" s="106">
        <f t="shared" si="2"/>
        <v>23</v>
      </c>
      <c r="O16" s="106">
        <f t="shared" si="2"/>
        <v>123</v>
      </c>
      <c r="P16" s="106">
        <f t="shared" si="2"/>
        <v>118</v>
      </c>
      <c r="Q16" s="106">
        <f t="shared" si="2"/>
        <v>11</v>
      </c>
      <c r="R16" s="106">
        <f t="shared" ref="R16" si="3">R17+R18</f>
        <v>1</v>
      </c>
      <c r="S16" s="106">
        <f t="shared" si="2"/>
        <v>60</v>
      </c>
      <c r="T16" s="106">
        <f t="shared" si="2"/>
        <v>49</v>
      </c>
      <c r="U16" s="106">
        <f t="shared" si="2"/>
        <v>77</v>
      </c>
      <c r="V16" s="106">
        <f t="shared" si="2"/>
        <v>13</v>
      </c>
      <c r="W16" s="106">
        <f t="shared" si="2"/>
        <v>31</v>
      </c>
      <c r="X16" s="106">
        <f t="shared" si="2"/>
        <v>139</v>
      </c>
      <c r="Y16" s="106">
        <f t="shared" si="2"/>
        <v>96</v>
      </c>
      <c r="Z16" s="106">
        <f t="shared" si="2"/>
        <v>6</v>
      </c>
      <c r="AA16" s="106">
        <f t="shared" si="2"/>
        <v>0</v>
      </c>
      <c r="AB16" s="106">
        <f t="shared" si="2"/>
        <v>0</v>
      </c>
      <c r="AC16" s="106">
        <f t="shared" si="2"/>
        <v>14</v>
      </c>
      <c r="AD16" s="106">
        <f t="shared" si="2"/>
        <v>2</v>
      </c>
      <c r="AE16" s="106">
        <f t="shared" si="2"/>
        <v>0</v>
      </c>
      <c r="AF16" s="106">
        <f t="shared" si="2"/>
        <v>0</v>
      </c>
      <c r="AG16" s="106">
        <f t="shared" si="2"/>
        <v>0</v>
      </c>
      <c r="AH16" s="106">
        <f t="shared" si="2"/>
        <v>0</v>
      </c>
      <c r="AI16" s="106">
        <f t="shared" si="2"/>
        <v>0</v>
      </c>
      <c r="AJ16" s="106">
        <f t="shared" si="2"/>
        <v>0</v>
      </c>
      <c r="AK16" s="19">
        <f t="shared" si="2"/>
        <v>0</v>
      </c>
      <c r="AL16" s="19">
        <f t="shared" si="2"/>
        <v>0</v>
      </c>
      <c r="AM16" s="19">
        <f t="shared" si="2"/>
        <v>0</v>
      </c>
      <c r="AN16" s="19">
        <f t="shared" si="2"/>
        <v>0</v>
      </c>
      <c r="AO16" s="19">
        <f t="shared" si="2"/>
        <v>0</v>
      </c>
      <c r="AP16" s="19">
        <f t="shared" si="2"/>
        <v>0</v>
      </c>
      <c r="AQ16" s="19">
        <f t="shared" si="2"/>
        <v>0</v>
      </c>
      <c r="AR16" s="19">
        <f t="shared" si="2"/>
        <v>0</v>
      </c>
      <c r="AS16" s="19">
        <f t="shared" si="2"/>
        <v>227</v>
      </c>
      <c r="AT16" s="97"/>
      <c r="AU16" s="14" t="str">
        <f t="shared" ref="AU16:BB16" si="4">IF(AC15&lt;=AC13," ","GRESEALA")</f>
        <v xml:space="preserve"> </v>
      </c>
      <c r="AV16" s="14" t="str">
        <f t="shared" si="4"/>
        <v xml:space="preserve"> </v>
      </c>
      <c r="AW16" s="14" t="str">
        <f t="shared" si="4"/>
        <v xml:space="preserve"> </v>
      </c>
      <c r="AX16" s="14" t="str">
        <f t="shared" si="4"/>
        <v xml:space="preserve"> </v>
      </c>
      <c r="AY16" s="14" t="str">
        <f t="shared" si="4"/>
        <v xml:space="preserve"> </v>
      </c>
      <c r="AZ16" s="14" t="str">
        <f t="shared" si="4"/>
        <v xml:space="preserve"> </v>
      </c>
      <c r="BA16" s="14" t="str">
        <f t="shared" si="4"/>
        <v xml:space="preserve"> </v>
      </c>
      <c r="BB16" s="14" t="str">
        <f t="shared" si="4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0" customFormat="1" ht="42" customHeight="1" x14ac:dyDescent="0.35">
      <c r="B17" s="27" t="s">
        <v>55</v>
      </c>
      <c r="C17" s="28" t="s">
        <v>56</v>
      </c>
      <c r="D17" s="107">
        <f t="shared" si="0"/>
        <v>227</v>
      </c>
      <c r="E17" s="108">
        <v>95</v>
      </c>
      <c r="F17" s="108">
        <v>132</v>
      </c>
      <c r="G17" s="108">
        <v>56</v>
      </c>
      <c r="H17" s="108">
        <v>40</v>
      </c>
      <c r="I17" s="108">
        <v>18</v>
      </c>
      <c r="J17" s="108">
        <v>5</v>
      </c>
      <c r="K17" s="108">
        <v>14</v>
      </c>
      <c r="L17" s="108">
        <v>29</v>
      </c>
      <c r="M17" s="108">
        <v>110</v>
      </c>
      <c r="N17" s="108">
        <v>22</v>
      </c>
      <c r="O17" s="108">
        <v>117</v>
      </c>
      <c r="P17" s="108">
        <v>110</v>
      </c>
      <c r="Q17" s="108">
        <v>11</v>
      </c>
      <c r="R17" s="108">
        <v>1</v>
      </c>
      <c r="S17" s="108">
        <v>58</v>
      </c>
      <c r="T17" s="108">
        <v>47</v>
      </c>
      <c r="U17" s="108">
        <v>69</v>
      </c>
      <c r="V17" s="108">
        <v>13</v>
      </c>
      <c r="W17" s="108">
        <v>29</v>
      </c>
      <c r="X17" s="108">
        <v>138</v>
      </c>
      <c r="Y17" s="108">
        <v>83</v>
      </c>
      <c r="Z17" s="108">
        <v>6</v>
      </c>
      <c r="AA17" s="108"/>
      <c r="AB17" s="108"/>
      <c r="AC17" s="108">
        <v>13</v>
      </c>
      <c r="AD17" s="108">
        <v>2</v>
      </c>
      <c r="AE17" s="108"/>
      <c r="AF17" s="108"/>
      <c r="AG17" s="108"/>
      <c r="AH17" s="108"/>
      <c r="AI17" s="108"/>
      <c r="AJ17" s="108"/>
      <c r="AK17" s="29"/>
      <c r="AL17" s="29"/>
      <c r="AM17" s="29"/>
      <c r="AN17" s="29"/>
      <c r="AO17" s="29"/>
      <c r="AP17" s="29"/>
      <c r="AQ17" s="29"/>
      <c r="AR17" s="29"/>
      <c r="AS17" s="29">
        <v>214</v>
      </c>
      <c r="AT17" s="32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5">IF(S16&lt;=S14," ","GRESEALA")</f>
        <v xml:space="preserve"> </v>
      </c>
      <c r="AY17" s="14" t="str">
        <f t="shared" si="5"/>
        <v xml:space="preserve"> </v>
      </c>
      <c r="AZ17" s="14" t="str">
        <f t="shared" si="5"/>
        <v xml:space="preserve"> </v>
      </c>
      <c r="BA17" s="14" t="str">
        <f t="shared" si="5"/>
        <v xml:space="preserve"> </v>
      </c>
      <c r="BB17" s="14" t="str">
        <f t="shared" si="5"/>
        <v xml:space="preserve"> </v>
      </c>
      <c r="BC17" s="14" t="str">
        <f t="shared" si="5"/>
        <v xml:space="preserve"> </v>
      </c>
      <c r="BD17" s="14" t="str">
        <f t="shared" si="5"/>
        <v xml:space="preserve"> </v>
      </c>
      <c r="BE17" s="14" t="str">
        <f t="shared" si="5"/>
        <v xml:space="preserve"> </v>
      </c>
      <c r="BF17" s="14" t="str">
        <f t="shared" si="5"/>
        <v xml:space="preserve"> </v>
      </c>
      <c r="BG17" s="14" t="str">
        <f t="shared" si="5"/>
        <v xml:space="preserve"> </v>
      </c>
      <c r="BH17" s="14" t="str">
        <f t="shared" si="5"/>
        <v xml:space="preserve"> </v>
      </c>
      <c r="BI17" s="14" t="str">
        <f t="shared" si="5"/>
        <v xml:space="preserve"> </v>
      </c>
      <c r="BJ17" s="14" t="str">
        <f t="shared" si="5"/>
        <v xml:space="preserve"> </v>
      </c>
      <c r="BK17" s="14" t="str">
        <f t="shared" si="5"/>
        <v xml:space="preserve"> </v>
      </c>
      <c r="BL17" s="9"/>
    </row>
    <row r="18" spans="2:64" ht="39.75" customHeight="1" x14ac:dyDescent="0.35">
      <c r="B18" s="27" t="s">
        <v>57</v>
      </c>
      <c r="C18" s="28" t="s">
        <v>58</v>
      </c>
      <c r="D18" s="107">
        <f t="shared" si="0"/>
        <v>14</v>
      </c>
      <c r="E18" s="108">
        <v>6</v>
      </c>
      <c r="F18" s="108">
        <v>8</v>
      </c>
      <c r="G18" s="108">
        <v>1</v>
      </c>
      <c r="H18" s="108">
        <v>1</v>
      </c>
      <c r="I18" s="108">
        <v>3</v>
      </c>
      <c r="J18" s="108">
        <v>0</v>
      </c>
      <c r="K18" s="108">
        <v>3</v>
      </c>
      <c r="L18" s="108">
        <v>1</v>
      </c>
      <c r="M18" s="108">
        <v>6</v>
      </c>
      <c r="N18" s="108">
        <v>1</v>
      </c>
      <c r="O18" s="108">
        <v>6</v>
      </c>
      <c r="P18" s="108">
        <v>8</v>
      </c>
      <c r="Q18" s="108">
        <v>0</v>
      </c>
      <c r="R18" s="108">
        <v>0</v>
      </c>
      <c r="S18" s="108">
        <v>2</v>
      </c>
      <c r="T18" s="108">
        <v>2</v>
      </c>
      <c r="U18" s="108">
        <v>8</v>
      </c>
      <c r="V18" s="108">
        <v>0</v>
      </c>
      <c r="W18" s="108">
        <v>2</v>
      </c>
      <c r="X18" s="108">
        <v>1</v>
      </c>
      <c r="Y18" s="108">
        <v>13</v>
      </c>
      <c r="Z18" s="108"/>
      <c r="AA18" s="108"/>
      <c r="AB18" s="108"/>
      <c r="AC18" s="108">
        <v>1</v>
      </c>
      <c r="AD18" s="108"/>
      <c r="AE18" s="108"/>
      <c r="AF18" s="108"/>
      <c r="AG18" s="108"/>
      <c r="AH18" s="108"/>
      <c r="AI18" s="108"/>
      <c r="AJ18" s="108"/>
      <c r="AK18" s="29"/>
      <c r="AL18" s="29"/>
      <c r="AM18" s="29"/>
      <c r="AN18" s="29"/>
      <c r="AO18" s="29"/>
      <c r="AP18" s="29"/>
      <c r="AQ18" s="29"/>
      <c r="AR18" s="29"/>
      <c r="AS18" s="29">
        <v>13</v>
      </c>
      <c r="AT18" s="32"/>
      <c r="AU18" s="14" t="str">
        <f t="shared" ref="AU18:AZ18" si="6">IF(AG16&lt;=AG14," ","GRESEALA")</f>
        <v xml:space="preserve"> </v>
      </c>
      <c r="AV18" s="14" t="str">
        <f t="shared" si="6"/>
        <v xml:space="preserve"> </v>
      </c>
      <c r="AW18" s="14" t="str">
        <f t="shared" si="6"/>
        <v xml:space="preserve"> </v>
      </c>
      <c r="AX18" s="14" t="str">
        <f t="shared" si="6"/>
        <v xml:space="preserve"> </v>
      </c>
      <c r="AY18" s="14" t="str">
        <f t="shared" si="6"/>
        <v xml:space="preserve"> </v>
      </c>
      <c r="AZ18" s="14" t="str">
        <f t="shared" si="6"/>
        <v xml:space="preserve"> </v>
      </c>
      <c r="BA18" s="14" t="str">
        <f t="shared" ref="BA18:BB18" si="7">IF(AR16&lt;=AR14," ","GRESEALA")</f>
        <v xml:space="preserve"> </v>
      </c>
      <c r="BB18" s="14" t="str">
        <f t="shared" si="7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3" customFormat="1" ht="44.25" customHeight="1" x14ac:dyDescent="0.35">
      <c r="B19" s="31" t="s">
        <v>59</v>
      </c>
      <c r="C19" s="28" t="s">
        <v>60</v>
      </c>
      <c r="D19" s="109">
        <f t="shared" si="0"/>
        <v>211</v>
      </c>
      <c r="E19" s="110">
        <v>88</v>
      </c>
      <c r="F19" s="110">
        <v>123</v>
      </c>
      <c r="G19" s="110">
        <v>50</v>
      </c>
      <c r="H19" s="110">
        <v>36</v>
      </c>
      <c r="I19" s="110">
        <v>18</v>
      </c>
      <c r="J19" s="110">
        <v>4</v>
      </c>
      <c r="K19" s="110">
        <v>15</v>
      </c>
      <c r="L19" s="110">
        <v>26</v>
      </c>
      <c r="M19" s="110">
        <v>102</v>
      </c>
      <c r="N19" s="110">
        <v>20</v>
      </c>
      <c r="O19" s="110">
        <v>108</v>
      </c>
      <c r="P19" s="110">
        <v>103</v>
      </c>
      <c r="Q19" s="110">
        <v>10</v>
      </c>
      <c r="R19" s="110">
        <v>1</v>
      </c>
      <c r="S19" s="110">
        <v>53</v>
      </c>
      <c r="T19" s="110">
        <v>43</v>
      </c>
      <c r="U19" s="110">
        <v>67</v>
      </c>
      <c r="V19" s="110">
        <v>11</v>
      </c>
      <c r="W19" s="110">
        <v>27</v>
      </c>
      <c r="X19" s="110">
        <v>122</v>
      </c>
      <c r="Y19" s="110">
        <v>84</v>
      </c>
      <c r="Z19" s="110">
        <v>5</v>
      </c>
      <c r="AA19" s="110">
        <v>0</v>
      </c>
      <c r="AB19" s="110">
        <v>0</v>
      </c>
      <c r="AC19" s="110">
        <v>12</v>
      </c>
      <c r="AD19" s="110">
        <v>2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199</v>
      </c>
      <c r="AT19" s="32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8">IF(S17+S18=S16," ","GRESEALA")</f>
        <v xml:space="preserve"> </v>
      </c>
      <c r="AX19" s="14" t="str">
        <f t="shared" si="8"/>
        <v xml:space="preserve"> </v>
      </c>
      <c r="AY19" s="14" t="str">
        <f t="shared" si="8"/>
        <v xml:space="preserve"> </v>
      </c>
      <c r="AZ19" s="14" t="str">
        <f t="shared" si="8"/>
        <v xml:space="preserve"> </v>
      </c>
      <c r="BA19" s="14" t="str">
        <f t="shared" si="8"/>
        <v xml:space="preserve"> </v>
      </c>
      <c r="BB19" s="14" t="str">
        <f t="shared" si="8"/>
        <v xml:space="preserve"> </v>
      </c>
      <c r="BC19" s="14" t="str">
        <f t="shared" si="8"/>
        <v xml:space="preserve"> </v>
      </c>
      <c r="BD19" s="14" t="str">
        <f t="shared" si="8"/>
        <v xml:space="preserve"> </v>
      </c>
      <c r="BE19" s="14" t="str">
        <f t="shared" si="8"/>
        <v xml:space="preserve"> </v>
      </c>
      <c r="BF19" s="14" t="str">
        <f t="shared" si="8"/>
        <v xml:space="preserve"> </v>
      </c>
      <c r="BG19" s="14" t="str">
        <f t="shared" si="8"/>
        <v xml:space="preserve"> </v>
      </c>
      <c r="BH19" s="14" t="str">
        <f t="shared" si="8"/>
        <v xml:space="preserve"> </v>
      </c>
      <c r="BI19" s="14" t="str">
        <f t="shared" si="8"/>
        <v xml:space="preserve"> </v>
      </c>
      <c r="BJ19" s="14" t="str">
        <f t="shared" si="8"/>
        <v xml:space="preserve"> </v>
      </c>
      <c r="BK19" s="14" t="str">
        <f t="shared" si="8"/>
        <v xml:space="preserve"> </v>
      </c>
    </row>
    <row r="20" spans="2:64" s="33" customFormat="1" ht="62.25" customHeight="1" x14ac:dyDescent="0.35">
      <c r="B20" s="17" t="s">
        <v>61</v>
      </c>
      <c r="C20" s="34" t="s">
        <v>62</v>
      </c>
      <c r="D20" s="105">
        <f t="shared" si="0"/>
        <v>116</v>
      </c>
      <c r="E20" s="106">
        <f>E21+E22</f>
        <v>46</v>
      </c>
      <c r="F20" s="106">
        <f t="shared" ref="F20:AS20" si="9">F21+F22</f>
        <v>70</v>
      </c>
      <c r="G20" s="106">
        <f t="shared" si="9"/>
        <v>0</v>
      </c>
      <c r="H20" s="106">
        <f>H21+H22</f>
        <v>0</v>
      </c>
      <c r="I20" s="106">
        <f t="shared" ref="I20:J20" si="10">I21+I22</f>
        <v>0</v>
      </c>
      <c r="J20" s="106">
        <f t="shared" si="10"/>
        <v>0</v>
      </c>
      <c r="K20" s="106">
        <f t="shared" si="9"/>
        <v>0</v>
      </c>
      <c r="L20" s="106">
        <f t="shared" si="9"/>
        <v>0</v>
      </c>
      <c r="M20" s="106">
        <f t="shared" si="9"/>
        <v>116</v>
      </c>
      <c r="N20" s="106">
        <f t="shared" si="9"/>
        <v>23</v>
      </c>
      <c r="O20" s="106">
        <f t="shared" si="9"/>
        <v>47</v>
      </c>
      <c r="P20" s="106">
        <f t="shared" si="9"/>
        <v>69</v>
      </c>
      <c r="Q20" s="106">
        <f t="shared" si="9"/>
        <v>4</v>
      </c>
      <c r="R20" s="106">
        <f t="shared" ref="R20" si="11">R21+R22</f>
        <v>0</v>
      </c>
      <c r="S20" s="106">
        <f t="shared" si="9"/>
        <v>37</v>
      </c>
      <c r="T20" s="106">
        <f t="shared" si="9"/>
        <v>33</v>
      </c>
      <c r="U20" s="106">
        <f t="shared" si="9"/>
        <v>30</v>
      </c>
      <c r="V20" s="106">
        <f t="shared" si="9"/>
        <v>5</v>
      </c>
      <c r="W20" s="106">
        <f t="shared" si="9"/>
        <v>7</v>
      </c>
      <c r="X20" s="106">
        <f t="shared" si="9"/>
        <v>68</v>
      </c>
      <c r="Y20" s="106">
        <f t="shared" si="9"/>
        <v>47</v>
      </c>
      <c r="Z20" s="106">
        <f t="shared" si="9"/>
        <v>1</v>
      </c>
      <c r="AA20" s="106">
        <f t="shared" si="9"/>
        <v>0</v>
      </c>
      <c r="AB20" s="106">
        <f t="shared" si="9"/>
        <v>0</v>
      </c>
      <c r="AC20" s="106">
        <f t="shared" si="9"/>
        <v>10</v>
      </c>
      <c r="AD20" s="106">
        <f t="shared" si="9"/>
        <v>2</v>
      </c>
      <c r="AE20" s="106">
        <f t="shared" si="9"/>
        <v>0</v>
      </c>
      <c r="AF20" s="106">
        <f t="shared" si="9"/>
        <v>0</v>
      </c>
      <c r="AG20" s="106">
        <f t="shared" si="9"/>
        <v>0</v>
      </c>
      <c r="AH20" s="106">
        <f t="shared" si="9"/>
        <v>0</v>
      </c>
      <c r="AI20" s="106">
        <f t="shared" si="9"/>
        <v>0</v>
      </c>
      <c r="AJ20" s="106">
        <f t="shared" si="9"/>
        <v>0</v>
      </c>
      <c r="AK20" s="19">
        <f t="shared" si="9"/>
        <v>0</v>
      </c>
      <c r="AL20" s="19">
        <f t="shared" si="9"/>
        <v>0</v>
      </c>
      <c r="AM20" s="19">
        <f t="shared" si="9"/>
        <v>0</v>
      </c>
      <c r="AN20" s="19">
        <f t="shared" si="9"/>
        <v>0</v>
      </c>
      <c r="AO20" s="19">
        <f t="shared" si="9"/>
        <v>0</v>
      </c>
      <c r="AP20" s="19">
        <f t="shared" si="9"/>
        <v>0</v>
      </c>
      <c r="AQ20" s="19">
        <f t="shared" si="9"/>
        <v>0</v>
      </c>
      <c r="AR20" s="19">
        <f t="shared" si="9"/>
        <v>0</v>
      </c>
      <c r="AS20" s="19">
        <f t="shared" si="9"/>
        <v>116</v>
      </c>
      <c r="AT20" s="97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12">IF(AR17+AR18=AR16," ","GRESEALA")</f>
        <v xml:space="preserve"> </v>
      </c>
      <c r="BA20" s="14" t="str">
        <f t="shared" si="12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3" customFormat="1" ht="38.25" customHeight="1" x14ac:dyDescent="0.35">
      <c r="B21" s="31" t="s">
        <v>63</v>
      </c>
      <c r="C21" s="35" t="s">
        <v>64</v>
      </c>
      <c r="D21" s="111">
        <f t="shared" si="0"/>
        <v>110</v>
      </c>
      <c r="E21" s="110">
        <v>45</v>
      </c>
      <c r="F21" s="110">
        <v>65</v>
      </c>
      <c r="G21" s="110"/>
      <c r="H21" s="110"/>
      <c r="I21" s="110"/>
      <c r="J21" s="110"/>
      <c r="K21" s="110"/>
      <c r="L21" s="110"/>
      <c r="M21" s="110">
        <v>110</v>
      </c>
      <c r="N21" s="110">
        <v>22</v>
      </c>
      <c r="O21" s="110">
        <v>45</v>
      </c>
      <c r="P21" s="110">
        <v>65</v>
      </c>
      <c r="Q21" s="110">
        <v>4</v>
      </c>
      <c r="R21" s="110">
        <v>0</v>
      </c>
      <c r="S21" s="110">
        <v>36</v>
      </c>
      <c r="T21" s="110">
        <v>32</v>
      </c>
      <c r="U21" s="110">
        <v>26</v>
      </c>
      <c r="V21" s="110">
        <v>5</v>
      </c>
      <c r="W21" s="110">
        <v>7</v>
      </c>
      <c r="X21" s="110">
        <v>68</v>
      </c>
      <c r="Y21" s="110">
        <v>41</v>
      </c>
      <c r="Z21" s="110">
        <v>1</v>
      </c>
      <c r="AA21" s="110"/>
      <c r="AB21" s="110"/>
      <c r="AC21" s="110">
        <v>10</v>
      </c>
      <c r="AD21" s="110">
        <v>2</v>
      </c>
      <c r="AE21" s="110"/>
      <c r="AF21" s="110"/>
      <c r="AG21" s="110"/>
      <c r="AH21" s="110"/>
      <c r="AI21" s="110"/>
      <c r="AJ21" s="110"/>
      <c r="AK21" s="32"/>
      <c r="AL21" s="32"/>
      <c r="AM21" s="32"/>
      <c r="AN21" s="32"/>
      <c r="AO21" s="32"/>
      <c r="AP21" s="32"/>
      <c r="AQ21" s="32"/>
      <c r="AR21" s="32"/>
      <c r="AS21" s="32">
        <v>110</v>
      </c>
      <c r="AT21" s="32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13">IF(K21+K22=K20," ","GRESEALA")</f>
        <v xml:space="preserve"> </v>
      </c>
      <c r="AX21" s="14" t="str">
        <f t="shared" si="13"/>
        <v xml:space="preserve"> </v>
      </c>
      <c r="AY21" s="14" t="str">
        <f t="shared" si="13"/>
        <v xml:space="preserve"> </v>
      </c>
      <c r="AZ21" s="14" t="str">
        <f t="shared" si="13"/>
        <v xml:space="preserve"> </v>
      </c>
      <c r="BA21" s="14" t="str">
        <f t="shared" si="13"/>
        <v xml:space="preserve"> </v>
      </c>
      <c r="BB21" s="14" t="str">
        <f t="shared" si="13"/>
        <v xml:space="preserve"> </v>
      </c>
      <c r="BC21" s="14" t="str">
        <f t="shared" si="13"/>
        <v xml:space="preserve"> </v>
      </c>
      <c r="BD21" s="14" t="str">
        <f t="shared" ref="BD21:BK21" si="14">IF(S21+S22=S20," ","GRESEALA")</f>
        <v xml:space="preserve"> </v>
      </c>
      <c r="BE21" s="14" t="str">
        <f t="shared" si="14"/>
        <v xml:space="preserve"> </v>
      </c>
      <c r="BF21" s="14" t="str">
        <f t="shared" si="14"/>
        <v xml:space="preserve"> </v>
      </c>
      <c r="BG21" s="14" t="str">
        <f t="shared" si="14"/>
        <v xml:space="preserve"> </v>
      </c>
      <c r="BH21" s="14" t="str">
        <f t="shared" si="14"/>
        <v xml:space="preserve"> </v>
      </c>
      <c r="BI21" s="14" t="str">
        <f t="shared" si="14"/>
        <v xml:space="preserve"> </v>
      </c>
      <c r="BJ21" s="14" t="str">
        <f t="shared" si="14"/>
        <v xml:space="preserve"> </v>
      </c>
      <c r="BK21" s="14" t="str">
        <f t="shared" si="14"/>
        <v xml:space="preserve"> </v>
      </c>
    </row>
    <row r="22" spans="2:64" s="33" customFormat="1" ht="42" customHeight="1" x14ac:dyDescent="0.35">
      <c r="B22" s="31" t="s">
        <v>65</v>
      </c>
      <c r="C22" s="35" t="s">
        <v>66</v>
      </c>
      <c r="D22" s="111">
        <f t="shared" si="0"/>
        <v>6</v>
      </c>
      <c r="E22" s="110">
        <v>1</v>
      </c>
      <c r="F22" s="110">
        <v>5</v>
      </c>
      <c r="G22" s="110">
        <v>0</v>
      </c>
      <c r="H22" s="110">
        <v>0</v>
      </c>
      <c r="I22" s="110">
        <v>0</v>
      </c>
      <c r="J22" s="110">
        <v>0</v>
      </c>
      <c r="K22" s="110"/>
      <c r="L22" s="110"/>
      <c r="M22" s="110">
        <v>6</v>
      </c>
      <c r="N22" s="110">
        <v>1</v>
      </c>
      <c r="O22" s="110">
        <v>2</v>
      </c>
      <c r="P22" s="110">
        <v>4</v>
      </c>
      <c r="Q22" s="110"/>
      <c r="R22" s="110"/>
      <c r="S22" s="110">
        <v>1</v>
      </c>
      <c r="T22" s="110">
        <v>1</v>
      </c>
      <c r="U22" s="110">
        <v>4</v>
      </c>
      <c r="V22" s="110"/>
      <c r="W22" s="110"/>
      <c r="X22" s="110"/>
      <c r="Y22" s="110">
        <v>6</v>
      </c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32"/>
      <c r="AL22" s="32"/>
      <c r="AM22" s="32"/>
      <c r="AN22" s="32"/>
      <c r="AO22" s="32"/>
      <c r="AP22" s="32"/>
      <c r="AQ22" s="32"/>
      <c r="AR22" s="32"/>
      <c r="AS22" s="32">
        <v>6</v>
      </c>
      <c r="AT22" s="32"/>
      <c r="AU22" s="14" t="str">
        <f t="shared" ref="AU22:BF22" si="15">IF(AA21+AA22=AA20," ","GRESEALA")</f>
        <v xml:space="preserve"> </v>
      </c>
      <c r="AV22" s="14" t="str">
        <f t="shared" si="15"/>
        <v xml:space="preserve"> </v>
      </c>
      <c r="AW22" s="14" t="str">
        <f t="shared" si="15"/>
        <v xml:space="preserve"> </v>
      </c>
      <c r="AX22" s="14" t="str">
        <f t="shared" si="15"/>
        <v xml:space="preserve"> </v>
      </c>
      <c r="AY22" s="14" t="str">
        <f t="shared" si="15"/>
        <v xml:space="preserve"> </v>
      </c>
      <c r="AZ22" s="14" t="str">
        <f t="shared" si="15"/>
        <v xml:space="preserve"> </v>
      </c>
      <c r="BA22" s="14" t="str">
        <f t="shared" si="15"/>
        <v xml:space="preserve"> </v>
      </c>
      <c r="BB22" s="14" t="str">
        <f t="shared" si="15"/>
        <v xml:space="preserve"> </v>
      </c>
      <c r="BC22" s="14" t="str">
        <f t="shared" si="15"/>
        <v xml:space="preserve"> </v>
      </c>
      <c r="BD22" s="14" t="str">
        <f t="shared" si="15"/>
        <v xml:space="preserve"> </v>
      </c>
      <c r="BE22" s="14" t="str">
        <f t="shared" si="15"/>
        <v xml:space="preserve"> </v>
      </c>
      <c r="BF22" s="14" t="str">
        <f t="shared" si="15"/>
        <v xml:space="preserve"> </v>
      </c>
      <c r="BG22" s="14" t="str">
        <f t="shared" ref="BG22:BH22" si="16">IF(AR21+AR22=AR20," ","GRESEALA")</f>
        <v xml:space="preserve"> </v>
      </c>
      <c r="BH22" s="14" t="str">
        <f t="shared" si="16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3" customFormat="1" ht="39" customHeight="1" x14ac:dyDescent="0.35">
      <c r="B23" s="17" t="s">
        <v>67</v>
      </c>
      <c r="C23" s="34" t="s">
        <v>68</v>
      </c>
      <c r="D23" s="105">
        <f t="shared" si="0"/>
        <v>0</v>
      </c>
      <c r="E23" s="106">
        <f>E24+E25</f>
        <v>0</v>
      </c>
      <c r="F23" s="106">
        <f t="shared" ref="F23:AS23" si="17">F24+F25</f>
        <v>0</v>
      </c>
      <c r="G23" s="106">
        <f t="shared" si="17"/>
        <v>0</v>
      </c>
      <c r="H23" s="106">
        <f>H24+H25</f>
        <v>0</v>
      </c>
      <c r="I23" s="106">
        <f t="shared" ref="I23:J23" si="18">I24+I25</f>
        <v>0</v>
      </c>
      <c r="J23" s="106">
        <f t="shared" si="18"/>
        <v>0</v>
      </c>
      <c r="K23" s="106">
        <f t="shared" si="17"/>
        <v>0</v>
      </c>
      <c r="L23" s="106">
        <f t="shared" si="17"/>
        <v>0</v>
      </c>
      <c r="M23" s="106">
        <f t="shared" si="17"/>
        <v>0</v>
      </c>
      <c r="N23" s="106">
        <f t="shared" si="17"/>
        <v>0</v>
      </c>
      <c r="O23" s="106">
        <f t="shared" si="17"/>
        <v>0</v>
      </c>
      <c r="P23" s="106">
        <f t="shared" si="17"/>
        <v>0</v>
      </c>
      <c r="Q23" s="106">
        <f t="shared" si="17"/>
        <v>0</v>
      </c>
      <c r="R23" s="106">
        <f t="shared" ref="R23" si="19">R24+R25</f>
        <v>0</v>
      </c>
      <c r="S23" s="106">
        <f t="shared" si="17"/>
        <v>0</v>
      </c>
      <c r="T23" s="106">
        <f t="shared" si="17"/>
        <v>0</v>
      </c>
      <c r="U23" s="106">
        <f t="shared" si="17"/>
        <v>0</v>
      </c>
      <c r="V23" s="106">
        <f t="shared" si="17"/>
        <v>0</v>
      </c>
      <c r="W23" s="106">
        <f t="shared" si="17"/>
        <v>0</v>
      </c>
      <c r="X23" s="106">
        <f t="shared" si="17"/>
        <v>0</v>
      </c>
      <c r="Y23" s="106">
        <f t="shared" si="17"/>
        <v>0</v>
      </c>
      <c r="Z23" s="106">
        <f t="shared" si="17"/>
        <v>0</v>
      </c>
      <c r="AA23" s="106">
        <f t="shared" si="17"/>
        <v>0</v>
      </c>
      <c r="AB23" s="106">
        <f t="shared" si="17"/>
        <v>0</v>
      </c>
      <c r="AC23" s="106">
        <f t="shared" si="17"/>
        <v>0</v>
      </c>
      <c r="AD23" s="106">
        <f t="shared" si="17"/>
        <v>0</v>
      </c>
      <c r="AE23" s="106">
        <f t="shared" si="17"/>
        <v>0</v>
      </c>
      <c r="AF23" s="106">
        <f t="shared" si="17"/>
        <v>0</v>
      </c>
      <c r="AG23" s="106">
        <f t="shared" si="17"/>
        <v>0</v>
      </c>
      <c r="AH23" s="106">
        <f t="shared" si="17"/>
        <v>0</v>
      </c>
      <c r="AI23" s="106">
        <f t="shared" si="17"/>
        <v>0</v>
      </c>
      <c r="AJ23" s="106">
        <f t="shared" si="17"/>
        <v>0</v>
      </c>
      <c r="AK23" s="19">
        <f t="shared" si="17"/>
        <v>0</v>
      </c>
      <c r="AL23" s="19">
        <f t="shared" si="17"/>
        <v>0</v>
      </c>
      <c r="AM23" s="19">
        <f t="shared" si="17"/>
        <v>0</v>
      </c>
      <c r="AN23" s="19">
        <f t="shared" si="17"/>
        <v>0</v>
      </c>
      <c r="AO23" s="19">
        <f t="shared" si="17"/>
        <v>0</v>
      </c>
      <c r="AP23" s="19">
        <f t="shared" si="17"/>
        <v>0</v>
      </c>
      <c r="AQ23" s="19">
        <f t="shared" si="17"/>
        <v>0</v>
      </c>
      <c r="AR23" s="19">
        <f t="shared" si="17"/>
        <v>0</v>
      </c>
      <c r="AS23" s="19">
        <f t="shared" si="17"/>
        <v>0</v>
      </c>
      <c r="AT23" s="97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20">IF(K24+K25=K23," ","GRESEALA")</f>
        <v xml:space="preserve"> </v>
      </c>
      <c r="BE23" s="14" t="str">
        <f t="shared" si="20"/>
        <v xml:space="preserve"> </v>
      </c>
      <c r="BF23" s="14" t="str">
        <f t="shared" si="20"/>
        <v xml:space="preserve"> </v>
      </c>
      <c r="BG23" s="14" t="str">
        <f t="shared" si="20"/>
        <v xml:space="preserve"> </v>
      </c>
      <c r="BH23" s="14" t="str">
        <f t="shared" si="20"/>
        <v xml:space="preserve"> </v>
      </c>
      <c r="BI23" s="14" t="str">
        <f t="shared" si="20"/>
        <v xml:space="preserve"> </v>
      </c>
      <c r="BJ23" s="14" t="str">
        <f t="shared" si="20"/>
        <v xml:space="preserve"> </v>
      </c>
      <c r="BK23" s="14" t="str">
        <f t="shared" ref="BK23" si="21">IF(S24+S25=S23," ","GRESEALA")</f>
        <v xml:space="preserve"> </v>
      </c>
    </row>
    <row r="24" spans="2:64" s="33" customFormat="1" ht="42.75" customHeight="1" x14ac:dyDescent="0.35">
      <c r="B24" s="31" t="s">
        <v>69</v>
      </c>
      <c r="C24" s="35" t="s">
        <v>70</v>
      </c>
      <c r="D24" s="109">
        <f t="shared" si="0"/>
        <v>0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14" t="str">
        <f t="shared" ref="AU24:BK24" si="22">IF(T24+T25=T23," ","GRESEALA")</f>
        <v xml:space="preserve"> </v>
      </c>
      <c r="AV24" s="14" t="str">
        <f t="shared" si="22"/>
        <v xml:space="preserve"> </v>
      </c>
      <c r="AW24" s="14" t="str">
        <f t="shared" si="22"/>
        <v xml:space="preserve"> </v>
      </c>
      <c r="AX24" s="14" t="str">
        <f t="shared" si="22"/>
        <v xml:space="preserve"> </v>
      </c>
      <c r="AY24" s="14" t="str">
        <f t="shared" si="22"/>
        <v xml:space="preserve"> </v>
      </c>
      <c r="AZ24" s="14" t="str">
        <f t="shared" si="22"/>
        <v xml:space="preserve"> </v>
      </c>
      <c r="BA24" s="14" t="str">
        <f t="shared" si="22"/>
        <v xml:space="preserve"> </v>
      </c>
      <c r="BB24" s="14" t="str">
        <f t="shared" si="22"/>
        <v xml:space="preserve"> </v>
      </c>
      <c r="BC24" s="14" t="str">
        <f t="shared" si="22"/>
        <v xml:space="preserve"> </v>
      </c>
      <c r="BD24" s="14" t="str">
        <f t="shared" si="22"/>
        <v xml:space="preserve"> </v>
      </c>
      <c r="BE24" s="14" t="str">
        <f t="shared" si="22"/>
        <v xml:space="preserve"> </v>
      </c>
      <c r="BF24" s="14" t="str">
        <f t="shared" si="22"/>
        <v xml:space="preserve"> </v>
      </c>
      <c r="BG24" s="14" t="str">
        <f t="shared" si="22"/>
        <v xml:space="preserve"> </v>
      </c>
      <c r="BH24" s="14" t="str">
        <f t="shared" si="22"/>
        <v xml:space="preserve"> </v>
      </c>
      <c r="BI24" s="14" t="str">
        <f t="shared" si="22"/>
        <v xml:space="preserve"> </v>
      </c>
      <c r="BJ24" s="14" t="str">
        <f t="shared" si="22"/>
        <v xml:space="preserve"> </v>
      </c>
      <c r="BK24" s="14" t="str">
        <f t="shared" si="22"/>
        <v xml:space="preserve"> </v>
      </c>
    </row>
    <row r="25" spans="2:64" s="33" customFormat="1" ht="40.5" customHeight="1" x14ac:dyDescent="0.35">
      <c r="B25" s="31" t="s">
        <v>71</v>
      </c>
      <c r="C25" s="35" t="s">
        <v>72</v>
      </c>
      <c r="D25" s="109">
        <f t="shared" si="0"/>
        <v>0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3" customFormat="1" ht="57" customHeight="1" x14ac:dyDescent="0.35">
      <c r="B26" s="17" t="s">
        <v>73</v>
      </c>
      <c r="C26" s="34" t="s">
        <v>74</v>
      </c>
      <c r="D26" s="105">
        <f t="shared" si="0"/>
        <v>21</v>
      </c>
      <c r="E26" s="106">
        <f>E27+E28</f>
        <v>12</v>
      </c>
      <c r="F26" s="106">
        <f t="shared" ref="F26:AR26" si="23">F27+F28</f>
        <v>9</v>
      </c>
      <c r="G26" s="106">
        <f t="shared" si="23"/>
        <v>18</v>
      </c>
      <c r="H26" s="106">
        <f t="shared" si="23"/>
        <v>16</v>
      </c>
      <c r="I26" s="106">
        <f t="shared" si="23"/>
        <v>2</v>
      </c>
      <c r="J26" s="106">
        <f t="shared" si="23"/>
        <v>2</v>
      </c>
      <c r="K26" s="106">
        <f t="shared" si="23"/>
        <v>0</v>
      </c>
      <c r="L26" s="106">
        <f t="shared" si="23"/>
        <v>1</v>
      </c>
      <c r="M26" s="106">
        <f t="shared" si="23"/>
        <v>0</v>
      </c>
      <c r="N26" s="106">
        <f t="shared" si="23"/>
        <v>0</v>
      </c>
      <c r="O26" s="106">
        <f t="shared" si="23"/>
        <v>13</v>
      </c>
      <c r="P26" s="106">
        <f t="shared" si="23"/>
        <v>8</v>
      </c>
      <c r="Q26" s="106">
        <f t="shared" si="23"/>
        <v>0</v>
      </c>
      <c r="R26" s="106">
        <f t="shared" ref="R26" si="24">R27+R28</f>
        <v>0</v>
      </c>
      <c r="S26" s="106">
        <f t="shared" si="23"/>
        <v>0</v>
      </c>
      <c r="T26" s="106">
        <f t="shared" si="23"/>
        <v>6</v>
      </c>
      <c r="U26" s="106">
        <f t="shared" si="23"/>
        <v>12</v>
      </c>
      <c r="V26" s="106">
        <f t="shared" si="23"/>
        <v>1</v>
      </c>
      <c r="W26" s="106">
        <f t="shared" si="23"/>
        <v>2</v>
      </c>
      <c r="X26" s="106">
        <f t="shared" si="23"/>
        <v>1</v>
      </c>
      <c r="Y26" s="106">
        <f t="shared" si="23"/>
        <v>15</v>
      </c>
      <c r="Z26" s="106">
        <f t="shared" si="23"/>
        <v>5</v>
      </c>
      <c r="AA26" s="106">
        <f t="shared" si="23"/>
        <v>0</v>
      </c>
      <c r="AB26" s="106">
        <f t="shared" si="23"/>
        <v>0</v>
      </c>
      <c r="AC26" s="106">
        <f t="shared" si="23"/>
        <v>0</v>
      </c>
      <c r="AD26" s="106">
        <f t="shared" si="23"/>
        <v>0</v>
      </c>
      <c r="AE26" s="106">
        <f t="shared" si="23"/>
        <v>0</v>
      </c>
      <c r="AF26" s="106">
        <f t="shared" si="23"/>
        <v>0</v>
      </c>
      <c r="AG26" s="106">
        <f t="shared" si="23"/>
        <v>0</v>
      </c>
      <c r="AH26" s="106">
        <f t="shared" si="23"/>
        <v>0</v>
      </c>
      <c r="AI26" s="106">
        <f t="shared" si="23"/>
        <v>0</v>
      </c>
      <c r="AJ26" s="106">
        <f t="shared" si="23"/>
        <v>0</v>
      </c>
      <c r="AK26" s="19">
        <f t="shared" si="23"/>
        <v>0</v>
      </c>
      <c r="AL26" s="19">
        <f t="shared" si="23"/>
        <v>0</v>
      </c>
      <c r="AM26" s="19">
        <f t="shared" si="23"/>
        <v>0</v>
      </c>
      <c r="AN26" s="19">
        <f t="shared" si="23"/>
        <v>0</v>
      </c>
      <c r="AO26" s="19">
        <f t="shared" si="23"/>
        <v>0</v>
      </c>
      <c r="AP26" s="19">
        <f t="shared" si="23"/>
        <v>0</v>
      </c>
      <c r="AQ26" s="19">
        <f t="shared" si="23"/>
        <v>0</v>
      </c>
      <c r="AR26" s="19">
        <f t="shared" si="23"/>
        <v>0</v>
      </c>
      <c r="AS26" s="19">
        <f>AS27+AS28</f>
        <v>21</v>
      </c>
      <c r="AT26" s="97"/>
      <c r="AU26" s="14" t="str">
        <f t="shared" ref="AU26:AZ26" si="25">IF(L27+L28=L26," ","GRESEALA")</f>
        <v xml:space="preserve"> </v>
      </c>
      <c r="AV26" s="14" t="str">
        <f t="shared" si="25"/>
        <v xml:space="preserve"> </v>
      </c>
      <c r="AW26" s="14" t="str">
        <f t="shared" si="25"/>
        <v xml:space="preserve"> </v>
      </c>
      <c r="AX26" s="14" t="str">
        <f t="shared" si="25"/>
        <v xml:space="preserve"> </v>
      </c>
      <c r="AY26" s="14" t="str">
        <f t="shared" si="25"/>
        <v xml:space="preserve"> </v>
      </c>
      <c r="AZ26" s="14" t="str">
        <f t="shared" si="25"/>
        <v xml:space="preserve"> </v>
      </c>
      <c r="BA26" s="14" t="str">
        <f t="shared" ref="BA26:BK26" si="26">IF(S27+S28=S26," ","GRESEALA")</f>
        <v xml:space="preserve"> </v>
      </c>
      <c r="BB26" s="14" t="str">
        <f t="shared" si="26"/>
        <v xml:space="preserve"> </v>
      </c>
      <c r="BC26" s="14" t="str">
        <f t="shared" si="26"/>
        <v xml:space="preserve"> </v>
      </c>
      <c r="BD26" s="14" t="str">
        <f t="shared" si="26"/>
        <v xml:space="preserve"> </v>
      </c>
      <c r="BE26" s="14" t="str">
        <f t="shared" si="26"/>
        <v xml:space="preserve"> </v>
      </c>
      <c r="BF26" s="14" t="str">
        <f t="shared" si="26"/>
        <v xml:space="preserve"> </v>
      </c>
      <c r="BG26" s="14" t="str">
        <f t="shared" si="26"/>
        <v xml:space="preserve"> </v>
      </c>
      <c r="BH26" s="14" t="str">
        <f t="shared" si="26"/>
        <v xml:space="preserve"> </v>
      </c>
      <c r="BI26" s="14" t="str">
        <f t="shared" si="26"/>
        <v xml:space="preserve"> </v>
      </c>
      <c r="BJ26" s="14" t="str">
        <f t="shared" si="26"/>
        <v xml:space="preserve"> </v>
      </c>
      <c r="BK26" s="14" t="str">
        <f t="shared" si="26"/>
        <v xml:space="preserve"> </v>
      </c>
    </row>
    <row r="27" spans="2:64" s="33" customFormat="1" ht="37.5" customHeight="1" x14ac:dyDescent="0.35">
      <c r="B27" s="31" t="s">
        <v>75</v>
      </c>
      <c r="C27" s="35" t="s">
        <v>76</v>
      </c>
      <c r="D27" s="112">
        <f t="shared" si="0"/>
        <v>20</v>
      </c>
      <c r="E27" s="110">
        <v>12</v>
      </c>
      <c r="F27" s="110">
        <v>8</v>
      </c>
      <c r="G27" s="110">
        <v>17</v>
      </c>
      <c r="H27" s="110">
        <v>15</v>
      </c>
      <c r="I27" s="110">
        <v>2</v>
      </c>
      <c r="J27" s="110">
        <v>2</v>
      </c>
      <c r="K27" s="110">
        <v>0</v>
      </c>
      <c r="L27" s="110">
        <v>1</v>
      </c>
      <c r="M27" s="110">
        <v>0</v>
      </c>
      <c r="N27" s="110">
        <v>0</v>
      </c>
      <c r="O27" s="110">
        <v>12</v>
      </c>
      <c r="P27" s="110">
        <v>8</v>
      </c>
      <c r="Q27" s="110"/>
      <c r="R27" s="110"/>
      <c r="S27" s="110"/>
      <c r="T27" s="110">
        <v>6</v>
      </c>
      <c r="U27" s="110">
        <v>11</v>
      </c>
      <c r="V27" s="110">
        <v>1</v>
      </c>
      <c r="W27" s="110">
        <v>2</v>
      </c>
      <c r="X27" s="110">
        <v>1</v>
      </c>
      <c r="Y27" s="110">
        <v>14</v>
      </c>
      <c r="Z27" s="110">
        <v>5</v>
      </c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32"/>
      <c r="AL27" s="32"/>
      <c r="AM27" s="32"/>
      <c r="AN27" s="32"/>
      <c r="AO27" s="32"/>
      <c r="AP27" s="32"/>
      <c r="AQ27" s="32"/>
      <c r="AR27" s="32"/>
      <c r="AS27" s="32">
        <v>20</v>
      </c>
      <c r="AT27" s="32"/>
      <c r="AU27" s="14" t="str">
        <f t="shared" ref="AU27:BC27" si="27">IF(AD27+AD28=AD26," ","GRESEALA")</f>
        <v xml:space="preserve"> </v>
      </c>
      <c r="AV27" s="14" t="str">
        <f t="shared" si="27"/>
        <v xml:space="preserve"> </v>
      </c>
      <c r="AW27" s="14" t="str">
        <f t="shared" si="27"/>
        <v xml:space="preserve"> </v>
      </c>
      <c r="AX27" s="14" t="str">
        <f t="shared" si="27"/>
        <v xml:space="preserve"> </v>
      </c>
      <c r="AY27" s="14" t="str">
        <f t="shared" si="27"/>
        <v xml:space="preserve"> </v>
      </c>
      <c r="AZ27" s="14" t="str">
        <f t="shared" si="27"/>
        <v xml:space="preserve"> </v>
      </c>
      <c r="BA27" s="14" t="str">
        <f t="shared" si="27"/>
        <v xml:space="preserve"> </v>
      </c>
      <c r="BB27" s="14" t="str">
        <f t="shared" si="27"/>
        <v xml:space="preserve"> </v>
      </c>
      <c r="BC27" s="14" t="str">
        <f t="shared" si="27"/>
        <v xml:space="preserve"> </v>
      </c>
      <c r="BD27" s="14" t="str">
        <f t="shared" ref="BD27:BE27" si="28">IF(AR27+AR28=AR26," ","GRESEALA")</f>
        <v xml:space="preserve"> </v>
      </c>
      <c r="BE27" s="14" t="str">
        <f t="shared" si="2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3" customFormat="1" ht="45.75" customHeight="1" x14ac:dyDescent="0.35">
      <c r="B28" s="31" t="s">
        <v>77</v>
      </c>
      <c r="C28" s="35" t="s">
        <v>78</v>
      </c>
      <c r="D28" s="112">
        <f t="shared" si="0"/>
        <v>1</v>
      </c>
      <c r="E28" s="110">
        <v>0</v>
      </c>
      <c r="F28" s="110">
        <v>1</v>
      </c>
      <c r="G28" s="110">
        <v>1</v>
      </c>
      <c r="H28" s="110">
        <v>1</v>
      </c>
      <c r="I28" s="110"/>
      <c r="J28" s="110"/>
      <c r="K28" s="110"/>
      <c r="L28" s="110"/>
      <c r="M28" s="110"/>
      <c r="N28" s="110"/>
      <c r="O28" s="110">
        <v>1</v>
      </c>
      <c r="P28" s="110"/>
      <c r="Q28" s="110"/>
      <c r="R28" s="110"/>
      <c r="S28" s="110"/>
      <c r="T28" s="110"/>
      <c r="U28" s="110">
        <v>1</v>
      </c>
      <c r="V28" s="110"/>
      <c r="W28" s="110"/>
      <c r="X28" s="110"/>
      <c r="Y28" s="110">
        <v>1</v>
      </c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32"/>
      <c r="AL28" s="32"/>
      <c r="AM28" s="32"/>
      <c r="AN28" s="32"/>
      <c r="AO28" s="32"/>
      <c r="AP28" s="32"/>
      <c r="AQ28" s="32"/>
      <c r="AR28" s="32"/>
      <c r="AS28" s="32">
        <v>1</v>
      </c>
      <c r="AT28" s="32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29">IF(K30+K31=K29," ","GRESEALA")</f>
        <v xml:space="preserve"> </v>
      </c>
      <c r="BB28" s="14" t="str">
        <f t="shared" si="29"/>
        <v xml:space="preserve"> </v>
      </c>
      <c r="BC28" s="14" t="str">
        <f t="shared" si="29"/>
        <v xml:space="preserve"> </v>
      </c>
      <c r="BD28" s="14" t="str">
        <f t="shared" si="29"/>
        <v xml:space="preserve"> </v>
      </c>
      <c r="BE28" s="14" t="str">
        <f t="shared" si="29"/>
        <v xml:space="preserve"> </v>
      </c>
      <c r="BF28" s="14" t="str">
        <f t="shared" si="29"/>
        <v xml:space="preserve"> </v>
      </c>
      <c r="BG28" s="14" t="str">
        <f t="shared" si="29"/>
        <v xml:space="preserve"> </v>
      </c>
      <c r="BH28" s="14" t="str">
        <f t="shared" ref="BH28:BK28" si="30">IF(S30+S31=S29," ","GRESEALA")</f>
        <v xml:space="preserve"> </v>
      </c>
      <c r="BI28" s="14" t="str">
        <f t="shared" si="30"/>
        <v xml:space="preserve"> </v>
      </c>
      <c r="BJ28" s="14" t="str">
        <f t="shared" si="30"/>
        <v xml:space="preserve"> </v>
      </c>
      <c r="BK28" s="14" t="str">
        <f t="shared" si="30"/>
        <v xml:space="preserve"> </v>
      </c>
    </row>
    <row r="29" spans="2:64" s="33" customFormat="1" ht="41.25" customHeight="1" x14ac:dyDescent="0.35">
      <c r="B29" s="17" t="s">
        <v>79</v>
      </c>
      <c r="C29" s="34" t="s">
        <v>80</v>
      </c>
      <c r="D29" s="105">
        <f t="shared" si="0"/>
        <v>0</v>
      </c>
      <c r="E29" s="106">
        <f>E30+E31</f>
        <v>0</v>
      </c>
      <c r="F29" s="106">
        <f t="shared" ref="F29:AS29" si="31">F30+F31</f>
        <v>0</v>
      </c>
      <c r="G29" s="106">
        <f t="shared" si="31"/>
        <v>0</v>
      </c>
      <c r="H29" s="106">
        <f t="shared" si="31"/>
        <v>0</v>
      </c>
      <c r="I29" s="106">
        <f t="shared" si="31"/>
        <v>0</v>
      </c>
      <c r="J29" s="106">
        <f t="shared" si="31"/>
        <v>0</v>
      </c>
      <c r="K29" s="106">
        <f t="shared" si="31"/>
        <v>0</v>
      </c>
      <c r="L29" s="106">
        <f t="shared" si="31"/>
        <v>0</v>
      </c>
      <c r="M29" s="106">
        <f t="shared" si="31"/>
        <v>0</v>
      </c>
      <c r="N29" s="106">
        <f t="shared" si="31"/>
        <v>0</v>
      </c>
      <c r="O29" s="106">
        <f t="shared" si="31"/>
        <v>0</v>
      </c>
      <c r="P29" s="106">
        <f t="shared" si="31"/>
        <v>0</v>
      </c>
      <c r="Q29" s="106">
        <f t="shared" si="31"/>
        <v>0</v>
      </c>
      <c r="R29" s="106">
        <f t="shared" ref="R29" si="32">R30+R31</f>
        <v>0</v>
      </c>
      <c r="S29" s="106">
        <f t="shared" si="31"/>
        <v>0</v>
      </c>
      <c r="T29" s="106">
        <f t="shared" si="31"/>
        <v>0</v>
      </c>
      <c r="U29" s="106">
        <f t="shared" si="31"/>
        <v>0</v>
      </c>
      <c r="V29" s="106">
        <f t="shared" si="31"/>
        <v>0</v>
      </c>
      <c r="W29" s="106">
        <f t="shared" si="31"/>
        <v>0</v>
      </c>
      <c r="X29" s="106">
        <f t="shared" si="31"/>
        <v>0</v>
      </c>
      <c r="Y29" s="106">
        <f t="shared" si="31"/>
        <v>0</v>
      </c>
      <c r="Z29" s="106">
        <f t="shared" si="31"/>
        <v>0</v>
      </c>
      <c r="AA29" s="106">
        <f t="shared" si="31"/>
        <v>0</v>
      </c>
      <c r="AB29" s="106">
        <f t="shared" si="31"/>
        <v>0</v>
      </c>
      <c r="AC29" s="106">
        <f t="shared" si="31"/>
        <v>0</v>
      </c>
      <c r="AD29" s="106">
        <f t="shared" si="31"/>
        <v>0</v>
      </c>
      <c r="AE29" s="106">
        <f t="shared" si="31"/>
        <v>0</v>
      </c>
      <c r="AF29" s="106">
        <f t="shared" si="31"/>
        <v>0</v>
      </c>
      <c r="AG29" s="106">
        <f t="shared" si="31"/>
        <v>0</v>
      </c>
      <c r="AH29" s="106">
        <f t="shared" si="31"/>
        <v>0</v>
      </c>
      <c r="AI29" s="106">
        <f t="shared" si="31"/>
        <v>0</v>
      </c>
      <c r="AJ29" s="106">
        <f t="shared" si="31"/>
        <v>0</v>
      </c>
      <c r="AK29" s="19">
        <f t="shared" si="31"/>
        <v>0</v>
      </c>
      <c r="AL29" s="19">
        <f t="shared" si="31"/>
        <v>0</v>
      </c>
      <c r="AM29" s="19">
        <f t="shared" si="31"/>
        <v>0</v>
      </c>
      <c r="AN29" s="19">
        <f t="shared" si="31"/>
        <v>0</v>
      </c>
      <c r="AO29" s="19">
        <f t="shared" si="31"/>
        <v>0</v>
      </c>
      <c r="AP29" s="19">
        <f t="shared" si="31"/>
        <v>0</v>
      </c>
      <c r="AQ29" s="19">
        <f t="shared" si="31"/>
        <v>0</v>
      </c>
      <c r="AR29" s="19">
        <f t="shared" si="31"/>
        <v>0</v>
      </c>
      <c r="AS29" s="19">
        <f t="shared" si="31"/>
        <v>0</v>
      </c>
      <c r="AT29" s="97"/>
      <c r="AU29" s="14" t="str">
        <f t="shared" ref="AU29:BJ29" si="33">IF(W30+W31=W29," ","GRESEALA")</f>
        <v xml:space="preserve"> </v>
      </c>
      <c r="AV29" s="14" t="str">
        <f t="shared" si="33"/>
        <v xml:space="preserve"> </v>
      </c>
      <c r="AW29" s="14" t="str">
        <f t="shared" si="33"/>
        <v xml:space="preserve"> </v>
      </c>
      <c r="AX29" s="14" t="str">
        <f t="shared" si="33"/>
        <v xml:space="preserve"> </v>
      </c>
      <c r="AY29" s="14" t="str">
        <f t="shared" si="33"/>
        <v xml:space="preserve"> </v>
      </c>
      <c r="AZ29" s="14" t="str">
        <f t="shared" si="33"/>
        <v xml:space="preserve"> </v>
      </c>
      <c r="BA29" s="14" t="str">
        <f t="shared" si="33"/>
        <v xml:space="preserve"> </v>
      </c>
      <c r="BB29" s="14" t="str">
        <f t="shared" si="33"/>
        <v xml:space="preserve"> </v>
      </c>
      <c r="BC29" s="14" t="str">
        <f t="shared" si="33"/>
        <v xml:space="preserve"> </v>
      </c>
      <c r="BD29" s="14" t="str">
        <f t="shared" si="33"/>
        <v xml:space="preserve"> </v>
      </c>
      <c r="BE29" s="14" t="str">
        <f t="shared" si="33"/>
        <v xml:space="preserve"> </v>
      </c>
      <c r="BF29" s="14" t="str">
        <f t="shared" si="33"/>
        <v xml:space="preserve"> </v>
      </c>
      <c r="BG29" s="14" t="str">
        <f t="shared" si="33"/>
        <v xml:space="preserve"> </v>
      </c>
      <c r="BH29" s="14" t="str">
        <f t="shared" si="33"/>
        <v xml:space="preserve"> </v>
      </c>
      <c r="BI29" s="14" t="str">
        <f t="shared" si="33"/>
        <v xml:space="preserve"> </v>
      </c>
      <c r="BJ29" s="14" t="str">
        <f t="shared" si="33"/>
        <v xml:space="preserve"> </v>
      </c>
      <c r="BK29" s="14" t="str">
        <f t="shared" ref="BK29:BL29" si="34">IF(AR30+AR31=AR29," ","GRESEALA")</f>
        <v xml:space="preserve"> </v>
      </c>
      <c r="BL29" s="36" t="str">
        <f t="shared" si="34"/>
        <v xml:space="preserve"> </v>
      </c>
    </row>
    <row r="30" spans="2:64" s="33" customFormat="1" ht="41.25" customHeight="1" x14ac:dyDescent="0.35">
      <c r="B30" s="31" t="s">
        <v>81</v>
      </c>
      <c r="C30" s="35" t="s">
        <v>82</v>
      </c>
      <c r="D30" s="109">
        <f t="shared" si="0"/>
        <v>0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3" customFormat="1" ht="42" customHeight="1" x14ac:dyDescent="0.35">
      <c r="B31" s="31" t="s">
        <v>83</v>
      </c>
      <c r="C31" s="35" t="s">
        <v>84</v>
      </c>
      <c r="D31" s="109">
        <f t="shared" si="0"/>
        <v>0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35">IF(S33+S34=S32," ","GRESEALA")</f>
        <v xml:space="preserve"> </v>
      </c>
      <c r="AX31" s="14" t="str">
        <f t="shared" si="35"/>
        <v xml:space="preserve"> </v>
      </c>
      <c r="AY31" s="14" t="str">
        <f t="shared" si="35"/>
        <v xml:space="preserve"> </v>
      </c>
      <c r="AZ31" s="14" t="str">
        <f t="shared" si="35"/>
        <v xml:space="preserve"> </v>
      </c>
      <c r="BA31" s="14" t="str">
        <f t="shared" si="35"/>
        <v xml:space="preserve"> </v>
      </c>
      <c r="BB31" s="14" t="str">
        <f t="shared" si="35"/>
        <v xml:space="preserve"> </v>
      </c>
      <c r="BC31" s="14" t="str">
        <f t="shared" si="35"/>
        <v xml:space="preserve"> </v>
      </c>
      <c r="BD31" s="14" t="str">
        <f t="shared" si="35"/>
        <v xml:space="preserve"> </v>
      </c>
      <c r="BE31" s="14" t="str">
        <f t="shared" si="35"/>
        <v xml:space="preserve"> </v>
      </c>
      <c r="BF31" s="14" t="str">
        <f t="shared" si="35"/>
        <v xml:space="preserve"> </v>
      </c>
      <c r="BG31" s="14" t="str">
        <f t="shared" si="35"/>
        <v xml:space="preserve"> </v>
      </c>
      <c r="BH31" s="14" t="str">
        <f t="shared" si="35"/>
        <v xml:space="preserve"> </v>
      </c>
      <c r="BI31" s="14" t="str">
        <f t="shared" si="35"/>
        <v xml:space="preserve"> </v>
      </c>
      <c r="BJ31" s="14" t="str">
        <f t="shared" si="35"/>
        <v xml:space="preserve"> </v>
      </c>
      <c r="BK31" s="14" t="str">
        <f t="shared" si="35"/>
        <v xml:space="preserve"> </v>
      </c>
    </row>
    <row r="32" spans="2:64" s="33" customFormat="1" ht="60.75" customHeight="1" x14ac:dyDescent="0.35">
      <c r="B32" s="17" t="s">
        <v>85</v>
      </c>
      <c r="C32" s="34" t="s">
        <v>86</v>
      </c>
      <c r="D32" s="105">
        <f t="shared" si="0"/>
        <v>0</v>
      </c>
      <c r="E32" s="106">
        <f>E33+E34</f>
        <v>0</v>
      </c>
      <c r="F32" s="106">
        <f t="shared" ref="F32:AS32" si="36">F33+F34</f>
        <v>0</v>
      </c>
      <c r="G32" s="106">
        <f t="shared" si="36"/>
        <v>0</v>
      </c>
      <c r="H32" s="106">
        <f t="shared" si="36"/>
        <v>0</v>
      </c>
      <c r="I32" s="106">
        <f t="shared" si="36"/>
        <v>0</v>
      </c>
      <c r="J32" s="106">
        <f t="shared" si="36"/>
        <v>0</v>
      </c>
      <c r="K32" s="106">
        <f t="shared" si="36"/>
        <v>0</v>
      </c>
      <c r="L32" s="106">
        <f t="shared" si="36"/>
        <v>0</v>
      </c>
      <c r="M32" s="106">
        <f t="shared" si="36"/>
        <v>0</v>
      </c>
      <c r="N32" s="106">
        <f t="shared" si="36"/>
        <v>0</v>
      </c>
      <c r="O32" s="106">
        <f t="shared" si="36"/>
        <v>0</v>
      </c>
      <c r="P32" s="106">
        <f t="shared" si="36"/>
        <v>0</v>
      </c>
      <c r="Q32" s="106">
        <f t="shared" si="36"/>
        <v>0</v>
      </c>
      <c r="R32" s="106">
        <f t="shared" ref="R32" si="37">R33+R34</f>
        <v>0</v>
      </c>
      <c r="S32" s="106">
        <f t="shared" si="36"/>
        <v>0</v>
      </c>
      <c r="T32" s="106">
        <f t="shared" si="36"/>
        <v>0</v>
      </c>
      <c r="U32" s="106">
        <f t="shared" si="36"/>
        <v>0</v>
      </c>
      <c r="V32" s="106">
        <f t="shared" si="36"/>
        <v>0</v>
      </c>
      <c r="W32" s="106">
        <f t="shared" si="36"/>
        <v>0</v>
      </c>
      <c r="X32" s="106">
        <f t="shared" si="36"/>
        <v>0</v>
      </c>
      <c r="Y32" s="106">
        <f t="shared" si="36"/>
        <v>0</v>
      </c>
      <c r="Z32" s="106">
        <f t="shared" si="36"/>
        <v>0</v>
      </c>
      <c r="AA32" s="106">
        <f t="shared" si="36"/>
        <v>0</v>
      </c>
      <c r="AB32" s="106">
        <f t="shared" si="36"/>
        <v>0</v>
      </c>
      <c r="AC32" s="106">
        <f t="shared" si="36"/>
        <v>0</v>
      </c>
      <c r="AD32" s="106">
        <f t="shared" si="36"/>
        <v>0</v>
      </c>
      <c r="AE32" s="106">
        <f t="shared" si="36"/>
        <v>0</v>
      </c>
      <c r="AF32" s="106">
        <f t="shared" si="36"/>
        <v>0</v>
      </c>
      <c r="AG32" s="106">
        <f t="shared" si="36"/>
        <v>0</v>
      </c>
      <c r="AH32" s="106">
        <f t="shared" si="36"/>
        <v>0</v>
      </c>
      <c r="AI32" s="106">
        <f t="shared" si="36"/>
        <v>0</v>
      </c>
      <c r="AJ32" s="106">
        <f t="shared" si="36"/>
        <v>0</v>
      </c>
      <c r="AK32" s="19">
        <f t="shared" si="36"/>
        <v>0</v>
      </c>
      <c r="AL32" s="19">
        <f t="shared" si="36"/>
        <v>0</v>
      </c>
      <c r="AM32" s="19">
        <f t="shared" si="36"/>
        <v>0</v>
      </c>
      <c r="AN32" s="19">
        <f t="shared" si="36"/>
        <v>0</v>
      </c>
      <c r="AO32" s="19">
        <f t="shared" si="36"/>
        <v>0</v>
      </c>
      <c r="AP32" s="19">
        <f t="shared" si="36"/>
        <v>0</v>
      </c>
      <c r="AQ32" s="19">
        <f t="shared" si="36"/>
        <v>0</v>
      </c>
      <c r="AR32" s="19">
        <f t="shared" si="36"/>
        <v>0</v>
      </c>
      <c r="AS32" s="19">
        <f t="shared" si="36"/>
        <v>0</v>
      </c>
      <c r="AT32" s="97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38">IF(AR33+AR34=AR32," ","GRESEALA")</f>
        <v xml:space="preserve"> </v>
      </c>
      <c r="BA32" s="14" t="str">
        <f t="shared" si="38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3" customFormat="1" ht="43.5" customHeight="1" x14ac:dyDescent="0.35">
      <c r="B33" s="31" t="s">
        <v>87</v>
      </c>
      <c r="C33" s="35" t="s">
        <v>88</v>
      </c>
      <c r="D33" s="109">
        <f t="shared" si="0"/>
        <v>0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39">IF(K39+K40=K38," ","GRESEALA")</f>
        <v xml:space="preserve"> </v>
      </c>
      <c r="BF33" s="14" t="str">
        <f t="shared" si="39"/>
        <v xml:space="preserve"> </v>
      </c>
      <c r="BG33" s="14" t="str">
        <f t="shared" si="39"/>
        <v xml:space="preserve"> </v>
      </c>
      <c r="BH33" s="14" t="str">
        <f t="shared" si="39"/>
        <v xml:space="preserve"> </v>
      </c>
      <c r="BI33" s="14" t="str">
        <f t="shared" si="39"/>
        <v xml:space="preserve"> </v>
      </c>
      <c r="BJ33" s="14" t="str">
        <f t="shared" si="39"/>
        <v xml:space="preserve"> </v>
      </c>
      <c r="BK33" s="14" t="str">
        <f t="shared" si="39"/>
        <v xml:space="preserve"> </v>
      </c>
    </row>
    <row r="34" spans="2:223" s="33" customFormat="1" ht="45" customHeight="1" x14ac:dyDescent="0.35">
      <c r="B34" s="31" t="s">
        <v>89</v>
      </c>
      <c r="C34" s="35" t="s">
        <v>90</v>
      </c>
      <c r="D34" s="109">
        <f t="shared" si="0"/>
        <v>0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14" t="str">
        <f t="shared" ref="AU34:BK34" si="40">IF(S39+S40=S38," ","GRESEALA")</f>
        <v xml:space="preserve"> </v>
      </c>
      <c r="AV34" s="14" t="str">
        <f t="shared" si="40"/>
        <v xml:space="preserve"> </v>
      </c>
      <c r="AW34" s="14" t="str">
        <f t="shared" si="40"/>
        <v xml:space="preserve"> </v>
      </c>
      <c r="AX34" s="14" t="str">
        <f t="shared" si="40"/>
        <v xml:space="preserve"> </v>
      </c>
      <c r="AY34" s="14" t="str">
        <f t="shared" si="40"/>
        <v xml:space="preserve"> </v>
      </c>
      <c r="AZ34" s="14" t="str">
        <f t="shared" si="40"/>
        <v xml:space="preserve"> </v>
      </c>
      <c r="BA34" s="14" t="str">
        <f t="shared" si="40"/>
        <v xml:space="preserve"> </v>
      </c>
      <c r="BB34" s="14" t="str">
        <f t="shared" si="40"/>
        <v xml:space="preserve"> </v>
      </c>
      <c r="BC34" s="14" t="str">
        <f t="shared" si="40"/>
        <v xml:space="preserve"> </v>
      </c>
      <c r="BD34" s="14" t="str">
        <f t="shared" si="40"/>
        <v xml:space="preserve"> </v>
      </c>
      <c r="BE34" s="14" t="str">
        <f t="shared" si="40"/>
        <v xml:space="preserve"> </v>
      </c>
      <c r="BF34" s="14" t="str">
        <f t="shared" si="40"/>
        <v xml:space="preserve"> </v>
      </c>
      <c r="BG34" s="14" t="str">
        <f t="shared" si="40"/>
        <v xml:space="preserve"> </v>
      </c>
      <c r="BH34" s="14" t="str">
        <f t="shared" si="40"/>
        <v xml:space="preserve"> </v>
      </c>
      <c r="BI34" s="14" t="str">
        <f t="shared" si="40"/>
        <v xml:space="preserve"> </v>
      </c>
      <c r="BJ34" s="14" t="str">
        <f t="shared" si="40"/>
        <v xml:space="preserve"> </v>
      </c>
      <c r="BK34" s="14" t="str">
        <f t="shared" si="40"/>
        <v xml:space="preserve"> </v>
      </c>
    </row>
    <row r="35" spans="2:223" s="33" customFormat="1" ht="32.25" customHeight="1" x14ac:dyDescent="0.35">
      <c r="B35" s="17" t="s">
        <v>91</v>
      </c>
      <c r="C35" s="34" t="s">
        <v>92</v>
      </c>
      <c r="D35" s="105">
        <f t="shared" si="0"/>
        <v>104</v>
      </c>
      <c r="E35" s="106">
        <f t="shared" ref="E35:AS35" si="41">E16-E20-E23-E26-E29-E32</f>
        <v>43</v>
      </c>
      <c r="F35" s="106">
        <f t="shared" si="41"/>
        <v>61</v>
      </c>
      <c r="G35" s="106">
        <f t="shared" si="41"/>
        <v>39</v>
      </c>
      <c r="H35" s="106">
        <f t="shared" si="41"/>
        <v>25</v>
      </c>
      <c r="I35" s="106">
        <f t="shared" si="41"/>
        <v>19</v>
      </c>
      <c r="J35" s="106">
        <f t="shared" si="41"/>
        <v>3</v>
      </c>
      <c r="K35" s="106">
        <f t="shared" si="41"/>
        <v>17</v>
      </c>
      <c r="L35" s="106">
        <f t="shared" si="41"/>
        <v>29</v>
      </c>
      <c r="M35" s="106">
        <f t="shared" si="41"/>
        <v>0</v>
      </c>
      <c r="N35" s="106">
        <f t="shared" si="41"/>
        <v>0</v>
      </c>
      <c r="O35" s="106">
        <f t="shared" si="41"/>
        <v>63</v>
      </c>
      <c r="P35" s="106">
        <f t="shared" si="41"/>
        <v>41</v>
      </c>
      <c r="Q35" s="106">
        <f t="shared" si="41"/>
        <v>7</v>
      </c>
      <c r="R35" s="106">
        <f t="shared" ref="R35" si="42">R16-R20-R23-R26-R29-R32</f>
        <v>1</v>
      </c>
      <c r="S35" s="106">
        <f t="shared" si="41"/>
        <v>23</v>
      </c>
      <c r="T35" s="106">
        <f t="shared" si="41"/>
        <v>10</v>
      </c>
      <c r="U35" s="106">
        <f t="shared" si="41"/>
        <v>35</v>
      </c>
      <c r="V35" s="106">
        <f t="shared" si="41"/>
        <v>7</v>
      </c>
      <c r="W35" s="106">
        <f t="shared" si="41"/>
        <v>22</v>
      </c>
      <c r="X35" s="106">
        <f t="shared" si="41"/>
        <v>70</v>
      </c>
      <c r="Y35" s="106">
        <f t="shared" si="41"/>
        <v>34</v>
      </c>
      <c r="Z35" s="106">
        <f t="shared" si="41"/>
        <v>0</v>
      </c>
      <c r="AA35" s="106">
        <f t="shared" si="41"/>
        <v>0</v>
      </c>
      <c r="AB35" s="106">
        <f t="shared" si="41"/>
        <v>0</v>
      </c>
      <c r="AC35" s="106">
        <f t="shared" si="41"/>
        <v>4</v>
      </c>
      <c r="AD35" s="106">
        <f t="shared" si="41"/>
        <v>0</v>
      </c>
      <c r="AE35" s="106">
        <f t="shared" si="41"/>
        <v>0</v>
      </c>
      <c r="AF35" s="106">
        <f t="shared" si="41"/>
        <v>0</v>
      </c>
      <c r="AG35" s="106">
        <f t="shared" si="41"/>
        <v>0</v>
      </c>
      <c r="AH35" s="106">
        <f t="shared" si="41"/>
        <v>0</v>
      </c>
      <c r="AI35" s="106">
        <f t="shared" si="41"/>
        <v>0</v>
      </c>
      <c r="AJ35" s="106">
        <f t="shared" si="41"/>
        <v>0</v>
      </c>
      <c r="AK35" s="19">
        <f t="shared" si="41"/>
        <v>0</v>
      </c>
      <c r="AL35" s="19">
        <f t="shared" si="41"/>
        <v>0</v>
      </c>
      <c r="AM35" s="19">
        <f t="shared" si="41"/>
        <v>0</v>
      </c>
      <c r="AN35" s="19">
        <f t="shared" si="41"/>
        <v>0</v>
      </c>
      <c r="AO35" s="19">
        <f t="shared" si="41"/>
        <v>0</v>
      </c>
      <c r="AP35" s="19">
        <f t="shared" si="41"/>
        <v>0</v>
      </c>
      <c r="AQ35" s="19">
        <f t="shared" si="41"/>
        <v>0</v>
      </c>
      <c r="AR35" s="19">
        <f t="shared" si="41"/>
        <v>0</v>
      </c>
      <c r="AS35" s="19">
        <f t="shared" si="41"/>
        <v>90</v>
      </c>
      <c r="AT35" s="97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37"/>
    </row>
    <row r="36" spans="2:223" ht="43.5" customHeight="1" x14ac:dyDescent="0.35">
      <c r="B36" s="22" t="s">
        <v>93</v>
      </c>
      <c r="C36" s="23" t="s">
        <v>94</v>
      </c>
      <c r="D36" s="113">
        <f t="shared" si="0"/>
        <v>1122</v>
      </c>
      <c r="E36" s="114">
        <v>204</v>
      </c>
      <c r="F36" s="114">
        <v>918</v>
      </c>
      <c r="G36" s="114">
        <v>206</v>
      </c>
      <c r="H36" s="114">
        <v>115</v>
      </c>
      <c r="I36" s="114">
        <v>94</v>
      </c>
      <c r="J36" s="114">
        <v>12</v>
      </c>
      <c r="K36" s="114">
        <v>96</v>
      </c>
      <c r="L36" s="114">
        <v>235</v>
      </c>
      <c r="M36" s="114">
        <v>491</v>
      </c>
      <c r="N36" s="114">
        <v>146</v>
      </c>
      <c r="O36" s="114">
        <v>435</v>
      </c>
      <c r="P36" s="114">
        <v>687</v>
      </c>
      <c r="Q36" s="114">
        <v>273</v>
      </c>
      <c r="R36" s="114">
        <v>0</v>
      </c>
      <c r="S36" s="114">
        <v>359</v>
      </c>
      <c r="T36" s="114">
        <v>211</v>
      </c>
      <c r="U36" s="114">
        <v>204</v>
      </c>
      <c r="V36" s="114">
        <v>18</v>
      </c>
      <c r="W36" s="114">
        <v>57</v>
      </c>
      <c r="X36" s="114">
        <v>682</v>
      </c>
      <c r="Y36" s="114">
        <v>440</v>
      </c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2"/>
      <c r="AL36" s="12"/>
      <c r="AM36" s="12"/>
      <c r="AN36" s="12"/>
      <c r="AO36" s="12"/>
      <c r="AP36" s="12"/>
      <c r="AQ36" s="12"/>
      <c r="AR36" s="12"/>
      <c r="AS36" s="12">
        <v>1122</v>
      </c>
      <c r="AT36" s="97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26.25" customHeight="1" x14ac:dyDescent="0.35">
      <c r="B37" s="27">
        <v>2</v>
      </c>
      <c r="C37" s="38" t="s">
        <v>95</v>
      </c>
      <c r="D37" s="115">
        <f t="shared" si="0"/>
        <v>2</v>
      </c>
      <c r="E37" s="108">
        <v>1</v>
      </c>
      <c r="F37" s="108">
        <v>1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2</v>
      </c>
      <c r="M37" s="108">
        <v>0</v>
      </c>
      <c r="N37" s="108">
        <v>0</v>
      </c>
      <c r="O37" s="108">
        <v>1</v>
      </c>
      <c r="P37" s="108">
        <v>1</v>
      </c>
      <c r="Q37" s="108">
        <v>0</v>
      </c>
      <c r="R37" s="108">
        <v>0</v>
      </c>
      <c r="S37" s="108">
        <v>0</v>
      </c>
      <c r="T37" s="108">
        <v>0</v>
      </c>
      <c r="U37" s="108">
        <v>2</v>
      </c>
      <c r="V37" s="108">
        <v>0</v>
      </c>
      <c r="W37" s="108">
        <v>0</v>
      </c>
      <c r="X37" s="108">
        <v>1</v>
      </c>
      <c r="Y37" s="108">
        <v>1</v>
      </c>
      <c r="Z37" s="116"/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2</v>
      </c>
      <c r="AT37" s="32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43">IF(S43+S44=S42," ","GRESEALA")</f>
        <v xml:space="preserve"> </v>
      </c>
      <c r="BB37" s="14" t="str">
        <f t="shared" si="43"/>
        <v xml:space="preserve"> </v>
      </c>
      <c r="BC37" s="14" t="str">
        <f t="shared" si="43"/>
        <v xml:space="preserve"> </v>
      </c>
      <c r="BD37" s="14" t="str">
        <f t="shared" si="43"/>
        <v xml:space="preserve"> </v>
      </c>
      <c r="BE37" s="14" t="str">
        <f t="shared" si="43"/>
        <v xml:space="preserve"> </v>
      </c>
      <c r="BF37" s="14" t="str">
        <f t="shared" si="43"/>
        <v xml:space="preserve"> </v>
      </c>
      <c r="BG37" s="14" t="str">
        <f t="shared" si="43"/>
        <v xml:space="preserve"> </v>
      </c>
      <c r="BH37" s="14" t="str">
        <f t="shared" si="43"/>
        <v xml:space="preserve"> </v>
      </c>
      <c r="BI37" s="14" t="str">
        <f t="shared" si="43"/>
        <v xml:space="preserve"> </v>
      </c>
      <c r="BJ37" s="14" t="str">
        <f t="shared" si="43"/>
        <v xml:space="preserve"> </v>
      </c>
      <c r="BK37" s="14" t="str">
        <f t="shared" si="43"/>
        <v xml:space="preserve"> </v>
      </c>
      <c r="BL37" s="9"/>
    </row>
    <row r="38" spans="2:223" s="4" customFormat="1" ht="60.75" customHeight="1" x14ac:dyDescent="0.35">
      <c r="B38" s="17">
        <v>3</v>
      </c>
      <c r="C38" s="18" t="s">
        <v>96</v>
      </c>
      <c r="D38" s="117">
        <f t="shared" si="0"/>
        <v>11</v>
      </c>
      <c r="E38" s="118">
        <f>E39+E40</f>
        <v>8</v>
      </c>
      <c r="F38" s="118">
        <f t="shared" ref="F38:AS38" si="44">F39+F40</f>
        <v>3</v>
      </c>
      <c r="G38" s="118">
        <f t="shared" si="44"/>
        <v>0</v>
      </c>
      <c r="H38" s="118">
        <f t="shared" si="44"/>
        <v>0</v>
      </c>
      <c r="I38" s="118">
        <f t="shared" si="44"/>
        <v>0</v>
      </c>
      <c r="J38" s="118">
        <f t="shared" si="44"/>
        <v>0</v>
      </c>
      <c r="K38" s="118">
        <f t="shared" si="44"/>
        <v>0</v>
      </c>
      <c r="L38" s="118">
        <f t="shared" si="44"/>
        <v>2</v>
      </c>
      <c r="M38" s="118">
        <f t="shared" si="44"/>
        <v>9</v>
      </c>
      <c r="N38" s="118">
        <f t="shared" si="44"/>
        <v>1</v>
      </c>
      <c r="O38" s="118">
        <f t="shared" si="44"/>
        <v>8</v>
      </c>
      <c r="P38" s="118">
        <f t="shared" si="44"/>
        <v>3</v>
      </c>
      <c r="Q38" s="118">
        <f t="shared" si="44"/>
        <v>1</v>
      </c>
      <c r="R38" s="118">
        <f t="shared" ref="R38" si="45">R39+R40</f>
        <v>0</v>
      </c>
      <c r="S38" s="118">
        <f t="shared" si="44"/>
        <v>1</v>
      </c>
      <c r="T38" s="118">
        <f t="shared" si="44"/>
        <v>0</v>
      </c>
      <c r="U38" s="118">
        <f t="shared" si="44"/>
        <v>6</v>
      </c>
      <c r="V38" s="118">
        <f t="shared" si="44"/>
        <v>2</v>
      </c>
      <c r="W38" s="118">
        <f t="shared" si="44"/>
        <v>1</v>
      </c>
      <c r="X38" s="118">
        <f t="shared" si="44"/>
        <v>0</v>
      </c>
      <c r="Y38" s="118">
        <f t="shared" si="44"/>
        <v>11</v>
      </c>
      <c r="Z38" s="119">
        <f t="shared" si="44"/>
        <v>0</v>
      </c>
      <c r="AA38" s="118">
        <f t="shared" si="44"/>
        <v>0</v>
      </c>
      <c r="AB38" s="118">
        <f t="shared" si="44"/>
        <v>0</v>
      </c>
      <c r="AC38" s="118">
        <f t="shared" si="44"/>
        <v>0</v>
      </c>
      <c r="AD38" s="118">
        <f t="shared" si="44"/>
        <v>0</v>
      </c>
      <c r="AE38" s="118">
        <f t="shared" si="44"/>
        <v>0</v>
      </c>
      <c r="AF38" s="118">
        <f t="shared" si="44"/>
        <v>0</v>
      </c>
      <c r="AG38" s="118">
        <f t="shared" si="44"/>
        <v>0</v>
      </c>
      <c r="AH38" s="118">
        <f t="shared" si="44"/>
        <v>0</v>
      </c>
      <c r="AI38" s="118">
        <f t="shared" si="44"/>
        <v>0</v>
      </c>
      <c r="AJ38" s="118">
        <f t="shared" si="44"/>
        <v>0</v>
      </c>
      <c r="AK38" s="41">
        <f t="shared" si="44"/>
        <v>0</v>
      </c>
      <c r="AL38" s="41">
        <f t="shared" si="44"/>
        <v>0</v>
      </c>
      <c r="AM38" s="41">
        <f t="shared" si="44"/>
        <v>0</v>
      </c>
      <c r="AN38" s="41">
        <f t="shared" si="44"/>
        <v>0</v>
      </c>
      <c r="AO38" s="41">
        <f t="shared" si="44"/>
        <v>0</v>
      </c>
      <c r="AP38" s="41">
        <f t="shared" si="44"/>
        <v>0</v>
      </c>
      <c r="AQ38" s="41">
        <f t="shared" si="44"/>
        <v>0</v>
      </c>
      <c r="AR38" s="41">
        <f t="shared" si="44"/>
        <v>0</v>
      </c>
      <c r="AS38" s="41">
        <f t="shared" si="44"/>
        <v>11</v>
      </c>
      <c r="AT38" s="39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46">IF(S43+S44=S42," ","GRESEALA")</f>
        <v xml:space="preserve"> </v>
      </c>
      <c r="BA38" s="14" t="str">
        <f t="shared" si="46"/>
        <v xml:space="preserve"> </v>
      </c>
      <c r="BB38" s="14" t="str">
        <f t="shared" si="46"/>
        <v xml:space="preserve"> </v>
      </c>
      <c r="BC38" s="14" t="str">
        <f t="shared" si="46"/>
        <v xml:space="preserve"> </v>
      </c>
      <c r="BD38" s="14" t="str">
        <f t="shared" si="46"/>
        <v xml:space="preserve"> </v>
      </c>
      <c r="BE38" s="14" t="str">
        <f t="shared" si="46"/>
        <v xml:space="preserve"> </v>
      </c>
      <c r="BF38" s="14" t="str">
        <f t="shared" si="46"/>
        <v xml:space="preserve"> </v>
      </c>
      <c r="BG38" s="14" t="str">
        <f t="shared" si="46"/>
        <v xml:space="preserve"> </v>
      </c>
      <c r="BH38" s="14" t="str">
        <f t="shared" si="46"/>
        <v xml:space="preserve"> </v>
      </c>
      <c r="BI38" s="14" t="str">
        <f t="shared" si="46"/>
        <v xml:space="preserve"> </v>
      </c>
      <c r="BJ38" s="14" t="str">
        <f t="shared" si="46"/>
        <v xml:space="preserve"> </v>
      </c>
      <c r="BK38" s="14" t="str">
        <f t="shared" si="46"/>
        <v xml:space="preserve"> </v>
      </c>
      <c r="BL38" s="9"/>
    </row>
    <row r="39" spans="2:223" ht="24.75" hidden="1" customHeight="1" x14ac:dyDescent="0.35">
      <c r="B39" s="42" t="s">
        <v>97</v>
      </c>
      <c r="C39" s="43" t="s">
        <v>98</v>
      </c>
      <c r="D39" s="120">
        <f t="shared" si="0"/>
        <v>0</v>
      </c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44"/>
      <c r="AL39" s="44"/>
      <c r="AM39" s="44"/>
      <c r="AN39" s="44"/>
      <c r="AO39" s="44"/>
      <c r="AP39" s="44"/>
      <c r="AQ39" s="44"/>
      <c r="AR39" s="44"/>
      <c r="AS39" s="44"/>
      <c r="AT39" s="98"/>
      <c r="AU39" s="14" t="str">
        <f t="shared" ref="AU39:BB39" si="47">IF(AE43+AE44=AE42," ","GRESEALA")</f>
        <v xml:space="preserve"> </v>
      </c>
      <c r="AV39" s="14" t="str">
        <f t="shared" si="47"/>
        <v xml:space="preserve"> </v>
      </c>
      <c r="AW39" s="14" t="str">
        <f t="shared" si="47"/>
        <v xml:space="preserve"> </v>
      </c>
      <c r="AX39" s="14" t="str">
        <f t="shared" si="47"/>
        <v xml:space="preserve"> </v>
      </c>
      <c r="AY39" s="14" t="str">
        <f t="shared" si="47"/>
        <v xml:space="preserve"> </v>
      </c>
      <c r="AZ39" s="14" t="str">
        <f t="shared" si="47"/>
        <v xml:space="preserve"> </v>
      </c>
      <c r="BA39" s="14" t="str">
        <f t="shared" si="47"/>
        <v xml:space="preserve"> </v>
      </c>
      <c r="BB39" s="14" t="str">
        <f t="shared" si="47"/>
        <v xml:space="preserve"> </v>
      </c>
      <c r="BC39" s="14" t="str">
        <f t="shared" ref="BC39:BD39" si="48">IF(AR43+AR44=AR42," ","GRESEALA")</f>
        <v xml:space="preserve"> </v>
      </c>
      <c r="BD39" s="14" t="str">
        <f t="shared" si="48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99</v>
      </c>
      <c r="C40" s="45" t="s">
        <v>100</v>
      </c>
      <c r="D40" s="122">
        <f t="shared" si="0"/>
        <v>11</v>
      </c>
      <c r="E40" s="108">
        <v>8</v>
      </c>
      <c r="F40" s="108">
        <v>3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2</v>
      </c>
      <c r="M40" s="108">
        <v>9</v>
      </c>
      <c r="N40" s="108">
        <v>1</v>
      </c>
      <c r="O40" s="108">
        <v>8</v>
      </c>
      <c r="P40" s="108">
        <v>3</v>
      </c>
      <c r="Q40" s="108">
        <v>1</v>
      </c>
      <c r="R40" s="108">
        <v>0</v>
      </c>
      <c r="S40" s="108">
        <v>1</v>
      </c>
      <c r="T40" s="108">
        <v>0</v>
      </c>
      <c r="U40" s="108">
        <v>6</v>
      </c>
      <c r="V40" s="108">
        <v>2</v>
      </c>
      <c r="W40" s="108">
        <v>1</v>
      </c>
      <c r="X40" s="116"/>
      <c r="Y40" s="108">
        <v>11</v>
      </c>
      <c r="Z40" s="116"/>
      <c r="AA40" s="116"/>
      <c r="AB40" s="116"/>
      <c r="AC40" s="116"/>
      <c r="AD40" s="116"/>
      <c r="AE40" s="108"/>
      <c r="AF40" s="108"/>
      <c r="AG40" s="108"/>
      <c r="AH40" s="108"/>
      <c r="AI40" s="108"/>
      <c r="AJ40" s="108"/>
      <c r="AK40" s="29"/>
      <c r="AL40" s="29"/>
      <c r="AM40" s="29"/>
      <c r="AN40" s="29"/>
      <c r="AO40" s="29"/>
      <c r="AP40" s="29"/>
      <c r="AQ40" s="29"/>
      <c r="AR40" s="29"/>
      <c r="AS40" s="29">
        <v>11</v>
      </c>
      <c r="AT40" s="32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46" t="s">
        <v>101</v>
      </c>
      <c r="D41" s="123">
        <f t="shared" si="0"/>
        <v>20</v>
      </c>
      <c r="E41" s="108">
        <v>7</v>
      </c>
      <c r="F41" s="108">
        <v>13</v>
      </c>
      <c r="G41" s="108">
        <v>1</v>
      </c>
      <c r="H41" s="108">
        <v>0</v>
      </c>
      <c r="I41" s="108">
        <v>3</v>
      </c>
      <c r="J41" s="108">
        <v>0</v>
      </c>
      <c r="K41" s="108">
        <v>3</v>
      </c>
      <c r="L41" s="108">
        <v>3</v>
      </c>
      <c r="M41" s="108">
        <v>10</v>
      </c>
      <c r="N41" s="108">
        <v>2</v>
      </c>
      <c r="O41" s="108">
        <v>15</v>
      </c>
      <c r="P41" s="108">
        <v>5</v>
      </c>
      <c r="Q41" s="108">
        <v>1</v>
      </c>
      <c r="R41" s="108">
        <v>0</v>
      </c>
      <c r="S41" s="108">
        <v>7</v>
      </c>
      <c r="T41" s="108">
        <v>1</v>
      </c>
      <c r="U41" s="108">
        <v>6</v>
      </c>
      <c r="V41" s="108">
        <v>3</v>
      </c>
      <c r="W41" s="108">
        <v>2</v>
      </c>
      <c r="X41" s="124">
        <v>20</v>
      </c>
      <c r="Y41" s="116"/>
      <c r="Z41" s="116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29"/>
      <c r="AL41" s="29"/>
      <c r="AM41" s="29"/>
      <c r="AN41" s="29"/>
      <c r="AO41" s="29"/>
      <c r="AP41" s="29"/>
      <c r="AQ41" s="29"/>
      <c r="AR41" s="29"/>
      <c r="AS41" s="29">
        <v>20</v>
      </c>
      <c r="AT41" s="32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102</v>
      </c>
      <c r="D42" s="117">
        <f t="shared" si="0"/>
        <v>0</v>
      </c>
      <c r="E42" s="118">
        <f>E43+E44</f>
        <v>0</v>
      </c>
      <c r="F42" s="118">
        <f t="shared" ref="F42:AS42" si="49">F43+F44</f>
        <v>0</v>
      </c>
      <c r="G42" s="118">
        <f t="shared" si="49"/>
        <v>0</v>
      </c>
      <c r="H42" s="118">
        <f t="shared" si="49"/>
        <v>0</v>
      </c>
      <c r="I42" s="118">
        <f t="shared" si="49"/>
        <v>0</v>
      </c>
      <c r="J42" s="118">
        <f t="shared" si="49"/>
        <v>0</v>
      </c>
      <c r="K42" s="118">
        <f t="shared" si="49"/>
        <v>0</v>
      </c>
      <c r="L42" s="118">
        <f t="shared" si="49"/>
        <v>0</v>
      </c>
      <c r="M42" s="118">
        <f t="shared" si="49"/>
        <v>0</v>
      </c>
      <c r="N42" s="118">
        <f t="shared" si="49"/>
        <v>0</v>
      </c>
      <c r="O42" s="118">
        <f t="shared" si="49"/>
        <v>0</v>
      </c>
      <c r="P42" s="118">
        <f t="shared" si="49"/>
        <v>0</v>
      </c>
      <c r="Q42" s="118">
        <f t="shared" si="49"/>
        <v>0</v>
      </c>
      <c r="R42" s="118">
        <f t="shared" ref="R42" si="50">R43+R44</f>
        <v>0</v>
      </c>
      <c r="S42" s="118">
        <f t="shared" si="49"/>
        <v>0</v>
      </c>
      <c r="T42" s="118">
        <f t="shared" si="49"/>
        <v>0</v>
      </c>
      <c r="U42" s="118">
        <f t="shared" si="49"/>
        <v>0</v>
      </c>
      <c r="V42" s="118">
        <f t="shared" si="49"/>
        <v>0</v>
      </c>
      <c r="W42" s="118">
        <f t="shared" si="49"/>
        <v>0</v>
      </c>
      <c r="X42" s="118">
        <f t="shared" si="49"/>
        <v>0</v>
      </c>
      <c r="Y42" s="118">
        <f t="shared" si="49"/>
        <v>0</v>
      </c>
      <c r="Z42" s="119">
        <f t="shared" si="49"/>
        <v>0</v>
      </c>
      <c r="AA42" s="118">
        <f t="shared" si="49"/>
        <v>0</v>
      </c>
      <c r="AB42" s="118">
        <f t="shared" si="49"/>
        <v>0</v>
      </c>
      <c r="AC42" s="118">
        <f t="shared" si="49"/>
        <v>0</v>
      </c>
      <c r="AD42" s="118">
        <f t="shared" si="49"/>
        <v>0</v>
      </c>
      <c r="AE42" s="118">
        <f t="shared" si="49"/>
        <v>0</v>
      </c>
      <c r="AF42" s="118">
        <f t="shared" si="49"/>
        <v>0</v>
      </c>
      <c r="AG42" s="118">
        <f t="shared" si="49"/>
        <v>0</v>
      </c>
      <c r="AH42" s="118">
        <f t="shared" si="49"/>
        <v>0</v>
      </c>
      <c r="AI42" s="118">
        <f t="shared" si="49"/>
        <v>0</v>
      </c>
      <c r="AJ42" s="118">
        <f t="shared" si="49"/>
        <v>0</v>
      </c>
      <c r="AK42" s="41">
        <f t="shared" si="49"/>
        <v>0</v>
      </c>
      <c r="AL42" s="41">
        <f t="shared" si="49"/>
        <v>0</v>
      </c>
      <c r="AM42" s="41">
        <f t="shared" si="49"/>
        <v>0</v>
      </c>
      <c r="AN42" s="41">
        <f t="shared" si="49"/>
        <v>0</v>
      </c>
      <c r="AO42" s="41">
        <f t="shared" si="49"/>
        <v>0</v>
      </c>
      <c r="AP42" s="41">
        <f t="shared" si="49"/>
        <v>0</v>
      </c>
      <c r="AQ42" s="41">
        <f t="shared" si="49"/>
        <v>0</v>
      </c>
      <c r="AR42" s="41">
        <f t="shared" si="49"/>
        <v>0</v>
      </c>
      <c r="AS42" s="41">
        <f t="shared" si="49"/>
        <v>0</v>
      </c>
      <c r="AT42" s="39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47" t="s">
        <v>103</v>
      </c>
      <c r="C43" s="48" t="s">
        <v>104</v>
      </c>
      <c r="D43" s="122">
        <f t="shared" si="0"/>
        <v>0</v>
      </c>
      <c r="E43" s="108"/>
      <c r="F43" s="108"/>
      <c r="G43" s="116"/>
      <c r="H43" s="116"/>
      <c r="I43" s="116"/>
      <c r="J43" s="116"/>
      <c r="K43" s="116"/>
      <c r="L43" s="116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16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29"/>
      <c r="AL43" s="29"/>
      <c r="AM43" s="29"/>
      <c r="AN43" s="29"/>
      <c r="AO43" s="29"/>
      <c r="AP43" s="29"/>
      <c r="AQ43" s="29"/>
      <c r="AR43" s="29"/>
      <c r="AS43" s="29"/>
      <c r="AT43" s="32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33.75" customHeight="1" x14ac:dyDescent="0.35">
      <c r="B44" s="47" t="s">
        <v>105</v>
      </c>
      <c r="C44" s="48" t="s">
        <v>106</v>
      </c>
      <c r="D44" s="122">
        <f t="shared" si="0"/>
        <v>0</v>
      </c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16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29"/>
      <c r="AL44" s="29"/>
      <c r="AM44" s="29"/>
      <c r="AN44" s="29"/>
      <c r="AO44" s="29"/>
      <c r="AP44" s="29"/>
      <c r="AQ44" s="29"/>
      <c r="AR44" s="29"/>
      <c r="AS44" s="29"/>
      <c r="AT44" s="32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51">IF(K49+K50+K51=K48," ","GRESEALA")</f>
        <v xml:space="preserve"> </v>
      </c>
      <c r="BG44" s="20" t="str">
        <f t="shared" si="51"/>
        <v xml:space="preserve"> </v>
      </c>
      <c r="BH44" s="14" t="str">
        <f t="shared" si="51"/>
        <v xml:space="preserve"> </v>
      </c>
      <c r="BI44" s="14" t="str">
        <f t="shared" si="51"/>
        <v xml:space="preserve"> </v>
      </c>
      <c r="BJ44" s="14" t="str">
        <f t="shared" si="51"/>
        <v xml:space="preserve"> </v>
      </c>
      <c r="BK44" s="14" t="str">
        <f t="shared" si="51"/>
        <v xml:space="preserve"> </v>
      </c>
    </row>
    <row r="45" spans="2:223" ht="60.75" customHeight="1" x14ac:dyDescent="0.35">
      <c r="B45" s="27">
        <v>6</v>
      </c>
      <c r="C45" s="49" t="s">
        <v>174</v>
      </c>
      <c r="D45" s="123">
        <f t="shared" si="0"/>
        <v>0</v>
      </c>
      <c r="E45" s="108"/>
      <c r="F45" s="108"/>
      <c r="G45" s="124"/>
      <c r="H45" s="124"/>
      <c r="I45" s="124"/>
      <c r="J45" s="124"/>
      <c r="K45" s="116"/>
      <c r="L45" s="116"/>
      <c r="M45" s="116"/>
      <c r="N45" s="116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16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29"/>
      <c r="AL45" s="29"/>
      <c r="AM45" s="29"/>
      <c r="AN45" s="29"/>
      <c r="AO45" s="29"/>
      <c r="AP45" s="29"/>
      <c r="AQ45" s="29"/>
      <c r="AR45" s="29"/>
      <c r="AS45" s="29"/>
      <c r="AT45" s="32"/>
      <c r="AU45" s="14" t="str">
        <f>IF(Q49+Q50+Q51=Q48," ","GRESEALA")</f>
        <v xml:space="preserve"> </v>
      </c>
      <c r="AV45" s="14" t="str">
        <f t="shared" ref="AV45:BK45" si="52">IF(S49+S50+S51=S48," ","GRESEALA")</f>
        <v xml:space="preserve"> </v>
      </c>
      <c r="AW45" s="14" t="str">
        <f t="shared" si="52"/>
        <v xml:space="preserve"> </v>
      </c>
      <c r="AX45" s="14" t="str">
        <f t="shared" si="52"/>
        <v xml:space="preserve"> </v>
      </c>
      <c r="AY45" s="14" t="str">
        <f t="shared" si="52"/>
        <v xml:space="preserve"> </v>
      </c>
      <c r="AZ45" s="14" t="str">
        <f t="shared" si="52"/>
        <v xml:space="preserve"> </v>
      </c>
      <c r="BA45" s="14" t="str">
        <f t="shared" si="52"/>
        <v xml:space="preserve"> </v>
      </c>
      <c r="BB45" s="14" t="str">
        <f t="shared" si="52"/>
        <v xml:space="preserve"> </v>
      </c>
      <c r="BC45" s="14" t="str">
        <f t="shared" si="52"/>
        <v xml:space="preserve"> </v>
      </c>
      <c r="BD45" s="14" t="str">
        <f t="shared" si="52"/>
        <v xml:space="preserve"> </v>
      </c>
      <c r="BE45" s="14" t="str">
        <f t="shared" si="52"/>
        <v xml:space="preserve"> </v>
      </c>
      <c r="BF45" s="14" t="str">
        <f t="shared" si="52"/>
        <v xml:space="preserve"> </v>
      </c>
      <c r="BG45" s="14" t="str">
        <f t="shared" si="52"/>
        <v xml:space="preserve"> </v>
      </c>
      <c r="BH45" s="14" t="str">
        <f t="shared" si="52"/>
        <v xml:space="preserve"> </v>
      </c>
      <c r="BI45" s="14" t="str">
        <f t="shared" si="52"/>
        <v xml:space="preserve"> </v>
      </c>
      <c r="BJ45" s="14" t="str">
        <f t="shared" si="52"/>
        <v xml:space="preserve"> </v>
      </c>
      <c r="BK45" s="14" t="str">
        <f t="shared" si="52"/>
        <v xml:space="preserve"> </v>
      </c>
    </row>
    <row r="46" spans="2:223" s="21" customFormat="1" ht="70.5" customHeight="1" x14ac:dyDescent="0.35">
      <c r="B46" s="27">
        <v>7</v>
      </c>
      <c r="C46" s="49" t="s">
        <v>175</v>
      </c>
      <c r="D46" s="125">
        <f t="shared" si="0"/>
        <v>0</v>
      </c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24"/>
      <c r="Y46" s="116"/>
      <c r="Z46" s="116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29"/>
      <c r="AL46" s="29"/>
      <c r="AM46" s="29"/>
      <c r="AN46" s="29"/>
      <c r="AO46" s="29"/>
      <c r="AP46" s="29"/>
      <c r="AQ46" s="29"/>
      <c r="AR46" s="29"/>
      <c r="AS46" s="29"/>
      <c r="AT46" s="32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53">IF(AR49+AR50+AR51=AR48," ","GRESEALA")</f>
        <v xml:space="preserve"> </v>
      </c>
      <c r="AZ46" s="14" t="str">
        <f t="shared" si="5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38" t="s">
        <v>107</v>
      </c>
      <c r="D47" s="122">
        <f t="shared" si="0"/>
        <v>0</v>
      </c>
      <c r="E47" s="108"/>
      <c r="F47" s="108"/>
      <c r="G47" s="116"/>
      <c r="H47" s="116"/>
      <c r="I47" s="116"/>
      <c r="J47" s="116"/>
      <c r="K47" s="116"/>
      <c r="L47" s="116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16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29"/>
      <c r="AL47" s="29"/>
      <c r="AM47" s="29"/>
      <c r="AN47" s="29"/>
      <c r="AO47" s="29"/>
      <c r="AP47" s="29"/>
      <c r="AQ47" s="29"/>
      <c r="AR47" s="29"/>
      <c r="AS47" s="29"/>
      <c r="AT47" s="32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3"/>
    </row>
    <row r="48" spans="2:223" ht="42" customHeight="1" x14ac:dyDescent="0.35">
      <c r="B48" s="17">
        <v>9</v>
      </c>
      <c r="C48" s="18" t="s">
        <v>108</v>
      </c>
      <c r="D48" s="117">
        <f t="shared" si="0"/>
        <v>1</v>
      </c>
      <c r="E48" s="118">
        <f>E49+E50+E51</f>
        <v>1</v>
      </c>
      <c r="F48" s="118">
        <f t="shared" ref="F48:AS48" si="54">F49+F50+F51</f>
        <v>0</v>
      </c>
      <c r="G48" s="118">
        <f t="shared" si="54"/>
        <v>1</v>
      </c>
      <c r="H48" s="118">
        <f t="shared" si="54"/>
        <v>0</v>
      </c>
      <c r="I48" s="118">
        <f t="shared" si="54"/>
        <v>0</v>
      </c>
      <c r="J48" s="118">
        <f t="shared" si="54"/>
        <v>0</v>
      </c>
      <c r="K48" s="118">
        <f t="shared" si="54"/>
        <v>0</v>
      </c>
      <c r="L48" s="118">
        <f t="shared" si="54"/>
        <v>0</v>
      </c>
      <c r="M48" s="118">
        <f t="shared" si="54"/>
        <v>0</v>
      </c>
      <c r="N48" s="118">
        <f t="shared" si="54"/>
        <v>0</v>
      </c>
      <c r="O48" s="118">
        <f t="shared" si="54"/>
        <v>1</v>
      </c>
      <c r="P48" s="118">
        <f t="shared" si="54"/>
        <v>0</v>
      </c>
      <c r="Q48" s="118">
        <f t="shared" si="54"/>
        <v>0</v>
      </c>
      <c r="R48" s="118">
        <f t="shared" ref="R48" si="55">R49+R50+R51</f>
        <v>0</v>
      </c>
      <c r="S48" s="118">
        <f t="shared" si="54"/>
        <v>0</v>
      </c>
      <c r="T48" s="118">
        <f t="shared" si="54"/>
        <v>0</v>
      </c>
      <c r="U48" s="118">
        <f t="shared" si="54"/>
        <v>0</v>
      </c>
      <c r="V48" s="118">
        <f t="shared" si="54"/>
        <v>0</v>
      </c>
      <c r="W48" s="118">
        <f t="shared" si="54"/>
        <v>1</v>
      </c>
      <c r="X48" s="118">
        <f t="shared" si="54"/>
        <v>0</v>
      </c>
      <c r="Y48" s="118">
        <f t="shared" si="54"/>
        <v>1</v>
      </c>
      <c r="Z48" s="119">
        <f t="shared" si="54"/>
        <v>0</v>
      </c>
      <c r="AA48" s="118">
        <f t="shared" si="54"/>
        <v>0</v>
      </c>
      <c r="AB48" s="118">
        <f t="shared" si="54"/>
        <v>0</v>
      </c>
      <c r="AC48" s="118">
        <f t="shared" si="54"/>
        <v>0</v>
      </c>
      <c r="AD48" s="118">
        <f t="shared" si="54"/>
        <v>0</v>
      </c>
      <c r="AE48" s="118">
        <f t="shared" si="54"/>
        <v>0</v>
      </c>
      <c r="AF48" s="118">
        <f t="shared" si="54"/>
        <v>0</v>
      </c>
      <c r="AG48" s="118">
        <f t="shared" si="54"/>
        <v>0</v>
      </c>
      <c r="AH48" s="118">
        <f t="shared" si="54"/>
        <v>0</v>
      </c>
      <c r="AI48" s="118">
        <f t="shared" si="54"/>
        <v>0</v>
      </c>
      <c r="AJ48" s="118">
        <f t="shared" si="54"/>
        <v>0</v>
      </c>
      <c r="AK48" s="41">
        <f t="shared" si="54"/>
        <v>0</v>
      </c>
      <c r="AL48" s="41">
        <f t="shared" si="54"/>
        <v>0</v>
      </c>
      <c r="AM48" s="41">
        <f t="shared" si="54"/>
        <v>0</v>
      </c>
      <c r="AN48" s="41">
        <f t="shared" si="54"/>
        <v>0</v>
      </c>
      <c r="AO48" s="41">
        <f t="shared" si="54"/>
        <v>0</v>
      </c>
      <c r="AP48" s="41">
        <f t="shared" si="54"/>
        <v>0</v>
      </c>
      <c r="AQ48" s="41">
        <f t="shared" si="54"/>
        <v>0</v>
      </c>
      <c r="AR48" s="41">
        <f t="shared" si="54"/>
        <v>0</v>
      </c>
      <c r="AS48" s="41">
        <f t="shared" si="54"/>
        <v>1</v>
      </c>
      <c r="AT48" s="39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109</v>
      </c>
      <c r="C49" s="50" t="s">
        <v>110</v>
      </c>
      <c r="D49" s="112">
        <f t="shared" si="0"/>
        <v>0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16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29"/>
      <c r="AL49" s="29"/>
      <c r="AM49" s="29"/>
      <c r="AN49" s="29"/>
      <c r="AO49" s="29"/>
      <c r="AP49" s="29"/>
      <c r="AQ49" s="29"/>
      <c r="AR49" s="29"/>
      <c r="AS49" s="29"/>
      <c r="AT49" s="32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111</v>
      </c>
      <c r="C50" s="50" t="s">
        <v>112</v>
      </c>
      <c r="D50" s="122">
        <f t="shared" si="0"/>
        <v>0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16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29"/>
      <c r="AL50" s="29"/>
      <c r="AM50" s="29"/>
      <c r="AN50" s="29"/>
      <c r="AO50" s="29"/>
      <c r="AP50" s="29"/>
      <c r="AQ50" s="29"/>
      <c r="AR50" s="29"/>
      <c r="AS50" s="29"/>
      <c r="AT50" s="32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56">IF(K36&lt;=K13," ","GRESEALA")</f>
        <v xml:space="preserve"> </v>
      </c>
      <c r="BF50" s="20" t="str">
        <f t="shared" si="56"/>
        <v xml:space="preserve"> </v>
      </c>
      <c r="BG50" s="14" t="str">
        <f t="shared" si="56"/>
        <v xml:space="preserve"> </v>
      </c>
      <c r="BH50" s="14" t="str">
        <f t="shared" si="56"/>
        <v xml:space="preserve"> </v>
      </c>
      <c r="BI50" s="14" t="str">
        <f t="shared" si="56"/>
        <v xml:space="preserve"> </v>
      </c>
      <c r="BJ50" s="14" t="str">
        <f t="shared" si="56"/>
        <v xml:space="preserve"> </v>
      </c>
      <c r="BK50" s="14" t="str">
        <f t="shared" si="56"/>
        <v xml:space="preserve"> </v>
      </c>
    </row>
    <row r="51" spans="2:64" ht="31.5" customHeight="1" x14ac:dyDescent="0.35">
      <c r="B51" s="27" t="s">
        <v>113</v>
      </c>
      <c r="C51" s="50" t="s">
        <v>114</v>
      </c>
      <c r="D51" s="122">
        <f t="shared" si="0"/>
        <v>1</v>
      </c>
      <c r="E51" s="108">
        <v>1</v>
      </c>
      <c r="F51" s="108"/>
      <c r="G51" s="108">
        <v>1</v>
      </c>
      <c r="H51" s="108"/>
      <c r="I51" s="108"/>
      <c r="J51" s="108"/>
      <c r="K51" s="108"/>
      <c r="L51" s="108"/>
      <c r="M51" s="108"/>
      <c r="N51" s="108"/>
      <c r="O51" s="108">
        <v>1</v>
      </c>
      <c r="P51" s="108"/>
      <c r="Q51" s="108"/>
      <c r="R51" s="108"/>
      <c r="S51" s="108"/>
      <c r="T51" s="108"/>
      <c r="U51" s="108"/>
      <c r="V51" s="108"/>
      <c r="W51" s="108">
        <v>1</v>
      </c>
      <c r="X51" s="108"/>
      <c r="Y51" s="108">
        <v>1</v>
      </c>
      <c r="Z51" s="116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29"/>
      <c r="AL51" s="29"/>
      <c r="AM51" s="29"/>
      <c r="AN51" s="29"/>
      <c r="AO51" s="29"/>
      <c r="AP51" s="29"/>
      <c r="AQ51" s="29"/>
      <c r="AR51" s="29"/>
      <c r="AS51" s="29">
        <v>1</v>
      </c>
      <c r="AT51" s="32"/>
      <c r="AU51" s="14" t="str">
        <f t="shared" ref="AU51:BK51" si="57">IF(S36&lt;=S13," ","GRESEALA")</f>
        <v xml:space="preserve"> </v>
      </c>
      <c r="AV51" s="14" t="str">
        <f t="shared" si="57"/>
        <v xml:space="preserve"> </v>
      </c>
      <c r="AW51" s="14" t="str">
        <f t="shared" si="57"/>
        <v xml:space="preserve"> </v>
      </c>
      <c r="AX51" s="14" t="str">
        <f t="shared" si="57"/>
        <v xml:space="preserve"> </v>
      </c>
      <c r="AY51" s="14" t="str">
        <f t="shared" si="57"/>
        <v xml:space="preserve"> </v>
      </c>
      <c r="AZ51" s="14" t="str">
        <f t="shared" si="57"/>
        <v xml:space="preserve"> </v>
      </c>
      <c r="BA51" s="14" t="str">
        <f t="shared" si="57"/>
        <v xml:space="preserve"> </v>
      </c>
      <c r="BB51" s="14" t="str">
        <f t="shared" si="57"/>
        <v xml:space="preserve"> </v>
      </c>
      <c r="BC51" s="14" t="str">
        <f t="shared" si="57"/>
        <v xml:space="preserve"> </v>
      </c>
      <c r="BD51" s="14" t="str">
        <f t="shared" si="57"/>
        <v xml:space="preserve"> </v>
      </c>
      <c r="BE51" s="14" t="str">
        <f t="shared" si="57"/>
        <v xml:space="preserve"> </v>
      </c>
      <c r="BF51" s="14" t="str">
        <f t="shared" si="57"/>
        <v xml:space="preserve"> </v>
      </c>
      <c r="BG51" s="14" t="str">
        <f t="shared" si="57"/>
        <v xml:space="preserve"> </v>
      </c>
      <c r="BH51" s="14" t="str">
        <f t="shared" si="57"/>
        <v xml:space="preserve"> </v>
      </c>
      <c r="BI51" s="14" t="str">
        <f t="shared" si="57"/>
        <v xml:space="preserve"> </v>
      </c>
      <c r="BJ51" s="14" t="str">
        <f t="shared" si="57"/>
        <v xml:space="preserve"> </v>
      </c>
      <c r="BK51" s="14" t="str">
        <f t="shared" si="57"/>
        <v xml:space="preserve"> </v>
      </c>
    </row>
    <row r="52" spans="2:64" ht="45" customHeight="1" x14ac:dyDescent="0.35">
      <c r="B52" s="27">
        <v>10</v>
      </c>
      <c r="C52" s="38" t="s">
        <v>115</v>
      </c>
      <c r="D52" s="122">
        <f t="shared" si="0"/>
        <v>0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16"/>
      <c r="R52" s="116"/>
      <c r="S52" s="108"/>
      <c r="T52" s="108"/>
      <c r="U52" s="108"/>
      <c r="V52" s="108"/>
      <c r="W52" s="108"/>
      <c r="X52" s="108"/>
      <c r="Y52" s="108"/>
      <c r="Z52" s="116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29"/>
      <c r="AL52" s="29"/>
      <c r="AM52" s="29"/>
      <c r="AN52" s="29"/>
      <c r="AO52" s="29"/>
      <c r="AP52" s="29"/>
      <c r="AQ52" s="29"/>
      <c r="AR52" s="29"/>
      <c r="AS52" s="29"/>
      <c r="AT52" s="32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58">IF(K16+K37+K38+K41+K42+K45+K46+K47+K48+K52+K53+K54+K55+K60+K61+K63+K64&gt;=K14," ","GRESEALA")</f>
        <v xml:space="preserve"> </v>
      </c>
      <c r="BE52" s="20" t="str">
        <f t="shared" si="58"/>
        <v xml:space="preserve"> </v>
      </c>
      <c r="BF52" s="14" t="str">
        <f t="shared" si="58"/>
        <v xml:space="preserve"> </v>
      </c>
      <c r="BG52" s="14" t="str">
        <f t="shared" si="58"/>
        <v xml:space="preserve"> </v>
      </c>
      <c r="BH52" s="14" t="str">
        <f t="shared" si="58"/>
        <v xml:space="preserve"> </v>
      </c>
      <c r="BI52" s="14" t="str">
        <f t="shared" si="58"/>
        <v xml:space="preserve"> </v>
      </c>
      <c r="BJ52" s="14" t="str">
        <f t="shared" si="58"/>
        <v xml:space="preserve"> </v>
      </c>
      <c r="BK52" s="14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49" t="s">
        <v>116</v>
      </c>
      <c r="D53" s="122">
        <f t="shared" si="0"/>
        <v>0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16"/>
      <c r="R53" s="116"/>
      <c r="S53" s="108"/>
      <c r="T53" s="108"/>
      <c r="U53" s="108"/>
      <c r="V53" s="108"/>
      <c r="W53" s="108"/>
      <c r="X53" s="108"/>
      <c r="Y53" s="108"/>
      <c r="Z53" s="116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29"/>
      <c r="AL53" s="29"/>
      <c r="AM53" s="29"/>
      <c r="AN53" s="29"/>
      <c r="AO53" s="29"/>
      <c r="AP53" s="29"/>
      <c r="AQ53" s="29"/>
      <c r="AR53" s="29"/>
      <c r="AS53" s="29"/>
      <c r="AT53" s="32"/>
      <c r="AU53" s="14" t="str">
        <f t="shared" ref="AU53:BK53" si="60">IF(T16+T37+T38+T41+T42+T45+T46+T47+T48+T52+T53+T54+T55+T60+T61+T63+T64&gt;=T14," ","GRESEALA")</f>
        <v xml:space="preserve"> </v>
      </c>
      <c r="AV53" s="14" t="str">
        <f t="shared" si="60"/>
        <v xml:space="preserve"> </v>
      </c>
      <c r="AW53" s="14" t="str">
        <f t="shared" si="60"/>
        <v xml:space="preserve"> </v>
      </c>
      <c r="AX53" s="14" t="str">
        <f t="shared" si="60"/>
        <v xml:space="preserve"> </v>
      </c>
      <c r="AY53" s="14" t="str">
        <f t="shared" si="60"/>
        <v xml:space="preserve"> </v>
      </c>
      <c r="AZ53" s="14" t="str">
        <f t="shared" si="60"/>
        <v xml:space="preserve"> </v>
      </c>
      <c r="BA53" s="14" t="str">
        <f t="shared" si="60"/>
        <v xml:space="preserve"> </v>
      </c>
      <c r="BB53" s="14" t="str">
        <f t="shared" si="60"/>
        <v xml:space="preserve"> </v>
      </c>
      <c r="BC53" s="14" t="str">
        <f t="shared" si="60"/>
        <v xml:space="preserve"> </v>
      </c>
      <c r="BD53" s="14" t="str">
        <f t="shared" si="60"/>
        <v xml:space="preserve"> </v>
      </c>
      <c r="BE53" s="14" t="str">
        <f t="shared" si="60"/>
        <v xml:space="preserve"> </v>
      </c>
      <c r="BF53" s="14" t="str">
        <f t="shared" si="60"/>
        <v xml:space="preserve"> </v>
      </c>
      <c r="BG53" s="14" t="str">
        <f t="shared" si="60"/>
        <v xml:space="preserve"> </v>
      </c>
      <c r="BH53" s="14" t="str">
        <f t="shared" si="60"/>
        <v xml:space="preserve"> </v>
      </c>
      <c r="BI53" s="14" t="str">
        <f t="shared" si="60"/>
        <v xml:space="preserve"> </v>
      </c>
      <c r="BJ53" s="14" t="str">
        <f t="shared" si="60"/>
        <v xml:space="preserve"> </v>
      </c>
      <c r="BK53" s="14" t="str">
        <f t="shared" si="60"/>
        <v xml:space="preserve"> </v>
      </c>
    </row>
    <row r="54" spans="2:64" ht="60" customHeight="1" x14ac:dyDescent="0.35">
      <c r="B54" s="27">
        <v>12</v>
      </c>
      <c r="C54" s="38" t="s">
        <v>117</v>
      </c>
      <c r="D54" s="123">
        <f t="shared" si="0"/>
        <v>0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16"/>
      <c r="AA54" s="108"/>
      <c r="AB54" s="108"/>
      <c r="AC54" s="108"/>
      <c r="AD54" s="108"/>
      <c r="AE54" s="124"/>
      <c r="AF54" s="108"/>
      <c r="AG54" s="108"/>
      <c r="AH54" s="108"/>
      <c r="AI54" s="108"/>
      <c r="AJ54" s="108"/>
      <c r="AK54" s="29"/>
      <c r="AL54" s="29"/>
      <c r="AM54" s="29"/>
      <c r="AN54" s="29"/>
      <c r="AO54" s="29"/>
      <c r="AP54" s="29"/>
      <c r="AQ54" s="29"/>
      <c r="AR54" s="29"/>
      <c r="AS54" s="29"/>
      <c r="AT54" s="32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61">IF(K15+K36+K59+K62&gt;=K13," ","GRESEALA")</f>
        <v xml:space="preserve"> </v>
      </c>
      <c r="BD54" s="20" t="str">
        <f t="shared" si="61"/>
        <v xml:space="preserve"> </v>
      </c>
      <c r="BE54" s="14" t="str">
        <f t="shared" si="61"/>
        <v xml:space="preserve"> </v>
      </c>
      <c r="BF54" s="14" t="str">
        <f t="shared" si="61"/>
        <v xml:space="preserve"> </v>
      </c>
      <c r="BG54" s="14" t="str">
        <f t="shared" si="61"/>
        <v xml:space="preserve"> </v>
      </c>
      <c r="BH54" s="14" t="str">
        <f t="shared" si="61"/>
        <v xml:space="preserve"> </v>
      </c>
      <c r="BI54" s="14" t="str">
        <f t="shared" si="61"/>
        <v xml:space="preserve"> </v>
      </c>
      <c r="BJ54" s="14" t="str">
        <f t="shared" ref="BJ54:BK54" si="62">IF(S15+S36+S59+S62&gt;=S13," ","GRESEALA")</f>
        <v xml:space="preserve"> </v>
      </c>
      <c r="BK54" s="14" t="str">
        <f t="shared" si="62"/>
        <v xml:space="preserve"> </v>
      </c>
    </row>
    <row r="55" spans="2:64" ht="60.75" hidden="1" customHeight="1" x14ac:dyDescent="0.35">
      <c r="B55" s="17"/>
      <c r="C55" s="18" t="s">
        <v>118</v>
      </c>
      <c r="D55" s="105">
        <f t="shared" si="0"/>
        <v>0</v>
      </c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9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41"/>
      <c r="AL55" s="41"/>
      <c r="AM55" s="41"/>
      <c r="AN55" s="41"/>
      <c r="AO55" s="41"/>
      <c r="AP55" s="41"/>
      <c r="AQ55" s="41"/>
      <c r="AR55" s="41"/>
      <c r="AS55" s="41"/>
      <c r="AT55" s="39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</row>
    <row r="56" spans="2:64" ht="27" hidden="1" customHeight="1" x14ac:dyDescent="0.35">
      <c r="B56" s="52"/>
      <c r="C56" s="53" t="s">
        <v>119</v>
      </c>
      <c r="D56" s="126">
        <f t="shared" si="0"/>
        <v>0</v>
      </c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40"/>
      <c r="AL56" s="40"/>
      <c r="AM56" s="40"/>
      <c r="AN56" s="40"/>
      <c r="AO56" s="40"/>
      <c r="AP56" s="40"/>
      <c r="AQ56" s="40"/>
      <c r="AR56" s="40"/>
      <c r="AS56" s="40"/>
      <c r="AT56" s="32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</row>
    <row r="57" spans="2:64" ht="40.5" hidden="1" customHeight="1" x14ac:dyDescent="0.35">
      <c r="B57" s="52"/>
      <c r="C57" s="53" t="s">
        <v>120</v>
      </c>
      <c r="D57" s="127">
        <f t="shared" si="0"/>
        <v>0</v>
      </c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40"/>
      <c r="AL57" s="40"/>
      <c r="AM57" s="40"/>
      <c r="AN57" s="40"/>
      <c r="AO57" s="40"/>
      <c r="AP57" s="40"/>
      <c r="AQ57" s="40"/>
      <c r="AR57" s="40"/>
      <c r="AS57" s="40"/>
      <c r="AT57" s="32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</row>
    <row r="58" spans="2:64" ht="45.75" hidden="1" customHeight="1" x14ac:dyDescent="0.35">
      <c r="B58" s="52"/>
      <c r="C58" s="53" t="s">
        <v>121</v>
      </c>
      <c r="D58" s="126">
        <f t="shared" si="0"/>
        <v>0</v>
      </c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40"/>
      <c r="AL58" s="40"/>
      <c r="AM58" s="40"/>
      <c r="AN58" s="40"/>
      <c r="AO58" s="40"/>
      <c r="AP58" s="40"/>
      <c r="AQ58" s="40"/>
      <c r="AR58" s="40"/>
      <c r="AS58" s="40"/>
      <c r="AT58" s="32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</row>
    <row r="59" spans="2:64" ht="88.5" customHeight="1" x14ac:dyDescent="0.35">
      <c r="B59" s="55">
        <v>13.1</v>
      </c>
      <c r="C59" s="23" t="s">
        <v>122</v>
      </c>
      <c r="D59" s="113">
        <f t="shared" si="0"/>
        <v>0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28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2"/>
      <c r="AL59" s="12"/>
      <c r="AM59" s="12"/>
      <c r="AN59" s="12"/>
      <c r="AO59" s="12"/>
      <c r="AP59" s="12"/>
      <c r="AQ59" s="12"/>
      <c r="AR59" s="12"/>
      <c r="AS59" s="12"/>
      <c r="AT59" s="97"/>
      <c r="AU59" s="14" t="str">
        <f t="shared" ref="AU59:BK59" si="63">IF(U15+U36+U59+U62&gt;=U13," ","GRESEALA")</f>
        <v xml:space="preserve"> </v>
      </c>
      <c r="AV59" s="14" t="str">
        <f t="shared" si="63"/>
        <v xml:space="preserve"> </v>
      </c>
      <c r="AW59" s="14" t="str">
        <f t="shared" si="63"/>
        <v xml:space="preserve"> </v>
      </c>
      <c r="AX59" s="14" t="str">
        <f t="shared" si="63"/>
        <v xml:space="preserve"> </v>
      </c>
      <c r="AY59" s="14" t="str">
        <f t="shared" si="63"/>
        <v xml:space="preserve"> </v>
      </c>
      <c r="AZ59" s="14" t="str">
        <f t="shared" si="63"/>
        <v xml:space="preserve"> </v>
      </c>
      <c r="BA59" s="14" t="str">
        <f t="shared" si="63"/>
        <v xml:space="preserve"> </v>
      </c>
      <c r="BB59" s="14" t="str">
        <f t="shared" si="63"/>
        <v xml:space="preserve"> </v>
      </c>
      <c r="BC59" s="14" t="str">
        <f t="shared" si="63"/>
        <v xml:space="preserve"> </v>
      </c>
      <c r="BD59" s="14" t="str">
        <f t="shared" si="63"/>
        <v xml:space="preserve"> </v>
      </c>
      <c r="BE59" s="14" t="str">
        <f t="shared" si="63"/>
        <v xml:space="preserve"> </v>
      </c>
      <c r="BF59" s="14" t="str">
        <f t="shared" si="63"/>
        <v xml:space="preserve"> </v>
      </c>
      <c r="BG59" s="14" t="str">
        <f t="shared" si="63"/>
        <v xml:space="preserve"> </v>
      </c>
      <c r="BH59" s="14" t="str">
        <f t="shared" si="63"/>
        <v xml:space="preserve"> </v>
      </c>
      <c r="BI59" s="14" t="str">
        <f t="shared" si="63"/>
        <v xml:space="preserve"> </v>
      </c>
      <c r="BJ59" s="14" t="str">
        <f t="shared" si="63"/>
        <v xml:space="preserve"> </v>
      </c>
      <c r="BK59" s="14" t="str">
        <f t="shared" si="63"/>
        <v xml:space="preserve"> </v>
      </c>
    </row>
    <row r="60" spans="2:64" ht="89.25" customHeight="1" x14ac:dyDescent="0.35">
      <c r="B60" s="27">
        <v>13</v>
      </c>
      <c r="C60" s="38" t="s">
        <v>123</v>
      </c>
      <c r="D60" s="126">
        <f t="shared" si="0"/>
        <v>0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16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29"/>
      <c r="AL60" s="29"/>
      <c r="AM60" s="29"/>
      <c r="AN60" s="29"/>
      <c r="AO60" s="29"/>
      <c r="AP60" s="29"/>
      <c r="AQ60" s="29"/>
      <c r="AR60" s="29"/>
      <c r="AS60" s="29"/>
      <c r="AT60" s="32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38" t="s">
        <v>124</v>
      </c>
      <c r="D61" s="122">
        <f t="shared" si="0"/>
        <v>0</v>
      </c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16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29"/>
      <c r="AL61" s="29"/>
      <c r="AM61" s="29"/>
      <c r="AN61" s="29"/>
      <c r="AO61" s="29"/>
      <c r="AP61" s="29"/>
      <c r="AQ61" s="29"/>
      <c r="AR61" s="29"/>
      <c r="AS61" s="29"/>
      <c r="AT61" s="32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55">
        <v>15.1</v>
      </c>
      <c r="C62" s="23" t="s">
        <v>125</v>
      </c>
      <c r="D62" s="113">
        <f t="shared" si="0"/>
        <v>0</v>
      </c>
      <c r="E62" s="114"/>
      <c r="F62" s="114"/>
      <c r="G62" s="114"/>
      <c r="H62" s="114"/>
      <c r="I62" s="114"/>
      <c r="J62" s="114"/>
      <c r="K62" s="114"/>
      <c r="L62" s="114"/>
      <c r="M62" s="129"/>
      <c r="N62" s="129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28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2"/>
      <c r="AL62" s="12"/>
      <c r="AM62" s="12"/>
      <c r="AN62" s="12"/>
      <c r="AO62" s="12"/>
      <c r="AP62" s="12"/>
      <c r="AQ62" s="12"/>
      <c r="AR62" s="12"/>
      <c r="AS62" s="12"/>
      <c r="AT62" s="97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38" t="s">
        <v>126</v>
      </c>
      <c r="D63" s="122">
        <f t="shared" si="0"/>
        <v>0</v>
      </c>
      <c r="E63" s="108"/>
      <c r="F63" s="108"/>
      <c r="G63" s="108"/>
      <c r="H63" s="108"/>
      <c r="I63" s="108"/>
      <c r="J63" s="108"/>
      <c r="K63" s="108"/>
      <c r="L63" s="108"/>
      <c r="M63" s="116"/>
      <c r="N63" s="116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16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29"/>
      <c r="AL63" s="29"/>
      <c r="AM63" s="29"/>
      <c r="AN63" s="29"/>
      <c r="AO63" s="29"/>
      <c r="AP63" s="29"/>
      <c r="AQ63" s="29"/>
      <c r="AR63" s="29"/>
      <c r="AS63" s="29"/>
      <c r="AT63" s="32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64">IF(K65+K66+K67=K64," ","GRESEALA")</f>
        <v xml:space="preserve"> </v>
      </c>
      <c r="AZ63" s="20" t="str">
        <f t="shared" si="64"/>
        <v xml:space="preserve"> </v>
      </c>
      <c r="BA63" s="14" t="str">
        <f t="shared" si="64"/>
        <v xml:space="preserve"> </v>
      </c>
      <c r="BB63" s="14" t="str">
        <f t="shared" si="64"/>
        <v xml:space="preserve"> </v>
      </c>
      <c r="BC63" s="14" t="str">
        <f t="shared" si="64"/>
        <v xml:space="preserve"> </v>
      </c>
      <c r="BD63" s="14" t="str">
        <f t="shared" si="64"/>
        <v xml:space="preserve"> </v>
      </c>
      <c r="BE63" s="14" t="str">
        <f t="shared" si="64"/>
        <v xml:space="preserve"> </v>
      </c>
      <c r="BF63" s="14" t="str">
        <f t="shared" ref="BF63:BK63" si="65">IF(S65+S66+S67=S64," ","GRESEALA")</f>
        <v xml:space="preserve"> </v>
      </c>
      <c r="BG63" s="14" t="str">
        <f t="shared" si="65"/>
        <v xml:space="preserve"> </v>
      </c>
      <c r="BH63" s="14" t="str">
        <f t="shared" si="65"/>
        <v xml:space="preserve"> </v>
      </c>
      <c r="BI63" s="14" t="str">
        <f t="shared" si="65"/>
        <v xml:space="preserve"> </v>
      </c>
      <c r="BJ63" s="14" t="str">
        <f t="shared" si="65"/>
        <v xml:space="preserve"> </v>
      </c>
      <c r="BK63" s="14" t="str">
        <f t="shared" si="65"/>
        <v xml:space="preserve"> </v>
      </c>
      <c r="BL63" s="4"/>
    </row>
    <row r="64" spans="2:64" ht="39.75" customHeight="1" x14ac:dyDescent="0.35">
      <c r="B64" s="17">
        <v>16</v>
      </c>
      <c r="C64" s="56" t="s">
        <v>127</v>
      </c>
      <c r="D64" s="130">
        <f t="shared" si="0"/>
        <v>0</v>
      </c>
      <c r="E64" s="106">
        <f t="shared" ref="E64:AS64" si="66">E65+E66+E67</f>
        <v>0</v>
      </c>
      <c r="F64" s="106">
        <f t="shared" si="66"/>
        <v>0</v>
      </c>
      <c r="G64" s="106">
        <f t="shared" si="66"/>
        <v>0</v>
      </c>
      <c r="H64" s="106">
        <f t="shared" si="66"/>
        <v>0</v>
      </c>
      <c r="I64" s="106">
        <f t="shared" si="66"/>
        <v>0</v>
      </c>
      <c r="J64" s="106">
        <f t="shared" si="66"/>
        <v>0</v>
      </c>
      <c r="K64" s="106">
        <f t="shared" si="66"/>
        <v>0</v>
      </c>
      <c r="L64" s="106">
        <f t="shared" si="66"/>
        <v>0</v>
      </c>
      <c r="M64" s="106">
        <f t="shared" si="66"/>
        <v>0</v>
      </c>
      <c r="N64" s="106">
        <f t="shared" si="66"/>
        <v>0</v>
      </c>
      <c r="O64" s="106">
        <f t="shared" si="66"/>
        <v>0</v>
      </c>
      <c r="P64" s="106">
        <f t="shared" si="66"/>
        <v>0</v>
      </c>
      <c r="Q64" s="106">
        <f t="shared" si="66"/>
        <v>0</v>
      </c>
      <c r="R64" s="106">
        <f t="shared" ref="R64" si="67">R65+R66+R67</f>
        <v>0</v>
      </c>
      <c r="S64" s="106">
        <f t="shared" si="66"/>
        <v>0</v>
      </c>
      <c r="T64" s="106">
        <f t="shared" si="66"/>
        <v>0</v>
      </c>
      <c r="U64" s="106">
        <f t="shared" si="66"/>
        <v>0</v>
      </c>
      <c r="V64" s="106">
        <f t="shared" si="66"/>
        <v>0</v>
      </c>
      <c r="W64" s="106">
        <f t="shared" si="66"/>
        <v>0</v>
      </c>
      <c r="X64" s="106">
        <f t="shared" si="66"/>
        <v>0</v>
      </c>
      <c r="Y64" s="106">
        <f t="shared" si="66"/>
        <v>0</v>
      </c>
      <c r="Z64" s="128">
        <f t="shared" si="66"/>
        <v>0</v>
      </c>
      <c r="AA64" s="106">
        <f t="shared" si="66"/>
        <v>0</v>
      </c>
      <c r="AB64" s="106">
        <f t="shared" si="66"/>
        <v>0</v>
      </c>
      <c r="AC64" s="106">
        <f t="shared" si="66"/>
        <v>0</v>
      </c>
      <c r="AD64" s="106">
        <f t="shared" si="66"/>
        <v>0</v>
      </c>
      <c r="AE64" s="106">
        <f t="shared" si="66"/>
        <v>0</v>
      </c>
      <c r="AF64" s="106">
        <f t="shared" si="66"/>
        <v>0</v>
      </c>
      <c r="AG64" s="106">
        <f t="shared" si="66"/>
        <v>0</v>
      </c>
      <c r="AH64" s="106">
        <f t="shared" si="66"/>
        <v>0</v>
      </c>
      <c r="AI64" s="106">
        <f t="shared" si="66"/>
        <v>0</v>
      </c>
      <c r="AJ64" s="106">
        <f t="shared" si="66"/>
        <v>0</v>
      </c>
      <c r="AK64" s="19">
        <f t="shared" si="66"/>
        <v>0</v>
      </c>
      <c r="AL64" s="19">
        <f t="shared" si="66"/>
        <v>0</v>
      </c>
      <c r="AM64" s="19">
        <f t="shared" si="66"/>
        <v>0</v>
      </c>
      <c r="AN64" s="19">
        <f t="shared" si="66"/>
        <v>0</v>
      </c>
      <c r="AO64" s="19">
        <f t="shared" si="66"/>
        <v>0</v>
      </c>
      <c r="AP64" s="19">
        <f t="shared" si="66"/>
        <v>0</v>
      </c>
      <c r="AQ64" s="19">
        <f t="shared" si="66"/>
        <v>0</v>
      </c>
      <c r="AR64" s="19">
        <f t="shared" si="66"/>
        <v>0</v>
      </c>
      <c r="AS64" s="19">
        <f t="shared" si="66"/>
        <v>0</v>
      </c>
      <c r="AT64" s="97"/>
      <c r="AU64" s="14" t="str">
        <f t="shared" ref="AU64:BH64" si="68">IF(Y65+Y66+Y67=Y64," ","GRESEALA")</f>
        <v xml:space="preserve"> </v>
      </c>
      <c r="AV64" s="14" t="str">
        <f t="shared" si="68"/>
        <v xml:space="preserve"> </v>
      </c>
      <c r="AW64" s="14" t="str">
        <f t="shared" si="68"/>
        <v xml:space="preserve"> </v>
      </c>
      <c r="AX64" s="14" t="str">
        <f t="shared" si="68"/>
        <v xml:space="preserve"> </v>
      </c>
      <c r="AY64" s="14" t="str">
        <f t="shared" si="68"/>
        <v xml:space="preserve"> </v>
      </c>
      <c r="AZ64" s="14" t="str">
        <f t="shared" si="68"/>
        <v xml:space="preserve"> </v>
      </c>
      <c r="BA64" s="14" t="str">
        <f t="shared" si="68"/>
        <v xml:space="preserve"> </v>
      </c>
      <c r="BB64" s="14" t="str">
        <f t="shared" si="68"/>
        <v xml:space="preserve"> </v>
      </c>
      <c r="BC64" s="14" t="str">
        <f t="shared" si="68"/>
        <v xml:space="preserve"> </v>
      </c>
      <c r="BD64" s="14" t="str">
        <f t="shared" si="68"/>
        <v xml:space="preserve"> </v>
      </c>
      <c r="BE64" s="14" t="str">
        <f t="shared" si="68"/>
        <v xml:space="preserve"> </v>
      </c>
      <c r="BF64" s="14" t="str">
        <f t="shared" si="68"/>
        <v xml:space="preserve"> </v>
      </c>
      <c r="BG64" s="14" t="str">
        <f t="shared" si="68"/>
        <v xml:space="preserve"> </v>
      </c>
      <c r="BH64" s="14" t="str">
        <f t="shared" si="68"/>
        <v xml:space="preserve"> </v>
      </c>
      <c r="BI64" s="14" t="str">
        <f t="shared" ref="BI64:BJ64" si="69">IF(AR65+AR66+AR67=AR64," ","GRESEALA")</f>
        <v xml:space="preserve"> </v>
      </c>
      <c r="BJ64" s="14" t="str">
        <f t="shared" si="69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57" t="str">
        <f>IF(X35+Y35+Z35=D35," ","GRESEALA")</f>
        <v xml:space="preserve"> </v>
      </c>
    </row>
    <row r="65" spans="2:66" ht="39.75" customHeight="1" x14ac:dyDescent="0.35">
      <c r="B65" s="31" t="s">
        <v>128</v>
      </c>
      <c r="C65" s="58"/>
      <c r="D65" s="122">
        <f t="shared" si="0"/>
        <v>0</v>
      </c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16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29"/>
      <c r="AL65" s="29"/>
      <c r="AM65" s="29"/>
      <c r="AN65" s="29"/>
      <c r="AO65" s="29"/>
      <c r="AP65" s="29"/>
      <c r="AQ65" s="29"/>
      <c r="AR65" s="29"/>
      <c r="AS65" s="29"/>
      <c r="AT65" s="32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57" t="str">
        <f>IF(E17+F17=D17," ","GRESEALA")</f>
        <v xml:space="preserve"> </v>
      </c>
      <c r="BB65" s="20" t="str">
        <f>IF(G17+K17+I17+L17+M17=D17," ","GRESEALA")</f>
        <v xml:space="preserve"> </v>
      </c>
      <c r="BC65" s="57" t="str">
        <f>IF(O17+P17=D17," ","GRESEALA")</f>
        <v xml:space="preserve"> </v>
      </c>
      <c r="BD65" s="57" t="str">
        <f>IF(Q17+S17+T17+U17+V17+W17=D17," ","GRESEALA")</f>
        <v xml:space="preserve"> </v>
      </c>
      <c r="BE65" s="57" t="str">
        <f>IF(X17+Y17+Z17=D17," ","GRESEALA")</f>
        <v xml:space="preserve"> </v>
      </c>
      <c r="BF65" s="57" t="str">
        <f>IF(E18+F18=D18," ","GRESEALA")</f>
        <v xml:space="preserve"> </v>
      </c>
      <c r="BG65" s="20" t="str">
        <f>IF(G18+K18+I18+L18+M18=D18," ","GRESEALA")</f>
        <v xml:space="preserve"> </v>
      </c>
      <c r="BH65" s="57" t="str">
        <f>IF(O18+P18=D18," ","GRESEALA")</f>
        <v xml:space="preserve"> </v>
      </c>
      <c r="BI65" s="57" t="str">
        <f>IF(Q18+S18+T18+U18+V18+W18=D18," ","GRESEALA")</f>
        <v xml:space="preserve"> </v>
      </c>
      <c r="BJ65" s="57" t="str">
        <f>IF(X18+Y18+Z18=D18," ","GRESEALA")</f>
        <v xml:space="preserve"> </v>
      </c>
      <c r="BK65" s="57" t="str">
        <f>IF(E19+F19=D19," ","GRESEALA")</f>
        <v xml:space="preserve"> </v>
      </c>
      <c r="BL65" s="57" t="str">
        <f>IF(E35+F35=D35," ","GRESEALA")</f>
        <v xml:space="preserve"> </v>
      </c>
      <c r="BM65" s="20" t="str">
        <f>IF(G35+K35+I35+L35+M35=D35," ","GRESEALA")</f>
        <v xml:space="preserve"> </v>
      </c>
      <c r="BN65" s="57" t="str">
        <f>IF(O35+P35=D35," ","GRESEALA")</f>
        <v xml:space="preserve"> </v>
      </c>
    </row>
    <row r="66" spans="2:66" ht="39.75" customHeight="1" x14ac:dyDescent="0.35">
      <c r="B66" s="31" t="s">
        <v>129</v>
      </c>
      <c r="C66" s="58"/>
      <c r="D66" s="122">
        <f t="shared" si="0"/>
        <v>0</v>
      </c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16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29"/>
      <c r="AL66" s="29"/>
      <c r="AM66" s="29"/>
      <c r="AN66" s="29"/>
      <c r="AO66" s="29"/>
      <c r="AP66" s="29"/>
      <c r="AQ66" s="29"/>
      <c r="AR66" s="29"/>
      <c r="AS66" s="29"/>
      <c r="AT66" s="32"/>
      <c r="AU66" s="57" t="str">
        <f>IF(G19+I19+K19+L19+M19=D19," ","GRESEALA")</f>
        <v xml:space="preserve"> </v>
      </c>
      <c r="AV66" s="57" t="str">
        <f>IF(O19+P19=D19," ","GRESEALA")</f>
        <v xml:space="preserve"> </v>
      </c>
      <c r="AW66" s="57" t="str">
        <f>IF(Q19+S19+T19+U19+V19+W19=D19," ","GRESEALA")</f>
        <v xml:space="preserve"> </v>
      </c>
      <c r="AX66" s="57" t="str">
        <f>IF(X19+Y19+Z19=D19," ","GRESEALA")</f>
        <v xml:space="preserve"> </v>
      </c>
      <c r="AY66" s="57" t="str">
        <f>IF(E20+F20=D20," ","GRESEALA")</f>
        <v xml:space="preserve"> </v>
      </c>
      <c r="AZ66" s="20" t="str">
        <f>IF(G20+K20+I20+L20+M20=D20," ","GRESEALA")</f>
        <v xml:space="preserve"> </v>
      </c>
      <c r="BA66" s="57" t="str">
        <f>IF(O20+P20=D20," ","GRESEALA")</f>
        <v xml:space="preserve"> </v>
      </c>
      <c r="BB66" s="57" t="str">
        <f>IF(Q20+S20+T20+U20+V20+W20=D20," ","GRESEALA")</f>
        <v xml:space="preserve"> </v>
      </c>
      <c r="BC66" s="57" t="str">
        <f>IF(X20+Y20+Z20=D20," ","GRESEALA")</f>
        <v xml:space="preserve"> </v>
      </c>
      <c r="BD66" s="57" t="str">
        <f>IF(E21+F21=D21," ","GRESEALA")</f>
        <v xml:space="preserve"> </v>
      </c>
      <c r="BE66" s="20" t="str">
        <f>IF(G21+K21+I21+L21+M21=D21," ","GRESEALA")</f>
        <v xml:space="preserve"> </v>
      </c>
      <c r="BF66" s="57" t="str">
        <f>IF(O21+P21=D21," ","GRESEALA")</f>
        <v xml:space="preserve"> </v>
      </c>
      <c r="BG66" s="57" t="str">
        <f>IF(Q21+S21+T21+U21+V21+W21=D21," ","GRESEALA")</f>
        <v xml:space="preserve"> </v>
      </c>
      <c r="BH66" s="57" t="str">
        <f>IF(X21+Y21+Z21=D21," ","GRESEALA")</f>
        <v xml:space="preserve"> </v>
      </c>
      <c r="BI66" s="59" t="str">
        <f>IF(E22+F22=D22," ","GRESEALA")</f>
        <v xml:space="preserve"> </v>
      </c>
      <c r="BJ66" s="60" t="str">
        <f>IF(G22+K22+I22+L22+M22=D22," ","GRESEALA")</f>
        <v xml:space="preserve"> </v>
      </c>
      <c r="BK66" s="59" t="str">
        <f>IF(O22+P22=D22," ","GRESEALA")</f>
        <v xml:space="preserve"> </v>
      </c>
      <c r="BL66" s="61" t="str">
        <f>IF(Q22+S22+T22+U22+V22+W22=D22," ","GRESEALA")</f>
        <v xml:space="preserve"> </v>
      </c>
      <c r="BM66" s="62" t="str">
        <f>IF(X22+Y22+Z22=D22," ","GRESEALA")</f>
        <v xml:space="preserve"> </v>
      </c>
      <c r="BN66" s="57" t="str">
        <f>IF(Q35+S35+T35+U35+V35+W35=D35," ","GRESEALA")</f>
        <v xml:space="preserve"> </v>
      </c>
    </row>
    <row r="67" spans="2:66" ht="39.75" customHeight="1" x14ac:dyDescent="0.35">
      <c r="B67" s="31" t="s">
        <v>130</v>
      </c>
      <c r="C67" s="58"/>
      <c r="D67" s="122">
        <f t="shared" si="0"/>
        <v>0</v>
      </c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16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29"/>
      <c r="AL67" s="29"/>
      <c r="AM67" s="29"/>
      <c r="AN67" s="29"/>
      <c r="AO67" s="29"/>
      <c r="AP67" s="29"/>
      <c r="AQ67" s="29"/>
      <c r="AR67" s="29"/>
      <c r="AS67" s="29"/>
      <c r="AT67" s="32"/>
      <c r="AU67" s="57" t="str">
        <f>IF(E23+F23=D23," ","GRESEALA")</f>
        <v xml:space="preserve"> </v>
      </c>
      <c r="AV67" s="20" t="str">
        <f>IF(G23+K23+I23+L23+M23=D23," ","GRESEALA")</f>
        <v xml:space="preserve"> </v>
      </c>
      <c r="AW67" s="57" t="str">
        <f>IF(O23+P23=D23," ","GRESEALA")</f>
        <v xml:space="preserve"> </v>
      </c>
      <c r="AX67" s="57" t="str">
        <f>IF(Q23+S23+T23+U23+V23+W23=D23," ","GRESEALA")</f>
        <v xml:space="preserve"> </v>
      </c>
      <c r="AY67" s="57" t="str">
        <f>IF(X23+Y23+Z23=D23," ","GRESEALA")</f>
        <v xml:space="preserve"> </v>
      </c>
      <c r="AZ67" s="57" t="str">
        <f>IF(E24+F24=D24," ","GRESEALA")</f>
        <v xml:space="preserve"> </v>
      </c>
      <c r="BA67" s="20" t="str">
        <f>IF(G24+K24+I24+L24+M24=D24," ","GRESEALA")</f>
        <v xml:space="preserve"> </v>
      </c>
      <c r="BB67" s="57" t="str">
        <f>IF(O24+P24=D24," ","GRESEALA")</f>
        <v xml:space="preserve"> </v>
      </c>
      <c r="BC67" s="57" t="str">
        <f>IF(Q24+S24+T24+U24+V24+W24=D24," ","GRESEALA")</f>
        <v xml:space="preserve"> </v>
      </c>
      <c r="BD67" s="57" t="str">
        <f>IF(X24+Y24+Z24=D24," ","GRESEALA")</f>
        <v xml:space="preserve"> </v>
      </c>
      <c r="BE67" s="57" t="str">
        <f>IF(E25+F25=D25," ","GRESEALA")</f>
        <v xml:space="preserve"> </v>
      </c>
      <c r="BF67" s="20" t="str">
        <f>IF(G25+K25+I25+L25+M25=D25," ","GRESEALA")</f>
        <v xml:space="preserve"> </v>
      </c>
      <c r="BG67" s="57" t="str">
        <f>IF(O25+P25=D25," ","GRESEALA")</f>
        <v xml:space="preserve"> </v>
      </c>
      <c r="BH67" s="57" t="str">
        <f>IF(Q25+S25+T25+U25+V25+W25=D25," ","GRESEALA")</f>
        <v xml:space="preserve"> </v>
      </c>
      <c r="BI67" s="57" t="str">
        <f>IF(X25+Y25+Z25=D25," ","GRESEALA")</f>
        <v xml:space="preserve"> </v>
      </c>
      <c r="BJ67" s="57" t="str">
        <f>IF(E26+F26=D26," ","GRESEALA")</f>
        <v xml:space="preserve"> </v>
      </c>
      <c r="BK67" s="20" t="str">
        <f>IF(G26+K26+I26+L26+M26=D26," ","GRESEALA")</f>
        <v xml:space="preserve"> </v>
      </c>
      <c r="BL67" s="57" t="str">
        <f>IF(O26+P26=D26," ","GRESEALA")</f>
        <v xml:space="preserve"> </v>
      </c>
      <c r="BM67" s="57" t="str">
        <f>IF(Q26+S26+T26+U26+V26+W26=D26," ","GRESEALA")</f>
        <v xml:space="preserve"> </v>
      </c>
      <c r="BN67" s="57" t="str">
        <f>IF(X26+Y26+Z26=D26," ","GRESEALA")</f>
        <v xml:space="preserve"> </v>
      </c>
    </row>
    <row r="68" spans="2:66" ht="40.5" customHeight="1" x14ac:dyDescent="0.35">
      <c r="B68" s="17" t="s">
        <v>131</v>
      </c>
      <c r="C68" s="18" t="s">
        <v>132</v>
      </c>
      <c r="D68" s="105">
        <f>O68+P68</f>
        <v>241</v>
      </c>
      <c r="E68" s="105">
        <f t="shared" ref="E68:AS68" si="70">E20+E23+E26+E29+E32+E35</f>
        <v>101</v>
      </c>
      <c r="F68" s="105">
        <f t="shared" si="70"/>
        <v>140</v>
      </c>
      <c r="G68" s="105">
        <f t="shared" si="70"/>
        <v>57</v>
      </c>
      <c r="H68" s="105">
        <f t="shared" si="70"/>
        <v>41</v>
      </c>
      <c r="I68" s="105">
        <f t="shared" ref="I68:J68" si="71">I20+I23+I26+I29+I32+I35</f>
        <v>21</v>
      </c>
      <c r="J68" s="105">
        <f t="shared" si="71"/>
        <v>5</v>
      </c>
      <c r="K68" s="105">
        <f t="shared" si="70"/>
        <v>17</v>
      </c>
      <c r="L68" s="105">
        <f t="shared" ref="L68" si="72">L20+L23+L26+L29+L32+L35</f>
        <v>30</v>
      </c>
      <c r="M68" s="105">
        <f t="shared" si="70"/>
        <v>116</v>
      </c>
      <c r="N68" s="105">
        <f t="shared" si="70"/>
        <v>23</v>
      </c>
      <c r="O68" s="105">
        <f t="shared" si="70"/>
        <v>123</v>
      </c>
      <c r="P68" s="105">
        <f t="shared" si="70"/>
        <v>118</v>
      </c>
      <c r="Q68" s="105">
        <f t="shared" si="70"/>
        <v>11</v>
      </c>
      <c r="R68" s="105">
        <f t="shared" ref="R68" si="73">R20+R23+R26+R29+R32+R35</f>
        <v>1</v>
      </c>
      <c r="S68" s="105">
        <f t="shared" si="70"/>
        <v>60</v>
      </c>
      <c r="T68" s="105">
        <f t="shared" si="70"/>
        <v>49</v>
      </c>
      <c r="U68" s="105">
        <f t="shared" si="70"/>
        <v>77</v>
      </c>
      <c r="V68" s="105">
        <f t="shared" si="70"/>
        <v>13</v>
      </c>
      <c r="W68" s="105">
        <f t="shared" si="70"/>
        <v>31</v>
      </c>
      <c r="X68" s="105">
        <f t="shared" si="70"/>
        <v>139</v>
      </c>
      <c r="Y68" s="105">
        <f t="shared" si="70"/>
        <v>96</v>
      </c>
      <c r="Z68" s="105">
        <f t="shared" si="70"/>
        <v>6</v>
      </c>
      <c r="AA68" s="105">
        <f t="shared" si="70"/>
        <v>0</v>
      </c>
      <c r="AB68" s="105">
        <f t="shared" si="70"/>
        <v>0</v>
      </c>
      <c r="AC68" s="105">
        <f t="shared" si="70"/>
        <v>14</v>
      </c>
      <c r="AD68" s="105">
        <f t="shared" si="70"/>
        <v>2</v>
      </c>
      <c r="AE68" s="105">
        <f t="shared" si="70"/>
        <v>0</v>
      </c>
      <c r="AF68" s="105">
        <f t="shared" si="70"/>
        <v>0</v>
      </c>
      <c r="AG68" s="105">
        <f t="shared" si="70"/>
        <v>0</v>
      </c>
      <c r="AH68" s="105">
        <f t="shared" si="70"/>
        <v>0</v>
      </c>
      <c r="AI68" s="105">
        <f t="shared" si="70"/>
        <v>0</v>
      </c>
      <c r="AJ68" s="105">
        <f t="shared" si="70"/>
        <v>0</v>
      </c>
      <c r="AK68" s="26">
        <f t="shared" si="70"/>
        <v>0</v>
      </c>
      <c r="AL68" s="26">
        <f t="shared" si="70"/>
        <v>0</v>
      </c>
      <c r="AM68" s="26">
        <f t="shared" ref="AM68:AQ68" si="74">AM20+AM23+AM26+AM29+AM32+AM35</f>
        <v>0</v>
      </c>
      <c r="AN68" s="26">
        <f t="shared" si="74"/>
        <v>0</v>
      </c>
      <c r="AO68" s="26">
        <f t="shared" si="74"/>
        <v>0</v>
      </c>
      <c r="AP68" s="26">
        <f t="shared" si="74"/>
        <v>0</v>
      </c>
      <c r="AQ68" s="26">
        <f t="shared" si="74"/>
        <v>0</v>
      </c>
      <c r="AR68" s="26">
        <f t="shared" si="70"/>
        <v>0</v>
      </c>
      <c r="AS68" s="26">
        <f t="shared" si="70"/>
        <v>227</v>
      </c>
      <c r="AT68" s="54"/>
      <c r="AU68" s="57" t="str">
        <f>IF(E27+F27=D27," ","GRESEALA")</f>
        <v xml:space="preserve"> </v>
      </c>
      <c r="AV68" s="20" t="str">
        <f>IF(G27+K27+I27+L27+M27=D27," ","GRESEALA")</f>
        <v xml:space="preserve"> </v>
      </c>
      <c r="AW68" s="57" t="str">
        <f>IF(O27+P27=D27," ","GRESEALA")</f>
        <v xml:space="preserve"> </v>
      </c>
      <c r="AX68" s="57" t="str">
        <f>IF(Q27+S27+T27+U27+V27+W27=D27," ","GRESEALA")</f>
        <v xml:space="preserve"> </v>
      </c>
      <c r="AY68" s="57" t="str">
        <f>IF(X27+Y27+Z27=D27," ","GRESEALA")</f>
        <v xml:space="preserve"> </v>
      </c>
      <c r="AZ68" s="57" t="str">
        <f>IF(E28+F28=D28," ","GRESEALA")</f>
        <v xml:space="preserve"> </v>
      </c>
      <c r="BA68" s="20" t="str">
        <f>IF(G28+K28+I28+L28++M28=D28," ","GRESEALA")</f>
        <v xml:space="preserve"> </v>
      </c>
      <c r="BB68" s="57" t="str">
        <f>IF(O28+P28=D28," ","GRESEALA")</f>
        <v xml:space="preserve"> </v>
      </c>
      <c r="BC68" s="57" t="str">
        <f>IF(Q28+S28+T28+U28+V28+W28=D28," ","GRESEALA")</f>
        <v xml:space="preserve"> </v>
      </c>
      <c r="BD68" s="57" t="str">
        <f>IF(X28+Y28+Z28=D28," ","GRESEALA")</f>
        <v xml:space="preserve"> </v>
      </c>
      <c r="BE68" s="57" t="str">
        <f>IF(E29+F29=D29," ","GRESEALA")</f>
        <v xml:space="preserve"> </v>
      </c>
      <c r="BF68" s="20" t="str">
        <f>IF(G29+K29+I29+L29+M29=D29," ","GRESEALA")</f>
        <v xml:space="preserve"> </v>
      </c>
      <c r="BG68" s="57" t="str">
        <f>IF(O29+P29=D29," ","GRESEALA")</f>
        <v xml:space="preserve"> </v>
      </c>
      <c r="BH68" s="57" t="str">
        <f>IF(Q29+S29+T29+U29+V29+W29=D29," ","GRESEALA")</f>
        <v xml:space="preserve"> </v>
      </c>
      <c r="BI68" s="57" t="str">
        <f>IF(X29+Y29+Z29=D29," ","GRESEALA")</f>
        <v xml:space="preserve"> </v>
      </c>
      <c r="BJ68" s="57" t="str">
        <f>IF(E30+F30=D30," ","GRESEALA")</f>
        <v xml:space="preserve"> </v>
      </c>
      <c r="BK68" s="20" t="str">
        <f>IF(G30+K30+I30+L30+M30=D30," ","GRESEALA")</f>
        <v xml:space="preserve"> </v>
      </c>
      <c r="BL68" s="57" t="str">
        <f>IF(O30+P30=D30," ","GRESEALA")</f>
        <v xml:space="preserve"> </v>
      </c>
      <c r="BM68" s="57" t="str">
        <f>IF(Q30+S30+T30+U30+V30+W30=D30," ","GRESEALA")</f>
        <v xml:space="preserve"> </v>
      </c>
      <c r="BN68" s="57" t="str">
        <f>IF(X30+Y30+Z30=D30," ","GRESEALA")</f>
        <v xml:space="preserve"> </v>
      </c>
    </row>
    <row r="69" spans="2:66" ht="32.25" customHeight="1" x14ac:dyDescent="0.35">
      <c r="B69" s="63"/>
      <c r="C69" s="64" t="s">
        <v>133</v>
      </c>
      <c r="D69" s="131" t="str">
        <f t="shared" ref="D69:AS69" si="75">IF(D68=D16, "  ", "GRESEALA")</f>
        <v xml:space="preserve">  </v>
      </c>
      <c r="E69" s="132" t="str">
        <f t="shared" si="75"/>
        <v xml:space="preserve">  </v>
      </c>
      <c r="F69" s="132" t="str">
        <f t="shared" si="75"/>
        <v xml:space="preserve">  </v>
      </c>
      <c r="G69" s="132" t="str">
        <f t="shared" si="75"/>
        <v xml:space="preserve">  </v>
      </c>
      <c r="H69" s="132" t="str">
        <f t="shared" si="75"/>
        <v xml:space="preserve">  </v>
      </c>
      <c r="I69" s="132" t="str">
        <f t="shared" ref="I69:J69" si="76">IF(I68=I16, "  ", "GRESEALA")</f>
        <v xml:space="preserve">  </v>
      </c>
      <c r="J69" s="132" t="str">
        <f t="shared" si="76"/>
        <v xml:space="preserve">  </v>
      </c>
      <c r="K69" s="132" t="str">
        <f t="shared" si="75"/>
        <v xml:space="preserve">  </v>
      </c>
      <c r="L69" s="132" t="str">
        <f t="shared" ref="L69" si="77">IF(L68=L16, "  ", "GRESEALA")</f>
        <v xml:space="preserve">  </v>
      </c>
      <c r="M69" s="132" t="str">
        <f t="shared" si="75"/>
        <v xml:space="preserve">  </v>
      </c>
      <c r="N69" s="132" t="str">
        <f t="shared" si="75"/>
        <v xml:space="preserve">  </v>
      </c>
      <c r="O69" s="132" t="str">
        <f t="shared" si="75"/>
        <v xml:space="preserve">  </v>
      </c>
      <c r="P69" s="132" t="str">
        <f t="shared" si="75"/>
        <v xml:space="preserve">  </v>
      </c>
      <c r="Q69" s="132" t="str">
        <f t="shared" si="75"/>
        <v xml:space="preserve">  </v>
      </c>
      <c r="R69" s="132" t="str">
        <f t="shared" ref="R69" si="78">IF(R68=R16, "  ", "GRESEALA")</f>
        <v xml:space="preserve">  </v>
      </c>
      <c r="S69" s="132" t="str">
        <f t="shared" si="75"/>
        <v xml:space="preserve">  </v>
      </c>
      <c r="T69" s="132" t="str">
        <f t="shared" si="75"/>
        <v xml:space="preserve">  </v>
      </c>
      <c r="U69" s="132" t="str">
        <f t="shared" si="75"/>
        <v xml:space="preserve">  </v>
      </c>
      <c r="V69" s="132" t="str">
        <f t="shared" si="75"/>
        <v xml:space="preserve">  </v>
      </c>
      <c r="W69" s="132" t="str">
        <f t="shared" si="75"/>
        <v xml:space="preserve">  </v>
      </c>
      <c r="X69" s="132" t="str">
        <f t="shared" si="75"/>
        <v xml:space="preserve">  </v>
      </c>
      <c r="Y69" s="132" t="str">
        <f t="shared" si="75"/>
        <v xml:space="preserve">  </v>
      </c>
      <c r="Z69" s="132" t="str">
        <f t="shared" si="75"/>
        <v xml:space="preserve">  </v>
      </c>
      <c r="AA69" s="132" t="str">
        <f t="shared" si="75"/>
        <v xml:space="preserve">  </v>
      </c>
      <c r="AB69" s="132" t="str">
        <f t="shared" si="75"/>
        <v xml:space="preserve">  </v>
      </c>
      <c r="AC69" s="132" t="str">
        <f t="shared" si="75"/>
        <v xml:space="preserve">  </v>
      </c>
      <c r="AD69" s="132" t="str">
        <f t="shared" si="75"/>
        <v xml:space="preserve">  </v>
      </c>
      <c r="AE69" s="132" t="str">
        <f t="shared" si="75"/>
        <v xml:space="preserve">  </v>
      </c>
      <c r="AF69" s="132" t="str">
        <f t="shared" si="75"/>
        <v xml:space="preserve">  </v>
      </c>
      <c r="AG69" s="132" t="str">
        <f t="shared" si="75"/>
        <v xml:space="preserve">  </v>
      </c>
      <c r="AH69" s="132" t="str">
        <f t="shared" si="75"/>
        <v xml:space="preserve">  </v>
      </c>
      <c r="AI69" s="132" t="str">
        <f t="shared" si="75"/>
        <v xml:space="preserve">  </v>
      </c>
      <c r="AJ69" s="132" t="str">
        <f t="shared" si="75"/>
        <v xml:space="preserve">  </v>
      </c>
      <c r="AK69" s="65" t="str">
        <f t="shared" si="75"/>
        <v xml:space="preserve">  </v>
      </c>
      <c r="AL69" s="65" t="str">
        <f t="shared" si="75"/>
        <v xml:space="preserve">  </v>
      </c>
      <c r="AM69" s="65" t="str">
        <f t="shared" ref="AM69:AQ69" si="79">IF(AM68=AM16, "  ", "GRESEALA")</f>
        <v xml:space="preserve">  </v>
      </c>
      <c r="AN69" s="65" t="str">
        <f t="shared" si="79"/>
        <v xml:space="preserve">  </v>
      </c>
      <c r="AO69" s="65" t="str">
        <f t="shared" si="79"/>
        <v xml:space="preserve">  </v>
      </c>
      <c r="AP69" s="65" t="str">
        <f t="shared" si="79"/>
        <v xml:space="preserve">  </v>
      </c>
      <c r="AQ69" s="65" t="str">
        <f t="shared" si="79"/>
        <v xml:space="preserve">  </v>
      </c>
      <c r="AR69" s="65" t="str">
        <f t="shared" si="75"/>
        <v xml:space="preserve">  </v>
      </c>
      <c r="AS69" s="65" t="str">
        <f t="shared" si="75"/>
        <v xml:space="preserve">  </v>
      </c>
      <c r="AT69" s="99"/>
      <c r="AU69" s="57" t="str">
        <f>IF(E31+F31=D31," ","GRESEALA")</f>
        <v xml:space="preserve"> </v>
      </c>
      <c r="AV69" s="20" t="str">
        <f>IF(G31+K31+I31+L31+M31=D31," ","GRESEALA")</f>
        <v xml:space="preserve"> </v>
      </c>
      <c r="AW69" s="57" t="str">
        <f>IF(O31+P31=D31," ","GRESEALA")</f>
        <v xml:space="preserve"> </v>
      </c>
      <c r="AX69" s="57" t="str">
        <f>IF(Q31+S31+T31+U31+V31+W31=D31," ","GRESEALA")</f>
        <v xml:space="preserve"> </v>
      </c>
      <c r="AY69" s="57" t="str">
        <f>IF(X31+Y31+Z31=D31," ","GRESEALA")</f>
        <v xml:space="preserve"> </v>
      </c>
      <c r="AZ69" s="57" t="str">
        <f>IF(E32+F32=D32," ","GRESEALA")</f>
        <v xml:space="preserve"> </v>
      </c>
      <c r="BA69" s="20" t="str">
        <f>IF(G32+K32+I32+L32+M32=D32," ","GRESEALA")</f>
        <v xml:space="preserve"> </v>
      </c>
      <c r="BB69" s="57" t="str">
        <f>IF(O32+P32=D32," ","GRESEALA")</f>
        <v xml:space="preserve"> </v>
      </c>
      <c r="BC69" s="57" t="str">
        <f>IF(Q32+S32+T32+U32+V32+W32=D32," ","GRESEALA")</f>
        <v xml:space="preserve"> </v>
      </c>
      <c r="BD69" s="57" t="str">
        <f>IF(X32+Y32+Z32=D32," ","GRESEALA")</f>
        <v xml:space="preserve"> </v>
      </c>
      <c r="BE69" s="57" t="str">
        <f>IF(E33+F33=D33," ","GRESEALA")</f>
        <v xml:space="preserve"> </v>
      </c>
      <c r="BF69" s="20" t="str">
        <f>IF(G33+K33+I33+L33+M33=D33," ","GRESEALA")</f>
        <v xml:space="preserve"> </v>
      </c>
      <c r="BG69" s="57" t="str">
        <f>IF(O33+P33=D33," ","GRESEALA")</f>
        <v xml:space="preserve"> </v>
      </c>
      <c r="BH69" s="57" t="str">
        <f>IF(Q33+S33+T33+U33+V33+W33=D33," ","GRESEALA")</f>
        <v xml:space="preserve"> </v>
      </c>
      <c r="BI69" s="57" t="str">
        <f>IF(X33+Y33+Z33=D33," ","GRESEALA")</f>
        <v xml:space="preserve"> </v>
      </c>
      <c r="BJ69" s="57" t="str">
        <f>IF(E34+F34=D34," ","GRESEALA")</f>
        <v xml:space="preserve"> </v>
      </c>
      <c r="BK69" s="20" t="str">
        <f>IF(G34+K34+I34+L34+M34=D34," ","GRESEALA")</f>
        <v xml:space="preserve"> </v>
      </c>
      <c r="BL69" s="57" t="str">
        <f>IF(O34+P34=D34," ","GRESEALA")</f>
        <v xml:space="preserve"> </v>
      </c>
      <c r="BM69" s="57" t="str">
        <f>IF(Q34+S34+T34+U34+V34+W34=D34," ","GRESEALA")</f>
        <v xml:space="preserve"> </v>
      </c>
      <c r="BN69" s="57" t="str">
        <f>IF(X34+Y34+Z34=D34," ","GRESEALA")</f>
        <v xml:space="preserve"> </v>
      </c>
    </row>
    <row r="70" spans="2:66" ht="23.25" customHeight="1" x14ac:dyDescent="0.35">
      <c r="C70" s="3" t="s">
        <v>134</v>
      </c>
      <c r="D70" s="66"/>
      <c r="E70" s="66"/>
      <c r="F70" s="66"/>
      <c r="G70" s="66"/>
      <c r="H70" s="66"/>
      <c r="I70" s="66"/>
      <c r="J70" s="66"/>
      <c r="K70" s="67"/>
      <c r="L70" s="67"/>
      <c r="M70" s="68"/>
      <c r="N70" s="68"/>
      <c r="O70" s="68"/>
      <c r="P70" s="68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9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1"/>
      <c r="AV70" s="71"/>
      <c r="AW70" s="71"/>
      <c r="BA70" s="71"/>
      <c r="BB70" s="71"/>
      <c r="BC70" s="71"/>
      <c r="BD70" s="71"/>
      <c r="BE70" s="71"/>
      <c r="BG70" s="71"/>
      <c r="BH70" s="71"/>
    </row>
    <row r="71" spans="2:66" ht="22.5" customHeight="1" x14ac:dyDescent="0.35">
      <c r="C71" s="1" t="s">
        <v>135</v>
      </c>
      <c r="D71" s="66"/>
      <c r="E71" s="66"/>
      <c r="F71" s="66"/>
      <c r="G71" s="66"/>
      <c r="H71" s="66"/>
      <c r="I71" s="66"/>
      <c r="J71" s="66"/>
      <c r="K71" s="67"/>
      <c r="L71" s="67"/>
      <c r="M71" s="68"/>
      <c r="N71" s="68"/>
      <c r="O71" s="68"/>
      <c r="P71" s="68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1"/>
      <c r="AV71" s="71"/>
      <c r="AW71" s="71"/>
      <c r="BA71" s="71"/>
      <c r="BB71" s="71"/>
      <c r="BC71" s="71"/>
      <c r="BD71" s="71"/>
      <c r="BE71" s="71"/>
      <c r="BG71" s="71"/>
      <c r="BH71" s="71"/>
    </row>
    <row r="72" spans="2:66" ht="22.5" customHeight="1" x14ac:dyDescent="0.35">
      <c r="C72" s="1" t="s">
        <v>136</v>
      </c>
      <c r="D72" s="66"/>
      <c r="E72" s="66"/>
      <c r="F72" s="66"/>
      <c r="G72" s="66"/>
      <c r="H72" s="66"/>
      <c r="I72" s="66"/>
      <c r="J72" s="66"/>
      <c r="K72" s="67"/>
      <c r="L72" s="67"/>
      <c r="M72" s="68"/>
      <c r="N72" s="68"/>
      <c r="O72" s="68"/>
      <c r="P72" s="68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</row>
    <row r="73" spans="2:66" ht="19.5" customHeight="1" x14ac:dyDescent="0.35">
      <c r="C73" s="1" t="s">
        <v>137</v>
      </c>
      <c r="D73" s="66"/>
      <c r="E73" s="66"/>
      <c r="F73" s="66"/>
      <c r="G73" s="66"/>
      <c r="H73" s="66"/>
      <c r="I73" s="66"/>
      <c r="J73" s="66"/>
      <c r="K73" s="67"/>
      <c r="L73" s="67"/>
      <c r="M73" s="68"/>
      <c r="N73" s="68"/>
      <c r="O73" s="68"/>
      <c r="P73" s="68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</row>
    <row r="74" spans="2:66" ht="20.25" customHeight="1" x14ac:dyDescent="0.35">
      <c r="C74" s="1" t="s">
        <v>138</v>
      </c>
      <c r="D74" s="66"/>
      <c r="E74" s="66"/>
      <c r="F74" s="66"/>
      <c r="G74" s="66"/>
      <c r="H74" s="66"/>
      <c r="I74" s="66"/>
      <c r="J74" s="66"/>
      <c r="K74" s="67"/>
      <c r="L74" s="67"/>
      <c r="M74" s="68"/>
      <c r="N74" s="68"/>
      <c r="O74" s="68"/>
      <c r="P74" s="68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</row>
    <row r="75" spans="2:66" ht="23.25" customHeight="1" x14ac:dyDescent="0.35">
      <c r="C75" s="1" t="s">
        <v>139</v>
      </c>
      <c r="D75" s="66"/>
      <c r="E75" s="66"/>
      <c r="F75" s="66"/>
      <c r="G75" s="66"/>
      <c r="H75" s="66"/>
      <c r="I75" s="66"/>
      <c r="J75" s="66"/>
      <c r="K75" s="67"/>
      <c r="L75" s="67"/>
      <c r="M75" s="68"/>
      <c r="N75" s="68"/>
      <c r="O75" s="68"/>
      <c r="P75" s="68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</row>
    <row r="76" spans="2:66" ht="20.25" customHeight="1" x14ac:dyDescent="0.35">
      <c r="C76" s="1" t="s">
        <v>140</v>
      </c>
      <c r="D76" s="66"/>
      <c r="E76" s="66"/>
      <c r="F76" s="66"/>
      <c r="G76" s="66"/>
      <c r="H76" s="66"/>
      <c r="I76" s="66"/>
      <c r="J76" s="66"/>
      <c r="K76" s="67"/>
      <c r="L76" s="67"/>
      <c r="M76" s="68"/>
      <c r="N76" s="68"/>
      <c r="O76" s="68"/>
      <c r="P76" s="68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</row>
    <row r="77" spans="2:66" ht="21" customHeight="1" x14ac:dyDescent="0.35">
      <c r="C77" s="2" t="s">
        <v>141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</row>
    <row r="78" spans="2:66" ht="23.25" customHeight="1" x14ac:dyDescent="0.35">
      <c r="C78" s="1" t="s">
        <v>142</v>
      </c>
      <c r="D78" s="66"/>
      <c r="E78" s="66"/>
      <c r="F78" s="66"/>
      <c r="G78" s="66"/>
      <c r="H78" s="66"/>
      <c r="I78" s="66"/>
      <c r="J78" s="66"/>
      <c r="K78" s="67"/>
      <c r="L78" s="67"/>
      <c r="M78" s="68"/>
      <c r="N78" s="68"/>
      <c r="O78" s="68"/>
      <c r="P78" s="68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</row>
    <row r="79" spans="2:66" ht="21" customHeight="1" x14ac:dyDescent="0.35">
      <c r="C79" s="1" t="s">
        <v>143</v>
      </c>
      <c r="D79" s="66"/>
      <c r="E79" s="66"/>
      <c r="F79" s="66"/>
      <c r="G79" s="66"/>
      <c r="H79" s="66"/>
      <c r="I79" s="66"/>
      <c r="J79" s="66"/>
      <c r="K79" s="67"/>
      <c r="L79" s="67"/>
      <c r="M79" s="68"/>
      <c r="N79" s="68"/>
      <c r="O79" s="68"/>
      <c r="P79" s="68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</row>
    <row r="80" spans="2:66" ht="24" customHeight="1" x14ac:dyDescent="0.35">
      <c r="C80" s="1" t="s">
        <v>144</v>
      </c>
      <c r="D80" s="66"/>
      <c r="E80" s="66"/>
      <c r="F80" s="66"/>
      <c r="G80" s="66"/>
      <c r="H80" s="66"/>
      <c r="I80" s="66"/>
      <c r="J80" s="66"/>
      <c r="K80" s="67"/>
      <c r="L80" s="67"/>
      <c r="M80" s="68"/>
      <c r="N80" s="68"/>
      <c r="O80" s="68"/>
      <c r="P80" s="68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</row>
    <row r="81" spans="2:60" ht="26.25" customHeight="1" x14ac:dyDescent="0.35">
      <c r="C81" s="1" t="s">
        <v>145</v>
      </c>
      <c r="D81" s="66"/>
      <c r="E81" s="66"/>
      <c r="F81" s="66"/>
      <c r="G81" s="66"/>
      <c r="H81" s="66"/>
      <c r="I81" s="66"/>
      <c r="J81" s="66"/>
      <c r="K81" s="67"/>
      <c r="L81" s="67"/>
      <c r="M81" s="68"/>
      <c r="N81" s="68"/>
      <c r="O81" s="68"/>
      <c r="P81" s="68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BB81" s="9"/>
      <c r="BC81" s="9"/>
      <c r="BD81" s="9"/>
      <c r="BE81" s="9"/>
      <c r="BF81" s="9"/>
      <c r="BG81" s="9"/>
      <c r="BH81" s="9"/>
    </row>
    <row r="82" spans="2:60" ht="24" customHeight="1" x14ac:dyDescent="0.35">
      <c r="C82" s="3" t="s">
        <v>146</v>
      </c>
      <c r="D82" s="66"/>
      <c r="E82" s="66"/>
      <c r="F82" s="66"/>
      <c r="G82" s="66"/>
      <c r="H82" s="66"/>
      <c r="I82" s="66"/>
      <c r="J82" s="66"/>
      <c r="K82" s="67"/>
      <c r="L82" s="67"/>
      <c r="M82" s="68"/>
      <c r="N82" s="68"/>
      <c r="O82" s="68"/>
      <c r="P82" s="68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BB82" s="9"/>
      <c r="BC82" s="9"/>
      <c r="BD82" s="9"/>
      <c r="BE82" s="9"/>
      <c r="BF82" s="9"/>
      <c r="BG82" s="9"/>
      <c r="BH82" s="9"/>
    </row>
    <row r="83" spans="2:60" ht="22.5" customHeight="1" x14ac:dyDescent="0.35">
      <c r="C83" s="3" t="s">
        <v>147</v>
      </c>
      <c r="D83" s="66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BB83" s="9"/>
      <c r="BC83" s="9"/>
      <c r="BD83" s="9"/>
      <c r="BE83" s="9"/>
      <c r="BF83" s="9"/>
      <c r="BG83" s="9"/>
      <c r="BH83" s="9"/>
    </row>
    <row r="84" spans="2:60" ht="27" customHeight="1" x14ac:dyDescent="0.35">
      <c r="BB84" s="9"/>
      <c r="BC84" s="9"/>
      <c r="BD84" s="9"/>
      <c r="BE84" s="9"/>
      <c r="BF84" s="9"/>
      <c r="BG84" s="9"/>
      <c r="BH84" s="9"/>
    </row>
    <row r="85" spans="2:60" s="75" customFormat="1" ht="46.5" customHeight="1" x14ac:dyDescent="0.35">
      <c r="C85" s="165" t="s">
        <v>148</v>
      </c>
      <c r="D85" s="166"/>
      <c r="E85" s="76"/>
      <c r="F85" s="77"/>
      <c r="G85" s="78"/>
      <c r="H85" s="78"/>
      <c r="I85" s="78"/>
      <c r="J85" s="78"/>
      <c r="K85" s="78"/>
      <c r="L85" s="78"/>
      <c r="M85" s="79"/>
      <c r="N85" s="78"/>
      <c r="Z85" s="79"/>
      <c r="AA85" s="79"/>
      <c r="AB85" s="79"/>
      <c r="AC85" s="79"/>
      <c r="AD85" s="79"/>
      <c r="AE85" s="79"/>
      <c r="AV85" s="79"/>
      <c r="AW85" s="79"/>
      <c r="AX85" s="79"/>
      <c r="AY85" s="79"/>
      <c r="AZ85" s="79"/>
      <c r="BA85" s="79"/>
    </row>
    <row r="86" spans="2:60" s="75" customFormat="1" ht="12.75" customHeight="1" x14ac:dyDescent="0.35">
      <c r="B86" s="80"/>
      <c r="C86" s="76"/>
      <c r="D86" s="76"/>
      <c r="E86" s="76"/>
      <c r="F86" s="77"/>
      <c r="G86" s="78"/>
      <c r="H86" s="78"/>
      <c r="I86" s="78"/>
      <c r="J86" s="78"/>
      <c r="K86" s="78"/>
      <c r="L86" s="78"/>
      <c r="M86" s="79"/>
      <c r="N86" s="78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V86" s="79"/>
      <c r="AW86" s="79"/>
      <c r="AX86" s="79"/>
      <c r="AY86" s="79"/>
      <c r="AZ86" s="79"/>
      <c r="BA86" s="79"/>
    </row>
    <row r="87" spans="2:60" s="75" customFormat="1" ht="19.899999999999999" customHeight="1" x14ac:dyDescent="0.35">
      <c r="B87" s="80"/>
      <c r="C87" s="76"/>
      <c r="D87" s="76"/>
      <c r="E87" s="76"/>
      <c r="F87" s="77"/>
      <c r="G87" s="78"/>
      <c r="H87" s="78"/>
      <c r="I87" s="78"/>
      <c r="J87" s="78"/>
      <c r="K87" s="78"/>
      <c r="L87" s="78"/>
      <c r="M87" s="79"/>
      <c r="N87" s="78"/>
      <c r="Z87" s="79"/>
      <c r="AA87" s="79"/>
      <c r="AB87" s="79"/>
      <c r="AC87" s="79"/>
      <c r="AD87" s="79"/>
      <c r="AE87" s="79"/>
      <c r="AV87" s="79"/>
      <c r="AW87" s="79"/>
      <c r="AX87" s="79"/>
      <c r="AY87" s="79"/>
      <c r="AZ87" s="79"/>
      <c r="BA87" s="79"/>
    </row>
    <row r="88" spans="2:60" s="75" customFormat="1" ht="19.899999999999999" customHeight="1" x14ac:dyDescent="0.35">
      <c r="C88" s="80" t="s">
        <v>149</v>
      </c>
      <c r="D88" s="76"/>
      <c r="E88" s="76"/>
      <c r="F88" s="77"/>
      <c r="G88" s="78"/>
      <c r="H88" s="78"/>
      <c r="I88" s="78"/>
      <c r="J88" s="78"/>
      <c r="K88" s="78"/>
      <c r="L88" s="78"/>
      <c r="M88" s="79"/>
      <c r="N88" s="78"/>
      <c r="O88" s="79"/>
      <c r="P88" s="79"/>
      <c r="Q88" s="77" t="s">
        <v>150</v>
      </c>
      <c r="R88" s="77"/>
      <c r="S88" s="79"/>
      <c r="T88" s="79"/>
      <c r="U88" s="79"/>
      <c r="V88" s="79"/>
      <c r="W88" s="79"/>
      <c r="X88" s="79"/>
      <c r="Y88" s="77" t="s">
        <v>151</v>
      </c>
      <c r="Z88" s="79"/>
      <c r="AA88" s="79"/>
      <c r="AB88" s="79"/>
      <c r="AC88" s="79"/>
      <c r="AD88" s="79"/>
      <c r="AE88" s="79"/>
      <c r="AH88" s="77"/>
      <c r="AV88" s="79"/>
      <c r="AW88" s="79"/>
      <c r="AX88" s="79"/>
      <c r="AY88" s="79"/>
      <c r="AZ88" s="79"/>
      <c r="BA88" s="79"/>
    </row>
    <row r="89" spans="2:60" ht="32.25" customHeight="1" x14ac:dyDescent="0.35">
      <c r="C89" s="5" t="s">
        <v>191</v>
      </c>
      <c r="Y89" s="9" t="s">
        <v>192</v>
      </c>
      <c r="Z89" s="9"/>
      <c r="BB89" s="9"/>
      <c r="BC89" s="9"/>
      <c r="BD89" s="9"/>
      <c r="BE89" s="9"/>
      <c r="BF89" s="9"/>
      <c r="BG89" s="9"/>
      <c r="BH89" s="9"/>
    </row>
    <row r="90" spans="2:60" ht="32.25" customHeight="1" x14ac:dyDescent="0.35">
      <c r="C90" s="81" t="s">
        <v>152</v>
      </c>
      <c r="N90" s="8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G90" s="9"/>
      <c r="AH90" s="9"/>
      <c r="BB90" s="9"/>
      <c r="BC90" s="9"/>
      <c r="BD90" s="9"/>
      <c r="BE90" s="9"/>
      <c r="BF90" s="9"/>
      <c r="BG90" s="9"/>
      <c r="BH90" s="9"/>
    </row>
    <row r="91" spans="2:60" ht="32.25" customHeight="1" x14ac:dyDescent="0.35">
      <c r="C91" s="82" t="s">
        <v>135</v>
      </c>
      <c r="N91" s="8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G91" s="9"/>
      <c r="AH91" s="9"/>
      <c r="BB91" s="9"/>
      <c r="BC91" s="9"/>
      <c r="BD91" s="9"/>
      <c r="BE91" s="9"/>
      <c r="BF91" s="9"/>
      <c r="BG91" s="9"/>
      <c r="BH91" s="9"/>
    </row>
    <row r="92" spans="2:60" ht="32.25" customHeight="1" x14ac:dyDescent="0.35">
      <c r="C92" s="82" t="s">
        <v>153</v>
      </c>
      <c r="N92" s="8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G92" s="9"/>
      <c r="AH92" s="9"/>
      <c r="BB92" s="9"/>
      <c r="BC92" s="9"/>
      <c r="BD92" s="9"/>
      <c r="BE92" s="9"/>
      <c r="BF92" s="9"/>
      <c r="BG92" s="9"/>
      <c r="BH92" s="9"/>
    </row>
    <row r="93" spans="2:60" ht="32.25" customHeight="1" x14ac:dyDescent="0.35">
      <c r="C93" s="82" t="s">
        <v>154</v>
      </c>
      <c r="N93" s="8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G93" s="9"/>
      <c r="AH93" s="9"/>
      <c r="BB93" s="9"/>
      <c r="BC93" s="9"/>
      <c r="BD93" s="9"/>
      <c r="BE93" s="9"/>
      <c r="BF93" s="9"/>
      <c r="BG93" s="9"/>
      <c r="BH93" s="9"/>
    </row>
    <row r="94" spans="2:60" ht="32.25" customHeight="1" x14ac:dyDescent="0.35">
      <c r="C94" s="82" t="s">
        <v>155</v>
      </c>
      <c r="N94" s="8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G94" s="9"/>
      <c r="AH94" s="9"/>
      <c r="BB94" s="9"/>
      <c r="BC94" s="9"/>
      <c r="BD94" s="9"/>
      <c r="BE94" s="9"/>
      <c r="BF94" s="9"/>
      <c r="BG94" s="9"/>
      <c r="BH94" s="9"/>
    </row>
    <row r="95" spans="2:60" ht="32.25" customHeight="1" x14ac:dyDescent="0.35">
      <c r="C95" s="82" t="s">
        <v>140</v>
      </c>
      <c r="N95" s="8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G95" s="9"/>
      <c r="AH95" s="9"/>
      <c r="BB95" s="9"/>
      <c r="BC95" s="9"/>
      <c r="BD95" s="9"/>
      <c r="BE95" s="9"/>
      <c r="BF95" s="9"/>
      <c r="BG95" s="9"/>
      <c r="BH95" s="9"/>
    </row>
    <row r="96" spans="2:60" ht="32.25" customHeight="1" x14ac:dyDescent="0.35">
      <c r="C96" s="167" t="s">
        <v>156</v>
      </c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G96" s="9"/>
      <c r="AH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82" t="s">
        <v>145</v>
      </c>
      <c r="N97" s="8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G97" s="9"/>
      <c r="AH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81" t="s">
        <v>157</v>
      </c>
      <c r="N98" s="8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G98" s="9"/>
      <c r="AH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83" t="s">
        <v>158</v>
      </c>
      <c r="N99" s="8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G99" s="9"/>
      <c r="AH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83" t="s">
        <v>168</v>
      </c>
      <c r="N100" s="8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G100" s="9"/>
      <c r="AH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83" t="s">
        <v>159</v>
      </c>
      <c r="N101" s="8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G101" s="9"/>
      <c r="AH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84" t="s">
        <v>160</v>
      </c>
      <c r="N102" s="8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G102" s="9"/>
      <c r="AH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85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65">
      <c r="C104" s="86" t="s">
        <v>161</v>
      </c>
      <c r="D104" s="87"/>
      <c r="E104" s="87"/>
      <c r="F104" s="87"/>
      <c r="G104" s="88"/>
      <c r="H104" s="88"/>
      <c r="I104" s="88"/>
      <c r="J104" s="88"/>
      <c r="K104" s="89"/>
      <c r="L104" s="89"/>
      <c r="M104" s="89"/>
      <c r="N104" s="89"/>
      <c r="O104" s="89"/>
      <c r="P104" s="90"/>
      <c r="Q104" s="90"/>
      <c r="R104" s="90"/>
      <c r="S104" s="90"/>
      <c r="T104" s="90"/>
      <c r="U104" s="90"/>
      <c r="V104" s="90"/>
      <c r="W104" s="90"/>
      <c r="X104" s="90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65">
      <c r="C105" s="91" t="s">
        <v>169</v>
      </c>
      <c r="D105" s="87"/>
      <c r="E105" s="87"/>
      <c r="F105" s="87"/>
      <c r="G105" s="88"/>
      <c r="H105" s="88"/>
      <c r="I105" s="88"/>
      <c r="J105" s="88"/>
      <c r="K105" s="89"/>
      <c r="L105" s="89"/>
      <c r="M105" s="89"/>
      <c r="N105" s="89"/>
      <c r="O105" s="89"/>
      <c r="P105" s="90"/>
      <c r="Q105" s="90"/>
      <c r="R105" s="90"/>
      <c r="S105" s="90"/>
      <c r="T105" s="90"/>
      <c r="U105" s="90"/>
      <c r="V105" s="90"/>
      <c r="W105" s="90"/>
      <c r="X105" s="90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1" t="s">
        <v>162</v>
      </c>
      <c r="D106" s="87"/>
      <c r="E106" s="87"/>
      <c r="F106" s="87"/>
      <c r="G106" s="88"/>
      <c r="H106" s="88"/>
      <c r="I106" s="88"/>
      <c r="J106" s="88"/>
      <c r="K106" s="89"/>
      <c r="L106" s="89"/>
      <c r="M106" s="89"/>
      <c r="N106" s="89"/>
      <c r="O106" s="89"/>
      <c r="P106" s="90"/>
      <c r="Q106" s="90"/>
      <c r="R106" s="90"/>
      <c r="S106" s="90"/>
      <c r="T106" s="90"/>
      <c r="U106" s="90"/>
      <c r="V106" s="90"/>
      <c r="W106" s="90"/>
      <c r="X106" s="90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1" t="s">
        <v>163</v>
      </c>
      <c r="D107" s="87"/>
      <c r="E107" s="87"/>
      <c r="F107" s="87"/>
      <c r="G107" s="88"/>
      <c r="H107" s="88"/>
      <c r="I107" s="88"/>
      <c r="J107" s="88"/>
      <c r="K107" s="89"/>
      <c r="L107" s="89"/>
      <c r="M107" s="89"/>
      <c r="N107" s="89"/>
      <c r="O107" s="89"/>
      <c r="P107" s="90"/>
      <c r="Q107" s="90"/>
      <c r="R107" s="90"/>
      <c r="S107" s="90"/>
      <c r="T107" s="90"/>
      <c r="U107" s="90"/>
      <c r="V107" s="90"/>
      <c r="W107" s="90"/>
      <c r="X107" s="90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2" t="s">
        <v>164</v>
      </c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3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BA110" s="9"/>
      <c r="BB110" s="9"/>
      <c r="BC110" s="9"/>
      <c r="BD110" s="9"/>
      <c r="BE110" s="9"/>
      <c r="BF110" s="9"/>
      <c r="BG110" s="9"/>
      <c r="BH110" s="9"/>
    </row>
    <row r="111" spans="3:60" ht="32.25" customHeight="1" x14ac:dyDescent="0.35">
      <c r="BA111" s="9"/>
      <c r="BB111" s="9"/>
      <c r="BC111" s="9"/>
      <c r="BD111" s="9"/>
      <c r="BE111" s="9"/>
      <c r="BF111" s="9"/>
      <c r="BG111" s="9"/>
      <c r="BH111" s="9"/>
    </row>
    <row r="112" spans="3:60" ht="32.25" customHeight="1" x14ac:dyDescent="0.35">
      <c r="BA112" s="9"/>
      <c r="BB112" s="9"/>
      <c r="BC112" s="9"/>
      <c r="BD112" s="9"/>
      <c r="BE112" s="9"/>
      <c r="BF112" s="9"/>
      <c r="BG112" s="9"/>
      <c r="BH112" s="9"/>
    </row>
    <row r="113" s="9" customFormat="1" ht="32.25" customHeight="1" x14ac:dyDescent="0.35"/>
    <row r="114" s="9" customFormat="1" ht="32.25" customHeight="1" x14ac:dyDescent="0.35"/>
    <row r="115" s="9" customFormat="1" ht="32.25" customHeight="1" x14ac:dyDescent="0.35"/>
    <row r="116" s="9" customFormat="1" ht="32.25" customHeight="1" x14ac:dyDescent="0.35"/>
    <row r="117" s="9" customFormat="1" ht="32.25" customHeight="1" x14ac:dyDescent="0.35"/>
    <row r="118" s="9" customFormat="1" ht="32.25" customHeight="1" x14ac:dyDescent="0.35"/>
    <row r="119" s="9" customFormat="1" ht="32.25" customHeight="1" x14ac:dyDescent="0.35"/>
    <row r="120" s="9" customFormat="1" ht="32.25" customHeight="1" x14ac:dyDescent="0.35"/>
    <row r="121" s="9" customFormat="1" ht="32.25" customHeight="1" x14ac:dyDescent="0.35"/>
    <row r="122" s="9" customFormat="1" ht="32.25" customHeight="1" x14ac:dyDescent="0.35"/>
    <row r="123" s="9" customFormat="1" ht="32.25" customHeight="1" x14ac:dyDescent="0.35"/>
    <row r="124" s="9" customFormat="1" ht="32.25" customHeight="1" x14ac:dyDescent="0.35"/>
    <row r="125" s="9" customFormat="1" ht="32.25" customHeight="1" x14ac:dyDescent="0.35"/>
    <row r="126" s="9" customFormat="1" ht="32.25" customHeight="1" x14ac:dyDescent="0.35"/>
    <row r="127" s="9" customFormat="1" ht="32.25" customHeight="1" x14ac:dyDescent="0.35"/>
    <row r="128" s="9" customFormat="1" ht="32.25" customHeight="1" x14ac:dyDescent="0.35"/>
    <row r="129" s="9" customFormat="1" ht="32.25" customHeight="1" x14ac:dyDescent="0.35"/>
    <row r="130" s="9" customFormat="1" ht="32.25" customHeight="1" x14ac:dyDescent="0.35"/>
    <row r="131" s="9" customFormat="1" ht="32.25" customHeight="1" x14ac:dyDescent="0.35"/>
    <row r="132" s="9" customFormat="1" ht="32.25" customHeight="1" x14ac:dyDescent="0.35"/>
    <row r="133" s="9" customFormat="1" ht="32.25" customHeight="1" x14ac:dyDescent="0.35"/>
    <row r="134" s="9" customFormat="1" ht="32.25" customHeight="1" x14ac:dyDescent="0.35"/>
    <row r="135" s="9" customFormat="1" ht="32.25" customHeight="1" x14ac:dyDescent="0.35"/>
    <row r="136" s="9" customFormat="1" ht="32.25" customHeight="1" x14ac:dyDescent="0.35"/>
    <row r="137" s="9" customFormat="1" ht="32.25" customHeight="1" x14ac:dyDescent="0.35"/>
    <row r="138" s="9" customFormat="1" ht="32.25" customHeight="1" x14ac:dyDescent="0.35"/>
    <row r="139" s="9" customFormat="1" ht="32.25" customHeight="1" x14ac:dyDescent="0.35"/>
    <row r="140" s="9" customFormat="1" ht="32.25" customHeight="1" x14ac:dyDescent="0.35"/>
    <row r="141" s="9" customFormat="1" ht="32.25" customHeight="1" x14ac:dyDescent="0.35"/>
    <row r="142" s="9" customFormat="1" ht="32.25" customHeight="1" x14ac:dyDescent="0.35"/>
    <row r="143" s="9" customFormat="1" ht="32.25" customHeight="1" x14ac:dyDescent="0.35"/>
    <row r="144" s="9" customFormat="1" ht="32.25" customHeight="1" x14ac:dyDescent="0.35"/>
    <row r="145" s="9" customFormat="1" ht="32.25" customHeight="1" x14ac:dyDescent="0.35"/>
    <row r="146" s="9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3" right="0.196850393700787" top="0" bottom="0" header="0.23622047244094499" footer="0.15748031496063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cp:lastPrinted>2022-02-09T11:57:49Z</cp:lastPrinted>
  <dcterms:created xsi:type="dcterms:W3CDTF">2021-11-01T13:11:25Z</dcterms:created>
  <dcterms:modified xsi:type="dcterms:W3CDTF">2022-02-09T12:04:52Z</dcterms:modified>
</cp:coreProperties>
</file>