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 LUCRU\2023\site\"/>
    </mc:Choice>
  </mc:AlternateContent>
  <bookViews>
    <workbookView xWindow="0" yWindow="0" windowWidth="28800" windowHeight="10035" activeTab="2"/>
  </bookViews>
  <sheets>
    <sheet name="cumulat precedent" sheetId="11" r:id="rId1"/>
    <sheet name="Macheta PO 2022_rap_luna" sheetId="1" r:id="rId2"/>
    <sheet name="cumulat" sheetId="3" r:id="rId3"/>
  </sheets>
  <externalReferences>
    <externalReference r:id="rId4"/>
    <externalReference r:id="rId5"/>
  </externalReferences>
  <definedNames>
    <definedName name="_xlnm._FilterDatabase" localSheetId="2" hidden="1">cumulat!$B$10:$AI$64</definedName>
    <definedName name="_xlnm._FilterDatabase" localSheetId="0" hidden="1">'cumulat precedent'!$B$10:$AI$64</definedName>
    <definedName name="_xlnm._FilterDatabase" localSheetId="1" hidden="1">'Macheta PO 2022_rap_luna'!$B$10:$AI$64</definedName>
    <definedName name="_xlnm.Print_Titles" localSheetId="2">cumulat!$7:$12</definedName>
    <definedName name="_xlnm.Print_Titles" localSheetId="0">'cumulat precedent'!$7:$12</definedName>
    <definedName name="_xlnm.Print_Titles" localSheetId="1">'Macheta PO 2022_rap_luna'!$7:$12</definedName>
    <definedName name="_xlnm.Print_Area" localSheetId="1">'Macheta PO 2022_rap_luna'!$B$1:$HO$146</definedName>
    <definedName name="_xlnm.Print_Area">[1]JUDETE!$A$1:$E$45</definedName>
  </definedNames>
  <calcPr calcId="152511"/>
</workbook>
</file>

<file path=xl/calcChain.xml><?xml version="1.0" encoding="utf-8"?>
<calcChain xmlns="http://schemas.openxmlformats.org/spreadsheetml/2006/main">
  <c r="F14" i="3" l="1"/>
  <c r="G14" i="3"/>
  <c r="R14" i="3"/>
  <c r="V14" i="3"/>
  <c r="AF14" i="3"/>
  <c r="AH14" i="3"/>
  <c r="AP14" i="3"/>
  <c r="F15" i="3"/>
  <c r="N15" i="3"/>
  <c r="AD15" i="3"/>
  <c r="AL15" i="3"/>
  <c r="AK16" i="3"/>
  <c r="AR16" i="3"/>
  <c r="X17" i="3"/>
  <c r="Y17" i="3"/>
  <c r="AB17" i="3"/>
  <c r="K18" i="3"/>
  <c r="AI18" i="3"/>
  <c r="AQ18" i="3"/>
  <c r="G19" i="3"/>
  <c r="J19" i="3"/>
  <c r="V19" i="3"/>
  <c r="AE19" i="3"/>
  <c r="AP19" i="3"/>
  <c r="G20" i="3"/>
  <c r="AG20" i="3"/>
  <c r="P21" i="3"/>
  <c r="X21" i="3"/>
  <c r="AD21" i="3"/>
  <c r="AN21" i="3"/>
  <c r="L22" i="3"/>
  <c r="T22" i="3"/>
  <c r="AF22" i="3"/>
  <c r="AJ22" i="3"/>
  <c r="E23" i="3"/>
  <c r="G23" i="3"/>
  <c r="M23" i="3"/>
  <c r="AG23" i="3"/>
  <c r="AK23" i="3"/>
  <c r="M24" i="3"/>
  <c r="T24" i="3"/>
  <c r="X24" i="3"/>
  <c r="AO24" i="3"/>
  <c r="AR24" i="3"/>
  <c r="I25" i="3"/>
  <c r="X25" i="3"/>
  <c r="AF25" i="3"/>
  <c r="AK25" i="3"/>
  <c r="AS25" i="3"/>
  <c r="K26" i="3"/>
  <c r="AA26" i="3"/>
  <c r="AE26" i="3"/>
  <c r="AF26" i="3"/>
  <c r="AM26" i="3"/>
  <c r="AO26" i="3"/>
  <c r="S27" i="3"/>
  <c r="AB27" i="3"/>
  <c r="G28" i="3"/>
  <c r="U28" i="3"/>
  <c r="AC28" i="3"/>
  <c r="AI28" i="3"/>
  <c r="AS28" i="3"/>
  <c r="I29" i="3"/>
  <c r="Q29" i="3"/>
  <c r="U29" i="3"/>
  <c r="Y29" i="3"/>
  <c r="AD29" i="3"/>
  <c r="AK29" i="3"/>
  <c r="E30" i="3"/>
  <c r="Q30" i="3"/>
  <c r="S30" i="3"/>
  <c r="AF30" i="3"/>
  <c r="AG30" i="3"/>
  <c r="AS30" i="3"/>
  <c r="J31" i="3"/>
  <c r="N31" i="3"/>
  <c r="R31" i="3"/>
  <c r="Z31" i="3"/>
  <c r="AB31" i="3"/>
  <c r="AH31" i="3"/>
  <c r="AP31" i="3"/>
  <c r="E32" i="3"/>
  <c r="I32" i="3"/>
  <c r="N32" i="3"/>
  <c r="U32" i="3"/>
  <c r="V32" i="3"/>
  <c r="AA32" i="3"/>
  <c r="AG32" i="3"/>
  <c r="AI32" i="3"/>
  <c r="AK32" i="3"/>
  <c r="AO32" i="3"/>
  <c r="AQ32" i="3"/>
  <c r="M33" i="3"/>
  <c r="Q33" i="3"/>
  <c r="U33" i="3"/>
  <c r="AC33" i="3"/>
  <c r="AK33" i="3"/>
  <c r="AL33" i="3"/>
  <c r="AS33" i="3"/>
  <c r="I34" i="3"/>
  <c r="L34" i="3"/>
  <c r="Q34" i="3"/>
  <c r="Y34" i="3"/>
  <c r="AC34" i="3"/>
  <c r="AG34" i="3"/>
  <c r="AN34" i="3"/>
  <c r="AS34" i="3"/>
  <c r="AP35" i="3"/>
  <c r="AR35" i="3"/>
  <c r="G36" i="3"/>
  <c r="H36" i="3"/>
  <c r="L36" i="3"/>
  <c r="R36" i="3"/>
  <c r="T36" i="3"/>
  <c r="X36" i="3"/>
  <c r="AB36" i="3"/>
  <c r="AC36" i="3"/>
  <c r="AJ36" i="3"/>
  <c r="AN36" i="3"/>
  <c r="AR36" i="3"/>
  <c r="E37" i="3"/>
  <c r="K37" i="3"/>
  <c r="O37" i="3"/>
  <c r="S37" i="3"/>
  <c r="Y37" i="3"/>
  <c r="AA37" i="3"/>
  <c r="AE37" i="3"/>
  <c r="AI37" i="3"/>
  <c r="AQ37" i="3"/>
  <c r="F38" i="3"/>
  <c r="G38" i="3"/>
  <c r="J38" i="3"/>
  <c r="R38" i="3"/>
  <c r="Z38" i="3"/>
  <c r="AA38" i="3"/>
  <c r="AH38" i="3"/>
  <c r="AL38" i="3"/>
  <c r="AM38" i="3"/>
  <c r="AP38" i="3"/>
  <c r="AQ38" i="3"/>
  <c r="G39" i="3"/>
  <c r="N39" i="3"/>
  <c r="R39" i="3"/>
  <c r="W39" i="3"/>
  <c r="AC39" i="3"/>
  <c r="AI39" i="3"/>
  <c r="AM39" i="3"/>
  <c r="E40" i="3"/>
  <c r="I40" i="3"/>
  <c r="J40" i="3"/>
  <c r="N40" i="3"/>
  <c r="R40" i="3"/>
  <c r="Y40" i="3"/>
  <c r="Z40" i="3"/>
  <c r="AD40" i="3"/>
  <c r="AH40" i="3"/>
  <c r="AJ40" i="3"/>
  <c r="AP40" i="3"/>
  <c r="G41" i="3"/>
  <c r="K41" i="3"/>
  <c r="L41" i="3"/>
  <c r="O41" i="3"/>
  <c r="W41" i="3"/>
  <c r="AA41" i="3"/>
  <c r="AB41" i="3"/>
  <c r="AE41" i="3"/>
  <c r="AF41" i="3"/>
  <c r="AM41" i="3"/>
  <c r="AQ41" i="3"/>
  <c r="H42" i="3"/>
  <c r="I42" i="3"/>
  <c r="J42" i="3"/>
  <c r="AG42" i="3"/>
  <c r="AH42" i="3"/>
  <c r="F43" i="3"/>
  <c r="K43" i="3"/>
  <c r="O43" i="3"/>
  <c r="P43" i="3"/>
  <c r="S43" i="3"/>
  <c r="V43" i="3"/>
  <c r="Z43" i="3"/>
  <c r="AA43" i="3"/>
  <c r="AE43" i="3"/>
  <c r="AI43" i="3"/>
  <c r="AL43" i="3"/>
  <c r="AP43" i="3"/>
  <c r="AQ43" i="3"/>
  <c r="E44" i="3"/>
  <c r="K44" i="3"/>
  <c r="M44" i="3"/>
  <c r="Q44" i="3"/>
  <c r="U44" i="3"/>
  <c r="AC44" i="3"/>
  <c r="AG44" i="3"/>
  <c r="AK44" i="3"/>
  <c r="AS44" i="3"/>
  <c r="H45" i="3"/>
  <c r="I45" i="3"/>
  <c r="M45" i="3"/>
  <c r="N45" i="3"/>
  <c r="Q45" i="3"/>
  <c r="Y45" i="3"/>
  <c r="AC45" i="3"/>
  <c r="AD45" i="3"/>
  <c r="AG45" i="3"/>
  <c r="AH45" i="3"/>
  <c r="AO45" i="3"/>
  <c r="AS45" i="3"/>
  <c r="I46" i="3"/>
  <c r="K46" i="3"/>
  <c r="O46" i="3"/>
  <c r="S46" i="3"/>
  <c r="T46" i="3"/>
  <c r="U46" i="3"/>
  <c r="AA46" i="3"/>
  <c r="AE46" i="3"/>
  <c r="AF46" i="3"/>
  <c r="AI46" i="3"/>
  <c r="AK46" i="3"/>
  <c r="AO46" i="3"/>
  <c r="AQ46" i="3"/>
  <c r="F47" i="3"/>
  <c r="J47" i="3"/>
  <c r="P47" i="3"/>
  <c r="R47" i="3"/>
  <c r="V47" i="3"/>
  <c r="Z47" i="3"/>
  <c r="AA47" i="3"/>
  <c r="AH47" i="3"/>
  <c r="AL47" i="3"/>
  <c r="AP47" i="3"/>
  <c r="AR47" i="3"/>
  <c r="N48" i="3"/>
  <c r="W48" i="3"/>
  <c r="AI48" i="3"/>
  <c r="E49" i="3"/>
  <c r="I49" i="3"/>
  <c r="J49" i="3"/>
  <c r="M49" i="3"/>
  <c r="N49" i="3"/>
  <c r="U49" i="3"/>
  <c r="Y49" i="3"/>
  <c r="AC49" i="3"/>
  <c r="AD49" i="3"/>
  <c r="AF49" i="3"/>
  <c r="AK49" i="3"/>
  <c r="AO49" i="3"/>
  <c r="AP49" i="3"/>
  <c r="AS49" i="3"/>
  <c r="G50" i="3"/>
  <c r="K50" i="3"/>
  <c r="O50" i="3"/>
  <c r="Q50" i="3"/>
  <c r="W50" i="3"/>
  <c r="AA50" i="3"/>
  <c r="AB50" i="3"/>
  <c r="AE50" i="3"/>
  <c r="AG50" i="3"/>
  <c r="AK50" i="3"/>
  <c r="AM50" i="3"/>
  <c r="AQ50" i="3"/>
  <c r="G51" i="3"/>
  <c r="K51" i="3"/>
  <c r="N51" i="3"/>
  <c r="S51" i="3"/>
  <c r="W51" i="3"/>
  <c r="AA51" i="3"/>
  <c r="AD51" i="3"/>
  <c r="AH51" i="3"/>
  <c r="AI51" i="3"/>
  <c r="AM51" i="3"/>
  <c r="AQ51" i="3"/>
  <c r="E52" i="3"/>
  <c r="I52" i="3"/>
  <c r="M52" i="3"/>
  <c r="U52" i="3"/>
  <c r="Y52" i="3"/>
  <c r="AC52" i="3"/>
  <c r="AK52" i="3"/>
  <c r="AO52" i="3"/>
  <c r="AS52" i="3"/>
  <c r="E53" i="3"/>
  <c r="V53" i="3"/>
  <c r="Z53" i="3"/>
  <c r="AK53" i="3"/>
  <c r="M54" i="3"/>
  <c r="Q54" i="3"/>
  <c r="AB54" i="3"/>
  <c r="AS54" i="3"/>
  <c r="H55" i="3"/>
  <c r="L55" i="3"/>
  <c r="O55" i="3"/>
  <c r="T55" i="3"/>
  <c r="X55" i="3"/>
  <c r="AB55" i="3"/>
  <c r="AI55" i="3"/>
  <c r="AJ55" i="3"/>
  <c r="AN55" i="3"/>
  <c r="AR55" i="3"/>
  <c r="K56" i="3"/>
  <c r="O56" i="3"/>
  <c r="S56" i="3"/>
  <c r="AA56" i="3"/>
  <c r="AE56" i="3"/>
  <c r="AI56" i="3"/>
  <c r="AL56" i="3"/>
  <c r="AQ56" i="3"/>
  <c r="F57" i="3"/>
  <c r="J57" i="3"/>
  <c r="Q57" i="3"/>
  <c r="R57" i="3"/>
  <c r="V57" i="3"/>
  <c r="W57" i="3"/>
  <c r="Z57" i="3"/>
  <c r="AD57" i="3"/>
  <c r="AE57" i="3"/>
  <c r="AH57" i="3"/>
  <c r="AL57" i="3"/>
  <c r="AM57" i="3"/>
  <c r="AP57" i="3"/>
  <c r="E58" i="3"/>
  <c r="F58" i="3"/>
  <c r="I58" i="3"/>
  <c r="M58" i="3"/>
  <c r="N58" i="3"/>
  <c r="Q58" i="3"/>
  <c r="U58" i="3"/>
  <c r="V58" i="3"/>
  <c r="Y58" i="3"/>
  <c r="AC58" i="3"/>
  <c r="AD58" i="3"/>
  <c r="AG58" i="3"/>
  <c r="AK58" i="3"/>
  <c r="AL58" i="3"/>
  <c r="AO58" i="3"/>
  <c r="AS58" i="3"/>
  <c r="G59" i="3"/>
  <c r="K59" i="3"/>
  <c r="L59" i="3"/>
  <c r="O59" i="3"/>
  <c r="P59" i="3"/>
  <c r="S59" i="3"/>
  <c r="T59" i="3"/>
  <c r="W59" i="3"/>
  <c r="AA59" i="3"/>
  <c r="AB59" i="3"/>
  <c r="AE59" i="3"/>
  <c r="AF59" i="3"/>
  <c r="AI59" i="3"/>
  <c r="AJ59" i="3"/>
  <c r="AM59" i="3"/>
  <c r="AQ59" i="3"/>
  <c r="AR59" i="3"/>
  <c r="AC61" i="3"/>
  <c r="AE61" i="3"/>
  <c r="AK61" i="3"/>
  <c r="AO61" i="3"/>
  <c r="AS61" i="3"/>
  <c r="E62" i="3"/>
  <c r="F62" i="3"/>
  <c r="H62" i="3"/>
  <c r="J62" i="3"/>
  <c r="L62" i="3"/>
  <c r="N62" i="3"/>
  <c r="P62" i="3"/>
  <c r="Q62" i="3"/>
  <c r="T62" i="3"/>
  <c r="U62" i="3"/>
  <c r="V62" i="3"/>
  <c r="X62" i="3"/>
  <c r="Z62" i="3"/>
  <c r="AB62" i="3"/>
  <c r="AD62" i="3"/>
  <c r="AF62" i="3"/>
  <c r="AG62" i="3"/>
  <c r="AJ62" i="3"/>
  <c r="AK62" i="3"/>
  <c r="AL62" i="3"/>
  <c r="AN62" i="3"/>
  <c r="AP62" i="3"/>
  <c r="AR62" i="3"/>
  <c r="G63" i="3"/>
  <c r="H63" i="3"/>
  <c r="L63" i="3"/>
  <c r="P63" i="3"/>
  <c r="S63" i="3"/>
  <c r="W63" i="3"/>
  <c r="X63" i="3"/>
  <c r="AB63" i="3"/>
  <c r="AF63" i="3"/>
  <c r="AI63" i="3"/>
  <c r="AM63" i="3"/>
  <c r="AN63" i="3"/>
  <c r="AR63" i="3"/>
  <c r="O64" i="3"/>
  <c r="Z64" i="3"/>
  <c r="AB64" i="3"/>
  <c r="AE64" i="3"/>
  <c r="AF64" i="3"/>
  <c r="AI64" i="3"/>
  <c r="AJ64" i="3"/>
  <c r="AN64" i="3"/>
  <c r="AP64" i="3"/>
  <c r="AR64" i="3"/>
  <c r="E65" i="3"/>
  <c r="F65" i="3"/>
  <c r="I65" i="3"/>
  <c r="J65" i="3"/>
  <c r="M65" i="3"/>
  <c r="N65" i="3"/>
  <c r="Q65" i="3"/>
  <c r="U65" i="3"/>
  <c r="V65" i="3"/>
  <c r="Y65" i="3"/>
  <c r="Z65" i="3"/>
  <c r="AC65" i="3"/>
  <c r="AD65" i="3"/>
  <c r="AG65" i="3"/>
  <c r="AK65" i="3"/>
  <c r="AL65" i="3"/>
  <c r="AO65" i="3"/>
  <c r="AP65" i="3"/>
  <c r="AS65" i="3"/>
  <c r="H66" i="3"/>
  <c r="L66" i="3"/>
  <c r="P66" i="3"/>
  <c r="R66" i="3"/>
  <c r="X66" i="3"/>
  <c r="AB66" i="3"/>
  <c r="AF66" i="3"/>
  <c r="AH66" i="3"/>
  <c r="AN66" i="3"/>
  <c r="AR66" i="3"/>
  <c r="E67" i="3"/>
  <c r="I67" i="3"/>
  <c r="M67" i="3"/>
  <c r="Q67" i="3"/>
  <c r="T67" i="3"/>
  <c r="U67" i="3"/>
  <c r="Y67" i="3"/>
  <c r="AC67" i="3"/>
  <c r="AG67" i="3"/>
  <c r="AJ67" i="3"/>
  <c r="AK67" i="3"/>
  <c r="AO67" i="3"/>
  <c r="AS67" i="3"/>
  <c r="AE68" i="3"/>
  <c r="AK68" i="3"/>
  <c r="AM68" i="3"/>
  <c r="AN68" i="3"/>
  <c r="AR68" i="3"/>
  <c r="H13" i="3"/>
  <c r="I13" i="3"/>
  <c r="L13" i="3"/>
  <c r="P13" i="3"/>
  <c r="T13" i="3"/>
  <c r="U13" i="3"/>
  <c r="X13" i="3"/>
  <c r="Y13" i="3"/>
  <c r="AB13" i="3"/>
  <c r="AF13" i="3"/>
  <c r="AJ13" i="3"/>
  <c r="AK13" i="3"/>
  <c r="AN13" i="3"/>
  <c r="AO13" i="3"/>
  <c r="AQ13" i="3"/>
  <c r="AR13" i="3"/>
  <c r="M69" i="11"/>
  <c r="AS68" i="11"/>
  <c r="AR68" i="11"/>
  <c r="AQ68" i="11"/>
  <c r="AP68" i="11"/>
  <c r="AP68" i="3" s="1"/>
  <c r="AO68" i="11"/>
  <c r="AO68" i="3" s="1"/>
  <c r="AN68" i="11"/>
  <c r="AM68" i="11"/>
  <c r="AL68" i="11"/>
  <c r="AK68" i="11"/>
  <c r="AJ68" i="11"/>
  <c r="AI68" i="11"/>
  <c r="AH68" i="11"/>
  <c r="AH68" i="3" s="1"/>
  <c r="AG68" i="11"/>
  <c r="AG68" i="3" s="1"/>
  <c r="AF68" i="11"/>
  <c r="AE68" i="11"/>
  <c r="AD68" i="11"/>
  <c r="AC68" i="11"/>
  <c r="AB68" i="11"/>
  <c r="AA68" i="11"/>
  <c r="Z68" i="11"/>
  <c r="Z68" i="3" s="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AS67" i="11"/>
  <c r="AR67" i="11"/>
  <c r="AQ67" i="11"/>
  <c r="AQ67" i="3" s="1"/>
  <c r="AP67" i="11"/>
  <c r="AP67" i="3" s="1"/>
  <c r="AO67" i="11"/>
  <c r="AN67" i="11"/>
  <c r="AN67" i="3" s="1"/>
  <c r="AM67" i="11"/>
  <c r="AM67" i="3" s="1"/>
  <c r="AL67" i="11"/>
  <c r="AL67" i="3" s="1"/>
  <c r="AK67" i="11"/>
  <c r="AJ67" i="11"/>
  <c r="AI67" i="11"/>
  <c r="AI67" i="3" s="1"/>
  <c r="AH67" i="11"/>
  <c r="AH67" i="3" s="1"/>
  <c r="AG67" i="11"/>
  <c r="AF67" i="11"/>
  <c r="AF67" i="3" s="1"/>
  <c r="AE67" i="11"/>
  <c r="AE67" i="3" s="1"/>
  <c r="AD67" i="11"/>
  <c r="AD67" i="3" s="1"/>
  <c r="AC67" i="11"/>
  <c r="AB67" i="11"/>
  <c r="AA67" i="11"/>
  <c r="AA67" i="3" s="1"/>
  <c r="Z67" i="11"/>
  <c r="Z67" i="3" s="1"/>
  <c r="Y67" i="11"/>
  <c r="X67" i="11"/>
  <c r="X67" i="3" s="1"/>
  <c r="W67" i="11"/>
  <c r="W67" i="3" s="1"/>
  <c r="V67" i="11"/>
  <c r="V67" i="3" s="1"/>
  <c r="U67" i="11"/>
  <c r="T67" i="11"/>
  <c r="S67" i="11"/>
  <c r="S67" i="3" s="1"/>
  <c r="R67" i="11"/>
  <c r="R67" i="3" s="1"/>
  <c r="Q67" i="11"/>
  <c r="P67" i="11"/>
  <c r="P67" i="3" s="1"/>
  <c r="O67" i="11"/>
  <c r="N67" i="11"/>
  <c r="N67" i="3" s="1"/>
  <c r="M67" i="11"/>
  <c r="L67" i="11"/>
  <c r="L67" i="3" s="1"/>
  <c r="K67" i="11"/>
  <c r="K67" i="3" s="1"/>
  <c r="J67" i="11"/>
  <c r="J67" i="3" s="1"/>
  <c r="I67" i="11"/>
  <c r="H67" i="11"/>
  <c r="G67" i="11"/>
  <c r="F67" i="11"/>
  <c r="F67" i="3" s="1"/>
  <c r="E67" i="11"/>
  <c r="AS66" i="11"/>
  <c r="AR66" i="11"/>
  <c r="AQ66" i="11"/>
  <c r="AQ66" i="3" s="1"/>
  <c r="AP66" i="11"/>
  <c r="AP66" i="3" s="1"/>
  <c r="AO66" i="11"/>
  <c r="AO66" i="3" s="1"/>
  <c r="AN66" i="11"/>
  <c r="AM66" i="11"/>
  <c r="AM66" i="3" s="1"/>
  <c r="AL66" i="11"/>
  <c r="AL66" i="3" s="1"/>
  <c r="AK66" i="11"/>
  <c r="AK66" i="3" s="1"/>
  <c r="AJ66" i="11"/>
  <c r="AJ66" i="3" s="1"/>
  <c r="AI66" i="11"/>
  <c r="AI66" i="3" s="1"/>
  <c r="AH66" i="11"/>
  <c r="AG66" i="11"/>
  <c r="AF66" i="11"/>
  <c r="AE66" i="11"/>
  <c r="AE66" i="3" s="1"/>
  <c r="AD66" i="11"/>
  <c r="AD66" i="3" s="1"/>
  <c r="AC66" i="11"/>
  <c r="AC66" i="3" s="1"/>
  <c r="AB66" i="11"/>
  <c r="AA66" i="11"/>
  <c r="AA66" i="3" s="1"/>
  <c r="Z66" i="11"/>
  <c r="Z66" i="3" s="1"/>
  <c r="Y66" i="11"/>
  <c r="Y66" i="3" s="1"/>
  <c r="X66" i="11"/>
  <c r="W66" i="11"/>
  <c r="W66" i="3" s="1"/>
  <c r="V66" i="11"/>
  <c r="V66" i="3" s="1"/>
  <c r="U66" i="11"/>
  <c r="U66" i="3" s="1"/>
  <c r="T66" i="11"/>
  <c r="T66" i="3" s="1"/>
  <c r="S66" i="11"/>
  <c r="S66" i="3" s="1"/>
  <c r="R66" i="11"/>
  <c r="Q66" i="11"/>
  <c r="Q66" i="3" s="1"/>
  <c r="P66" i="11"/>
  <c r="O66" i="11"/>
  <c r="N66" i="11"/>
  <c r="N66" i="3" s="1"/>
  <c r="M66" i="11"/>
  <c r="M66" i="3" s="1"/>
  <c r="L66" i="11"/>
  <c r="K66" i="11"/>
  <c r="J66" i="11"/>
  <c r="J66" i="3" s="1"/>
  <c r="I66" i="11"/>
  <c r="I66" i="3" s="1"/>
  <c r="H66" i="11"/>
  <c r="BJ49" i="11" s="1"/>
  <c r="G66" i="11"/>
  <c r="G66" i="3" s="1"/>
  <c r="F66" i="11"/>
  <c r="F66" i="3" s="1"/>
  <c r="E66" i="11"/>
  <c r="E66" i="3" s="1"/>
  <c r="D66" i="11"/>
  <c r="AS65" i="11"/>
  <c r="AR65" i="11"/>
  <c r="AR65" i="3" s="1"/>
  <c r="AQ65" i="11"/>
  <c r="AQ65" i="3" s="1"/>
  <c r="AP65" i="11"/>
  <c r="AO65" i="11"/>
  <c r="AN65" i="11"/>
  <c r="AN65" i="3" s="1"/>
  <c r="AM65" i="11"/>
  <c r="AM65" i="3" s="1"/>
  <c r="AL65" i="11"/>
  <c r="AK65" i="11"/>
  <c r="AJ65" i="11"/>
  <c r="AJ65" i="3" s="1"/>
  <c r="AI65" i="11"/>
  <c r="AH65" i="11"/>
  <c r="AG65" i="11"/>
  <c r="AF65" i="11"/>
  <c r="AF65" i="3" s="1"/>
  <c r="AE65" i="11"/>
  <c r="AD65" i="11"/>
  <c r="AC65" i="11"/>
  <c r="AB65" i="11"/>
  <c r="AB65" i="3" s="1"/>
  <c r="AA65" i="11"/>
  <c r="Z65" i="11"/>
  <c r="Y65" i="11"/>
  <c r="X65" i="11"/>
  <c r="X65" i="3" s="1"/>
  <c r="W65" i="11"/>
  <c r="V65" i="11"/>
  <c r="U65" i="11"/>
  <c r="T65" i="11"/>
  <c r="T65" i="3" s="1"/>
  <c r="S65" i="11"/>
  <c r="R65" i="11"/>
  <c r="R65" i="3" s="1"/>
  <c r="Q65" i="11"/>
  <c r="P65" i="11"/>
  <c r="P65" i="3" s="1"/>
  <c r="O65" i="11"/>
  <c r="N65" i="11"/>
  <c r="M65" i="11"/>
  <c r="L65" i="11"/>
  <c r="L65" i="3" s="1"/>
  <c r="K65" i="11"/>
  <c r="K65" i="3" s="1"/>
  <c r="J65" i="11"/>
  <c r="I65" i="11"/>
  <c r="H65" i="11"/>
  <c r="H65" i="3" s="1"/>
  <c r="G65" i="11"/>
  <c r="F65" i="11"/>
  <c r="E65" i="11"/>
  <c r="BJ64" i="11"/>
  <c r="AS64" i="11"/>
  <c r="AR64" i="11"/>
  <c r="AQ64" i="11"/>
  <c r="AQ64" i="3" s="1"/>
  <c r="AP64" i="11"/>
  <c r="AO64" i="11"/>
  <c r="AO64" i="3" s="1"/>
  <c r="AN64" i="11"/>
  <c r="AM64" i="11"/>
  <c r="AM64" i="3" s="1"/>
  <c r="AL64" i="11"/>
  <c r="AL64" i="3" s="1"/>
  <c r="AK64" i="11"/>
  <c r="AK64" i="3" s="1"/>
  <c r="AJ64" i="11"/>
  <c r="AI64" i="11"/>
  <c r="AH64" i="11"/>
  <c r="AH64" i="3" s="1"/>
  <c r="AG64" i="11"/>
  <c r="AG64" i="3" s="1"/>
  <c r="AF64" i="11"/>
  <c r="AE64" i="11"/>
  <c r="AD64" i="11"/>
  <c r="AD64" i="3" s="1"/>
  <c r="AC64" i="11"/>
  <c r="AC64" i="3" s="1"/>
  <c r="AB64" i="11"/>
  <c r="AA64" i="11"/>
  <c r="AA64" i="3" s="1"/>
  <c r="Z64" i="11"/>
  <c r="Y64" i="11"/>
  <c r="X64" i="11"/>
  <c r="W64" i="11"/>
  <c r="W64" i="3" s="1"/>
  <c r="V64" i="11"/>
  <c r="U64" i="11"/>
  <c r="T64" i="11"/>
  <c r="S64" i="11"/>
  <c r="R64" i="11"/>
  <c r="R64" i="3" s="1"/>
  <c r="Q64" i="11"/>
  <c r="Q64" i="3" s="1"/>
  <c r="P64" i="11"/>
  <c r="O64" i="11"/>
  <c r="D64" i="11" s="1"/>
  <c r="N64" i="11"/>
  <c r="M64" i="11"/>
  <c r="L64" i="11"/>
  <c r="K64" i="11"/>
  <c r="J64" i="11"/>
  <c r="I64" i="11"/>
  <c r="H64" i="11"/>
  <c r="G64" i="11"/>
  <c r="F64" i="11"/>
  <c r="E64" i="11"/>
  <c r="BD63" i="11"/>
  <c r="AS63" i="11"/>
  <c r="AS63" i="3" s="1"/>
  <c r="AR63" i="11"/>
  <c r="AQ63" i="11"/>
  <c r="AQ63" i="3" s="1"/>
  <c r="AP63" i="11"/>
  <c r="AP63" i="3" s="1"/>
  <c r="AO63" i="11"/>
  <c r="AO63" i="3" s="1"/>
  <c r="AN63" i="11"/>
  <c r="AM63" i="11"/>
  <c r="AL63" i="11"/>
  <c r="AL63" i="3" s="1"/>
  <c r="AK63" i="11"/>
  <c r="AK63" i="3" s="1"/>
  <c r="AJ63" i="11"/>
  <c r="AJ63" i="3" s="1"/>
  <c r="AI63" i="11"/>
  <c r="AH63" i="11"/>
  <c r="AH63" i="3" s="1"/>
  <c r="AG63" i="11"/>
  <c r="AG63" i="3" s="1"/>
  <c r="AF63" i="11"/>
  <c r="AE63" i="11"/>
  <c r="AE63" i="3" s="1"/>
  <c r="AD63" i="11"/>
  <c r="AD63" i="3" s="1"/>
  <c r="AC63" i="11"/>
  <c r="AC63" i="3" s="1"/>
  <c r="AB63" i="11"/>
  <c r="AA63" i="11"/>
  <c r="AA63" i="3" s="1"/>
  <c r="Z63" i="11"/>
  <c r="Z63" i="3" s="1"/>
  <c r="Y63" i="11"/>
  <c r="Y63" i="3" s="1"/>
  <c r="X63" i="11"/>
  <c r="W63" i="11"/>
  <c r="V63" i="11"/>
  <c r="V63" i="3" s="1"/>
  <c r="U63" i="11"/>
  <c r="U63" i="3" s="1"/>
  <c r="T63" i="11"/>
  <c r="T63" i="3" s="1"/>
  <c r="S63" i="11"/>
  <c r="R63" i="11"/>
  <c r="R63" i="3" s="1"/>
  <c r="Q63" i="11"/>
  <c r="Q63" i="3" s="1"/>
  <c r="P63" i="11"/>
  <c r="O63" i="11"/>
  <c r="O63" i="3" s="1"/>
  <c r="N63" i="11"/>
  <c r="N63" i="3" s="1"/>
  <c r="M63" i="11"/>
  <c r="M63" i="3" s="1"/>
  <c r="L63" i="11"/>
  <c r="K63" i="11"/>
  <c r="K63" i="3" s="1"/>
  <c r="J63" i="11"/>
  <c r="J63" i="3" s="1"/>
  <c r="I63" i="11"/>
  <c r="I63" i="3" s="1"/>
  <c r="H63" i="11"/>
  <c r="G63" i="11"/>
  <c r="BG49" i="11" s="1"/>
  <c r="F63" i="11"/>
  <c r="F63" i="3" s="1"/>
  <c r="E63" i="11"/>
  <c r="E63" i="3" s="1"/>
  <c r="AS62" i="11"/>
  <c r="AS62" i="3" s="1"/>
  <c r="AR62" i="11"/>
  <c r="AQ62" i="11"/>
  <c r="AQ62" i="3" s="1"/>
  <c r="AP62" i="11"/>
  <c r="AO62" i="11"/>
  <c r="AO62" i="3" s="1"/>
  <c r="AN62" i="11"/>
  <c r="AM62" i="11"/>
  <c r="AM62" i="3" s="1"/>
  <c r="AL62" i="11"/>
  <c r="AK62" i="11"/>
  <c r="AJ62" i="11"/>
  <c r="AI62" i="11"/>
  <c r="AI62" i="3" s="1"/>
  <c r="AH62" i="11"/>
  <c r="AH62" i="3" s="1"/>
  <c r="AG62" i="11"/>
  <c r="AF62" i="11"/>
  <c r="AE62" i="11"/>
  <c r="AE62" i="3" s="1"/>
  <c r="AD62" i="11"/>
  <c r="AC62" i="11"/>
  <c r="AC62" i="3" s="1"/>
  <c r="AB62" i="11"/>
  <c r="AA62" i="11"/>
  <c r="AA62" i="3" s="1"/>
  <c r="Z62" i="11"/>
  <c r="Y62" i="11"/>
  <c r="Y62" i="3" s="1"/>
  <c r="X62" i="11"/>
  <c r="W62" i="11"/>
  <c r="W62" i="3" s="1"/>
  <c r="V62" i="11"/>
  <c r="U62" i="11"/>
  <c r="T62" i="11"/>
  <c r="S62" i="11"/>
  <c r="S62" i="3" s="1"/>
  <c r="R62" i="11"/>
  <c r="R62" i="3" s="1"/>
  <c r="Q62" i="11"/>
  <c r="P62" i="11"/>
  <c r="O62" i="11"/>
  <c r="O62" i="3" s="1"/>
  <c r="N62" i="11"/>
  <c r="M62" i="11"/>
  <c r="M62" i="3" s="1"/>
  <c r="L62" i="11"/>
  <c r="K62" i="11"/>
  <c r="K62" i="3" s="1"/>
  <c r="J62" i="11"/>
  <c r="I62" i="11"/>
  <c r="I62" i="3" s="1"/>
  <c r="H62" i="11"/>
  <c r="G62" i="11"/>
  <c r="F62" i="11"/>
  <c r="E62" i="11"/>
  <c r="AS61" i="11"/>
  <c r="AR61" i="11"/>
  <c r="AR61" i="3" s="1"/>
  <c r="AQ61" i="11"/>
  <c r="AQ61" i="3" s="1"/>
  <c r="AP61" i="11"/>
  <c r="AP61" i="3" s="1"/>
  <c r="AO61" i="11"/>
  <c r="AN61" i="11"/>
  <c r="AN61" i="3" s="1"/>
  <c r="AM61" i="11"/>
  <c r="AM61" i="3" s="1"/>
  <c r="AL61" i="11"/>
  <c r="AL61" i="3" s="1"/>
  <c r="AK61" i="11"/>
  <c r="AJ61" i="11"/>
  <c r="AJ61" i="3" s="1"/>
  <c r="AI61" i="11"/>
  <c r="AI61" i="3" s="1"/>
  <c r="AH61" i="11"/>
  <c r="AG61" i="11"/>
  <c r="AG61" i="3" s="1"/>
  <c r="AF61" i="11"/>
  <c r="AF61" i="3" s="1"/>
  <c r="AE61" i="11"/>
  <c r="AD61" i="11"/>
  <c r="AD61" i="3" s="1"/>
  <c r="AC61" i="11"/>
  <c r="AB61" i="11"/>
  <c r="AB61" i="3" s="1"/>
  <c r="AA61" i="11"/>
  <c r="AA61" i="3" s="1"/>
  <c r="Z61" i="11"/>
  <c r="Z61" i="3" s="1"/>
  <c r="Y61" i="11"/>
  <c r="Y61" i="3" s="1"/>
  <c r="X61" i="11"/>
  <c r="X61" i="3" s="1"/>
  <c r="W61" i="11"/>
  <c r="W61" i="3" s="1"/>
  <c r="V61" i="11"/>
  <c r="V61" i="3" s="1"/>
  <c r="U61" i="11"/>
  <c r="U61" i="3" s="1"/>
  <c r="T61" i="11"/>
  <c r="T61" i="3" s="1"/>
  <c r="S61" i="11"/>
  <c r="S61" i="3" s="1"/>
  <c r="R61" i="11"/>
  <c r="R61" i="3" s="1"/>
  <c r="Q61" i="11"/>
  <c r="Q61" i="3" s="1"/>
  <c r="P61" i="11"/>
  <c r="P61" i="3" s="1"/>
  <c r="O61" i="11"/>
  <c r="D61" i="11" s="1"/>
  <c r="N61" i="11"/>
  <c r="N61" i="3" s="1"/>
  <c r="M61" i="11"/>
  <c r="M61" i="3" s="1"/>
  <c r="L61" i="11"/>
  <c r="L61" i="3" s="1"/>
  <c r="K61" i="11"/>
  <c r="K61" i="3" s="1"/>
  <c r="J61" i="11"/>
  <c r="J61" i="3" s="1"/>
  <c r="I61" i="11"/>
  <c r="I61" i="3" s="1"/>
  <c r="H61" i="11"/>
  <c r="H61" i="3" s="1"/>
  <c r="G61" i="11"/>
  <c r="F61" i="11"/>
  <c r="E61" i="11"/>
  <c r="E61" i="3" s="1"/>
  <c r="AS60" i="11"/>
  <c r="AS60" i="3" s="1"/>
  <c r="AR60" i="11"/>
  <c r="AR60" i="3" s="1"/>
  <c r="AQ60" i="11"/>
  <c r="AQ60" i="3" s="1"/>
  <c r="AP60" i="11"/>
  <c r="AP60" i="3" s="1"/>
  <c r="AO60" i="11"/>
  <c r="AO60" i="3" s="1"/>
  <c r="AN60" i="11"/>
  <c r="AN60" i="3" s="1"/>
  <c r="AM60" i="11"/>
  <c r="AM60" i="3" s="1"/>
  <c r="AL60" i="11"/>
  <c r="AL60" i="3" s="1"/>
  <c r="AK60" i="11"/>
  <c r="AK60" i="3" s="1"/>
  <c r="AJ60" i="11"/>
  <c r="AJ60" i="3" s="1"/>
  <c r="AI60" i="11"/>
  <c r="AI60" i="3" s="1"/>
  <c r="AH60" i="11"/>
  <c r="AH60" i="3" s="1"/>
  <c r="AG60" i="11"/>
  <c r="AG60" i="3" s="1"/>
  <c r="AF60" i="11"/>
  <c r="AF60" i="3" s="1"/>
  <c r="AE60" i="11"/>
  <c r="AE60" i="3" s="1"/>
  <c r="AD60" i="11"/>
  <c r="AD60" i="3" s="1"/>
  <c r="AC60" i="11"/>
  <c r="AC60" i="3" s="1"/>
  <c r="AB60" i="11"/>
  <c r="AB60" i="3" s="1"/>
  <c r="AA60" i="11"/>
  <c r="AA60" i="3" s="1"/>
  <c r="Z60" i="11"/>
  <c r="Y60" i="11"/>
  <c r="Y60" i="3" s="1"/>
  <c r="X60" i="11"/>
  <c r="X60" i="3" s="1"/>
  <c r="W60" i="11"/>
  <c r="W60" i="3" s="1"/>
  <c r="V60" i="11"/>
  <c r="V60" i="3" s="1"/>
  <c r="U60" i="11"/>
  <c r="U60" i="3" s="1"/>
  <c r="T60" i="11"/>
  <c r="T60" i="3" s="1"/>
  <c r="S60" i="11"/>
  <c r="S60" i="3" s="1"/>
  <c r="R60" i="11"/>
  <c r="R60" i="3" s="1"/>
  <c r="Q60" i="11"/>
  <c r="Q60" i="3" s="1"/>
  <c r="P60" i="11"/>
  <c r="P60" i="3" s="1"/>
  <c r="O60" i="11"/>
  <c r="N60" i="11"/>
  <c r="N60" i="3" s="1"/>
  <c r="M60" i="11"/>
  <c r="M60" i="3" s="1"/>
  <c r="L60" i="11"/>
  <c r="L60" i="3" s="1"/>
  <c r="K60" i="11"/>
  <c r="K60" i="3" s="1"/>
  <c r="J60" i="11"/>
  <c r="J60" i="3" s="1"/>
  <c r="I60" i="11"/>
  <c r="I60" i="3" s="1"/>
  <c r="H60" i="11"/>
  <c r="G60" i="11"/>
  <c r="F60" i="11"/>
  <c r="E60" i="11"/>
  <c r="E60" i="3" s="1"/>
  <c r="AS59" i="11"/>
  <c r="AS59" i="3" s="1"/>
  <c r="AR59" i="11"/>
  <c r="AQ59" i="11"/>
  <c r="AP59" i="11"/>
  <c r="AP59" i="3" s="1"/>
  <c r="AO59" i="11"/>
  <c r="AO59" i="3" s="1"/>
  <c r="AN59" i="11"/>
  <c r="AN59" i="3" s="1"/>
  <c r="AM59" i="11"/>
  <c r="AL59" i="11"/>
  <c r="AL59" i="3" s="1"/>
  <c r="AK59" i="11"/>
  <c r="AK59" i="3" s="1"/>
  <c r="AJ59" i="11"/>
  <c r="AI59" i="11"/>
  <c r="AH59" i="11"/>
  <c r="AH59" i="3" s="1"/>
  <c r="AG59" i="11"/>
  <c r="AG59" i="3" s="1"/>
  <c r="AF59" i="11"/>
  <c r="AE59" i="11"/>
  <c r="AD59" i="11"/>
  <c r="AD59" i="3" s="1"/>
  <c r="AC59" i="11"/>
  <c r="AC59" i="3" s="1"/>
  <c r="AB59" i="11"/>
  <c r="AA59" i="11"/>
  <c r="Z59" i="11"/>
  <c r="Z59" i="3" s="1"/>
  <c r="Y59" i="11"/>
  <c r="Y59" i="3" s="1"/>
  <c r="X59" i="11"/>
  <c r="X59" i="3" s="1"/>
  <c r="W59" i="11"/>
  <c r="V59" i="11"/>
  <c r="V59" i="3" s="1"/>
  <c r="U59" i="11"/>
  <c r="U59" i="3" s="1"/>
  <c r="T59" i="11"/>
  <c r="S59" i="11"/>
  <c r="R59" i="11"/>
  <c r="R59" i="3" s="1"/>
  <c r="Q59" i="11"/>
  <c r="Q59" i="3" s="1"/>
  <c r="P59" i="11"/>
  <c r="O59" i="11"/>
  <c r="N59" i="11"/>
  <c r="N59" i="3" s="1"/>
  <c r="M59" i="11"/>
  <c r="M59" i="3" s="1"/>
  <c r="L59" i="11"/>
  <c r="K59" i="11"/>
  <c r="J59" i="11"/>
  <c r="J59" i="3" s="1"/>
  <c r="I59" i="11"/>
  <c r="I59" i="3" s="1"/>
  <c r="H59" i="11"/>
  <c r="BC49" i="11" s="1"/>
  <c r="G59" i="11"/>
  <c r="F59" i="11"/>
  <c r="F59" i="3" s="1"/>
  <c r="E59" i="11"/>
  <c r="E59" i="3" s="1"/>
  <c r="D59" i="11"/>
  <c r="AS58" i="11"/>
  <c r="AR58" i="11"/>
  <c r="AR58" i="3" s="1"/>
  <c r="AQ58" i="11"/>
  <c r="AQ58" i="3" s="1"/>
  <c r="AP58" i="11"/>
  <c r="AP58" i="3" s="1"/>
  <c r="AO58" i="11"/>
  <c r="AN58" i="11"/>
  <c r="AN58" i="3" s="1"/>
  <c r="AM58" i="11"/>
  <c r="AM58" i="3" s="1"/>
  <c r="AL58" i="11"/>
  <c r="AK58" i="11"/>
  <c r="AJ58" i="11"/>
  <c r="AJ58" i="3" s="1"/>
  <c r="AI58" i="11"/>
  <c r="AI58" i="3" s="1"/>
  <c r="AH58" i="11"/>
  <c r="AH58" i="3" s="1"/>
  <c r="AG58" i="11"/>
  <c r="AF58" i="11"/>
  <c r="AF58" i="3" s="1"/>
  <c r="AE58" i="11"/>
  <c r="AE58" i="3" s="1"/>
  <c r="AD58" i="11"/>
  <c r="AC58" i="11"/>
  <c r="AB58" i="11"/>
  <c r="AB58" i="3" s="1"/>
  <c r="AA58" i="11"/>
  <c r="AA58" i="3" s="1"/>
  <c r="Z58" i="11"/>
  <c r="Z58" i="3" s="1"/>
  <c r="Y58" i="11"/>
  <c r="X58" i="11"/>
  <c r="X58" i="3" s="1"/>
  <c r="W58" i="11"/>
  <c r="W58" i="3" s="1"/>
  <c r="V58" i="11"/>
  <c r="U58" i="11"/>
  <c r="T58" i="11"/>
  <c r="T58" i="3" s="1"/>
  <c r="S58" i="11"/>
  <c r="S58" i="3" s="1"/>
  <c r="R58" i="11"/>
  <c r="R58" i="3" s="1"/>
  <c r="Q58" i="11"/>
  <c r="P58" i="11"/>
  <c r="P58" i="3" s="1"/>
  <c r="O58" i="11"/>
  <c r="N58" i="11"/>
  <c r="M58" i="11"/>
  <c r="L58" i="11"/>
  <c r="L58" i="3" s="1"/>
  <c r="K58" i="11"/>
  <c r="K58" i="3" s="1"/>
  <c r="J58" i="11"/>
  <c r="J58" i="3" s="1"/>
  <c r="I58" i="11"/>
  <c r="H58" i="11"/>
  <c r="H58" i="3" s="1"/>
  <c r="G58" i="11"/>
  <c r="F58" i="11"/>
  <c r="E58" i="11"/>
  <c r="AS57" i="11"/>
  <c r="AS57" i="3" s="1"/>
  <c r="AR57" i="11"/>
  <c r="AR57" i="3" s="1"/>
  <c r="AQ57" i="11"/>
  <c r="AQ57" i="3" s="1"/>
  <c r="AP57" i="11"/>
  <c r="AO57" i="11"/>
  <c r="AO57" i="3" s="1"/>
  <c r="AN57" i="11"/>
  <c r="AN57" i="3" s="1"/>
  <c r="AM57" i="11"/>
  <c r="AL57" i="11"/>
  <c r="AK57" i="11"/>
  <c r="AK57" i="3" s="1"/>
  <c r="AJ57" i="11"/>
  <c r="AJ57" i="3" s="1"/>
  <c r="AI57" i="11"/>
  <c r="AI57" i="3" s="1"/>
  <c r="AH57" i="11"/>
  <c r="AG57" i="11"/>
  <c r="AG57" i="3" s="1"/>
  <c r="AF57" i="11"/>
  <c r="AF57" i="3" s="1"/>
  <c r="AE57" i="11"/>
  <c r="AD57" i="11"/>
  <c r="AC57" i="11"/>
  <c r="AC57" i="3" s="1"/>
  <c r="AB57" i="11"/>
  <c r="AB57" i="3" s="1"/>
  <c r="AA57" i="11"/>
  <c r="AA57" i="3" s="1"/>
  <c r="Z57" i="11"/>
  <c r="Y57" i="11"/>
  <c r="Y57" i="3" s="1"/>
  <c r="X57" i="11"/>
  <c r="X57" i="3" s="1"/>
  <c r="W57" i="11"/>
  <c r="V57" i="11"/>
  <c r="U57" i="11"/>
  <c r="U57" i="3" s="1"/>
  <c r="T57" i="11"/>
  <c r="T57" i="3" s="1"/>
  <c r="S57" i="11"/>
  <c r="S57" i="3" s="1"/>
  <c r="R57" i="11"/>
  <c r="Q57" i="11"/>
  <c r="P57" i="11"/>
  <c r="P57" i="3" s="1"/>
  <c r="O57" i="11"/>
  <c r="N57" i="11"/>
  <c r="N57" i="3" s="1"/>
  <c r="M57" i="11"/>
  <c r="M57" i="3" s="1"/>
  <c r="L57" i="11"/>
  <c r="L57" i="3" s="1"/>
  <c r="K57" i="11"/>
  <c r="K57" i="3" s="1"/>
  <c r="J57" i="11"/>
  <c r="I57" i="11"/>
  <c r="I57" i="3" s="1"/>
  <c r="H57" i="11"/>
  <c r="G57" i="11"/>
  <c r="G57" i="3" s="1"/>
  <c r="F57" i="11"/>
  <c r="E57" i="11"/>
  <c r="E57" i="3" s="1"/>
  <c r="AS56" i="11"/>
  <c r="AR56" i="11"/>
  <c r="AR56" i="3" s="1"/>
  <c r="AQ56" i="11"/>
  <c r="AP56" i="11"/>
  <c r="AP56" i="3" s="1"/>
  <c r="AO56" i="11"/>
  <c r="AO56" i="3" s="1"/>
  <c r="AN56" i="11"/>
  <c r="AN56" i="3" s="1"/>
  <c r="AM56" i="11"/>
  <c r="AM56" i="3" s="1"/>
  <c r="AL56" i="11"/>
  <c r="AK56" i="11"/>
  <c r="AK56" i="3" s="1"/>
  <c r="AJ56" i="11"/>
  <c r="AJ56" i="3" s="1"/>
  <c r="AI56" i="11"/>
  <c r="AH56" i="11"/>
  <c r="AH56" i="3" s="1"/>
  <c r="AG56" i="11"/>
  <c r="AG56" i="3" s="1"/>
  <c r="AF56" i="11"/>
  <c r="AF56" i="3" s="1"/>
  <c r="AE56" i="11"/>
  <c r="AD56" i="11"/>
  <c r="AD56" i="3" s="1"/>
  <c r="AC56" i="11"/>
  <c r="AC56" i="3" s="1"/>
  <c r="AB56" i="11"/>
  <c r="AB56" i="3" s="1"/>
  <c r="AA56" i="11"/>
  <c r="Z56" i="11"/>
  <c r="Z56" i="3" s="1"/>
  <c r="Y56" i="11"/>
  <c r="Y56" i="3" s="1"/>
  <c r="X56" i="11"/>
  <c r="X56" i="3" s="1"/>
  <c r="W56" i="11"/>
  <c r="W56" i="3" s="1"/>
  <c r="V56" i="11"/>
  <c r="V56" i="3" s="1"/>
  <c r="U56" i="11"/>
  <c r="U56" i="3" s="1"/>
  <c r="T56" i="11"/>
  <c r="T56" i="3" s="1"/>
  <c r="S56" i="11"/>
  <c r="R56" i="11"/>
  <c r="R56" i="3" s="1"/>
  <c r="Q56" i="11"/>
  <c r="Q56" i="3" s="1"/>
  <c r="P56" i="11"/>
  <c r="P56" i="3" s="1"/>
  <c r="O56" i="11"/>
  <c r="N56" i="11"/>
  <c r="N56" i="3" s="1"/>
  <c r="M56" i="11"/>
  <c r="M56" i="3" s="1"/>
  <c r="L56" i="11"/>
  <c r="L56" i="3" s="1"/>
  <c r="K56" i="11"/>
  <c r="J56" i="11"/>
  <c r="J56" i="3" s="1"/>
  <c r="I56" i="11"/>
  <c r="I56" i="3" s="1"/>
  <c r="H56" i="11"/>
  <c r="H56" i="3" s="1"/>
  <c r="G56" i="11"/>
  <c r="F56" i="11"/>
  <c r="F56" i="3" s="1"/>
  <c r="E56" i="11"/>
  <c r="E56" i="3" s="1"/>
  <c r="AS55" i="11"/>
  <c r="AS55" i="3" s="1"/>
  <c r="AR55" i="11"/>
  <c r="AQ55" i="11"/>
  <c r="AQ55" i="3" s="1"/>
  <c r="AP55" i="11"/>
  <c r="AP55" i="3" s="1"/>
  <c r="AO55" i="11"/>
  <c r="AO55" i="3" s="1"/>
  <c r="AN55" i="11"/>
  <c r="AM55" i="11"/>
  <c r="AM55" i="3" s="1"/>
  <c r="AL55" i="11"/>
  <c r="AL55" i="3" s="1"/>
  <c r="AK55" i="11"/>
  <c r="AK55" i="3" s="1"/>
  <c r="AJ55" i="11"/>
  <c r="AI55" i="11"/>
  <c r="AH55" i="11"/>
  <c r="AH55" i="3" s="1"/>
  <c r="AG55" i="11"/>
  <c r="AG55" i="3" s="1"/>
  <c r="AF55" i="11"/>
  <c r="AF55" i="3" s="1"/>
  <c r="AE55" i="11"/>
  <c r="AE55" i="3" s="1"/>
  <c r="AD55" i="11"/>
  <c r="AD55" i="3" s="1"/>
  <c r="AC55" i="11"/>
  <c r="AC55" i="3" s="1"/>
  <c r="AB55" i="11"/>
  <c r="AA55" i="11"/>
  <c r="AA55" i="3" s="1"/>
  <c r="Z55" i="11"/>
  <c r="Z55" i="3" s="1"/>
  <c r="Y55" i="11"/>
  <c r="Y55" i="3" s="1"/>
  <c r="X55" i="11"/>
  <c r="W55" i="11"/>
  <c r="W55" i="3" s="1"/>
  <c r="V55" i="11"/>
  <c r="V55" i="3" s="1"/>
  <c r="U55" i="11"/>
  <c r="U55" i="3" s="1"/>
  <c r="T55" i="11"/>
  <c r="S55" i="11"/>
  <c r="S55" i="3" s="1"/>
  <c r="R55" i="11"/>
  <c r="R55" i="3" s="1"/>
  <c r="Q55" i="11"/>
  <c r="Q55" i="3" s="1"/>
  <c r="P55" i="11"/>
  <c r="P55" i="3" s="1"/>
  <c r="O55" i="11"/>
  <c r="D55" i="11" s="1"/>
  <c r="BC42" i="11" s="1"/>
  <c r="N55" i="11"/>
  <c r="N55" i="3" s="1"/>
  <c r="M55" i="11"/>
  <c r="M55" i="3" s="1"/>
  <c r="L55" i="11"/>
  <c r="K55" i="11"/>
  <c r="K55" i="3" s="1"/>
  <c r="J55" i="11"/>
  <c r="J55" i="3" s="1"/>
  <c r="I55" i="11"/>
  <c r="I55" i="3" s="1"/>
  <c r="H55" i="11"/>
  <c r="G55" i="11"/>
  <c r="G55" i="3" s="1"/>
  <c r="F55" i="11"/>
  <c r="F55" i="3" s="1"/>
  <c r="E55" i="11"/>
  <c r="E55" i="3" s="1"/>
  <c r="AS54" i="11"/>
  <c r="AR54" i="11"/>
  <c r="AR54" i="3" s="1"/>
  <c r="AQ54" i="11"/>
  <c r="AQ54" i="3" s="1"/>
  <c r="AP54" i="11"/>
  <c r="AP54" i="3" s="1"/>
  <c r="AO54" i="11"/>
  <c r="AO54" i="3" s="1"/>
  <c r="AN54" i="11"/>
  <c r="AN54" i="3" s="1"/>
  <c r="AM54" i="11"/>
  <c r="AM54" i="3" s="1"/>
  <c r="AL54" i="11"/>
  <c r="AL54" i="3" s="1"/>
  <c r="AK54" i="11"/>
  <c r="AK54" i="3" s="1"/>
  <c r="AJ54" i="11"/>
  <c r="AJ54" i="3" s="1"/>
  <c r="AI54" i="11"/>
  <c r="AI54" i="3" s="1"/>
  <c r="AH54" i="11"/>
  <c r="AH54" i="3" s="1"/>
  <c r="AG54" i="11"/>
  <c r="AG54" i="3" s="1"/>
  <c r="AF54" i="11"/>
  <c r="AF54" i="3" s="1"/>
  <c r="AE54" i="11"/>
  <c r="AE54" i="3" s="1"/>
  <c r="AD54" i="11"/>
  <c r="AD54" i="3" s="1"/>
  <c r="AC54" i="11"/>
  <c r="AC54" i="3" s="1"/>
  <c r="AB54" i="11"/>
  <c r="AA54" i="11"/>
  <c r="AA54" i="3" s="1"/>
  <c r="Z54" i="11"/>
  <c r="Z54" i="3" s="1"/>
  <c r="Y54" i="11"/>
  <c r="Y54" i="3" s="1"/>
  <c r="X54" i="11"/>
  <c r="X54" i="3" s="1"/>
  <c r="W54" i="11"/>
  <c r="W54" i="3" s="1"/>
  <c r="V54" i="11"/>
  <c r="V54" i="3" s="1"/>
  <c r="U54" i="11"/>
  <c r="U54" i="3" s="1"/>
  <c r="T54" i="11"/>
  <c r="T54" i="3" s="1"/>
  <c r="S54" i="11"/>
  <c r="S54" i="3" s="1"/>
  <c r="R54" i="11"/>
  <c r="R54" i="3" s="1"/>
  <c r="Q54" i="11"/>
  <c r="P54" i="11"/>
  <c r="P54" i="3" s="1"/>
  <c r="O54" i="11"/>
  <c r="O54" i="3" s="1"/>
  <c r="N54" i="11"/>
  <c r="N54" i="3" s="1"/>
  <c r="M54" i="11"/>
  <c r="L54" i="11"/>
  <c r="L54" i="3" s="1"/>
  <c r="K54" i="11"/>
  <c r="K54" i="3" s="1"/>
  <c r="J54" i="11"/>
  <c r="J54" i="3" s="1"/>
  <c r="I54" i="11"/>
  <c r="I54" i="3" s="1"/>
  <c r="H54" i="11"/>
  <c r="H54" i="3" s="1"/>
  <c r="G54" i="11"/>
  <c r="G54" i="3" s="1"/>
  <c r="F54" i="11"/>
  <c r="F54" i="3" s="1"/>
  <c r="E54" i="11"/>
  <c r="E54" i="3" s="1"/>
  <c r="AS53" i="11"/>
  <c r="AS53" i="3" s="1"/>
  <c r="AR53" i="11"/>
  <c r="AR53" i="3" s="1"/>
  <c r="AQ53" i="11"/>
  <c r="AQ53" i="3" s="1"/>
  <c r="AP53" i="11"/>
  <c r="AP53" i="3" s="1"/>
  <c r="AO53" i="11"/>
  <c r="AO53" i="3" s="1"/>
  <c r="AN53" i="11"/>
  <c r="AN53" i="3" s="1"/>
  <c r="AM53" i="11"/>
  <c r="AM53" i="3" s="1"/>
  <c r="AL53" i="11"/>
  <c r="AL53" i="3" s="1"/>
  <c r="AK53" i="11"/>
  <c r="AJ53" i="11"/>
  <c r="AJ53" i="3" s="1"/>
  <c r="AI53" i="11"/>
  <c r="AI53" i="3" s="1"/>
  <c r="AH53" i="11"/>
  <c r="AH53" i="3" s="1"/>
  <c r="AG53" i="11"/>
  <c r="AG53" i="3" s="1"/>
  <c r="AF53" i="11"/>
  <c r="AF53" i="3" s="1"/>
  <c r="AE53" i="11"/>
  <c r="AE53" i="3" s="1"/>
  <c r="AD53" i="11"/>
  <c r="AD53" i="3" s="1"/>
  <c r="AC53" i="11"/>
  <c r="AC53" i="3" s="1"/>
  <c r="AB53" i="11"/>
  <c r="AB53" i="3" s="1"/>
  <c r="AA53" i="11"/>
  <c r="AA53" i="3" s="1"/>
  <c r="Z53" i="11"/>
  <c r="Y53" i="11"/>
  <c r="Y53" i="3" s="1"/>
  <c r="X53" i="11"/>
  <c r="X53" i="3" s="1"/>
  <c r="W53" i="11"/>
  <c r="W53" i="3" s="1"/>
  <c r="V53" i="11"/>
  <c r="U53" i="11"/>
  <c r="U53" i="3" s="1"/>
  <c r="T53" i="11"/>
  <c r="T53" i="3" s="1"/>
  <c r="S53" i="11"/>
  <c r="S53" i="3" s="1"/>
  <c r="R53" i="11"/>
  <c r="R53" i="3" s="1"/>
  <c r="Q53" i="11"/>
  <c r="Q53" i="3" s="1"/>
  <c r="P53" i="11"/>
  <c r="P53" i="3" s="1"/>
  <c r="O53" i="11"/>
  <c r="O53" i="3" s="1"/>
  <c r="N53" i="11"/>
  <c r="N53" i="3" s="1"/>
  <c r="M53" i="11"/>
  <c r="M53" i="3" s="1"/>
  <c r="L53" i="11"/>
  <c r="L53" i="3" s="1"/>
  <c r="K53" i="11"/>
  <c r="K53" i="3" s="1"/>
  <c r="J53" i="11"/>
  <c r="J53" i="3" s="1"/>
  <c r="I53" i="11"/>
  <c r="I53" i="3" s="1"/>
  <c r="H53" i="11"/>
  <c r="H53" i="3" s="1"/>
  <c r="G53" i="11"/>
  <c r="G53" i="3" s="1"/>
  <c r="F53" i="11"/>
  <c r="F53" i="3" s="1"/>
  <c r="E53" i="11"/>
  <c r="AS52" i="11"/>
  <c r="AR52" i="11"/>
  <c r="AR52" i="3" s="1"/>
  <c r="AQ52" i="11"/>
  <c r="AQ52" i="3" s="1"/>
  <c r="AP52" i="11"/>
  <c r="AP52" i="3" s="1"/>
  <c r="AO52" i="11"/>
  <c r="AN52" i="11"/>
  <c r="AN52" i="3" s="1"/>
  <c r="AM52" i="11"/>
  <c r="AM52" i="3" s="1"/>
  <c r="AL52" i="11"/>
  <c r="AL52" i="3" s="1"/>
  <c r="AK52" i="11"/>
  <c r="AJ52" i="11"/>
  <c r="AJ52" i="3" s="1"/>
  <c r="AI52" i="11"/>
  <c r="AI52" i="3" s="1"/>
  <c r="AH52" i="11"/>
  <c r="AH52" i="3" s="1"/>
  <c r="AG52" i="11"/>
  <c r="AG52" i="3" s="1"/>
  <c r="AF52" i="11"/>
  <c r="AF52" i="3" s="1"/>
  <c r="AE52" i="11"/>
  <c r="AE52" i="3" s="1"/>
  <c r="AD52" i="11"/>
  <c r="AD52" i="3" s="1"/>
  <c r="AC52" i="11"/>
  <c r="AB52" i="11"/>
  <c r="AB52" i="3" s="1"/>
  <c r="AA52" i="11"/>
  <c r="AA52" i="3" s="1"/>
  <c r="Z52" i="11"/>
  <c r="Z52" i="3" s="1"/>
  <c r="Y52" i="11"/>
  <c r="X52" i="11"/>
  <c r="X52" i="3" s="1"/>
  <c r="W52" i="11"/>
  <c r="W52" i="3" s="1"/>
  <c r="V52" i="11"/>
  <c r="V52" i="3" s="1"/>
  <c r="U52" i="11"/>
  <c r="T52" i="11"/>
  <c r="S52" i="11"/>
  <c r="S52" i="3" s="1"/>
  <c r="R52" i="11"/>
  <c r="R52" i="3" s="1"/>
  <c r="Q52" i="11"/>
  <c r="Q52" i="3" s="1"/>
  <c r="P52" i="11"/>
  <c r="P52" i="3" s="1"/>
  <c r="O52" i="11"/>
  <c r="D52" i="11" s="1"/>
  <c r="N52" i="11"/>
  <c r="N52" i="3" s="1"/>
  <c r="M52" i="11"/>
  <c r="L52" i="11"/>
  <c r="L52" i="3" s="1"/>
  <c r="K52" i="11"/>
  <c r="K52" i="3" s="1"/>
  <c r="J52" i="11"/>
  <c r="J52" i="3" s="1"/>
  <c r="I52" i="11"/>
  <c r="H52" i="11"/>
  <c r="G52" i="11"/>
  <c r="G52" i="3" s="1"/>
  <c r="F52" i="11"/>
  <c r="F52" i="3" s="1"/>
  <c r="E52" i="11"/>
  <c r="AS51" i="11"/>
  <c r="AS51" i="3" s="1"/>
  <c r="AR51" i="11"/>
  <c r="AR51" i="3" s="1"/>
  <c r="AQ51" i="11"/>
  <c r="AP51" i="11"/>
  <c r="AP51" i="3" s="1"/>
  <c r="AO51" i="11"/>
  <c r="AO51" i="3" s="1"/>
  <c r="AN51" i="11"/>
  <c r="AN51" i="3" s="1"/>
  <c r="AM51" i="11"/>
  <c r="AL51" i="11"/>
  <c r="AL51" i="3" s="1"/>
  <c r="AK51" i="11"/>
  <c r="AK51" i="3" s="1"/>
  <c r="AJ51" i="11"/>
  <c r="AJ51" i="3" s="1"/>
  <c r="AI51" i="11"/>
  <c r="AH51" i="11"/>
  <c r="AG51" i="11"/>
  <c r="AG51" i="3" s="1"/>
  <c r="AF51" i="11"/>
  <c r="AF51" i="3" s="1"/>
  <c r="AE51" i="11"/>
  <c r="AE51" i="3" s="1"/>
  <c r="AD51" i="11"/>
  <c r="AC51" i="11"/>
  <c r="AC51" i="3" s="1"/>
  <c r="AB51" i="11"/>
  <c r="AB51" i="3" s="1"/>
  <c r="AA51" i="11"/>
  <c r="Z51" i="11"/>
  <c r="Z51" i="3" s="1"/>
  <c r="Y51" i="11"/>
  <c r="Y51" i="3" s="1"/>
  <c r="X51" i="11"/>
  <c r="X51" i="3" s="1"/>
  <c r="W51" i="11"/>
  <c r="V51" i="11"/>
  <c r="V51" i="3" s="1"/>
  <c r="U51" i="11"/>
  <c r="U51" i="3" s="1"/>
  <c r="T51" i="11"/>
  <c r="T51" i="3" s="1"/>
  <c r="S51" i="11"/>
  <c r="R51" i="11"/>
  <c r="R51" i="3" s="1"/>
  <c r="Q51" i="11"/>
  <c r="Q51" i="3" s="1"/>
  <c r="P51" i="11"/>
  <c r="P51" i="3" s="1"/>
  <c r="O51" i="11"/>
  <c r="O51" i="3" s="1"/>
  <c r="N51" i="11"/>
  <c r="M51" i="11"/>
  <c r="M51" i="3" s="1"/>
  <c r="L51" i="11"/>
  <c r="L51" i="3" s="1"/>
  <c r="K51" i="11"/>
  <c r="J51" i="11"/>
  <c r="J51" i="3" s="1"/>
  <c r="I51" i="11"/>
  <c r="I51" i="3" s="1"/>
  <c r="H51" i="11"/>
  <c r="G51" i="11"/>
  <c r="F51" i="11"/>
  <c r="F51" i="3" s="1"/>
  <c r="E51" i="11"/>
  <c r="E51" i="3" s="1"/>
  <c r="D51" i="11"/>
  <c r="AY42" i="11" s="1"/>
  <c r="AS50" i="11"/>
  <c r="AS50" i="3" s="1"/>
  <c r="AR50" i="11"/>
  <c r="AR50" i="3" s="1"/>
  <c r="AQ50" i="11"/>
  <c r="AP50" i="11"/>
  <c r="AP50" i="3" s="1"/>
  <c r="AO50" i="11"/>
  <c r="AO50" i="3" s="1"/>
  <c r="AN50" i="11"/>
  <c r="AN50" i="3" s="1"/>
  <c r="AM50" i="11"/>
  <c r="AL50" i="11"/>
  <c r="AL50" i="3" s="1"/>
  <c r="AK50" i="11"/>
  <c r="AJ50" i="11"/>
  <c r="AJ50" i="3" s="1"/>
  <c r="AI50" i="11"/>
  <c r="AI50" i="3" s="1"/>
  <c r="AH50" i="11"/>
  <c r="AH50" i="3" s="1"/>
  <c r="AG50" i="11"/>
  <c r="AF50" i="11"/>
  <c r="AF50" i="3" s="1"/>
  <c r="AE50" i="11"/>
  <c r="AD50" i="11"/>
  <c r="AD50" i="3" s="1"/>
  <c r="AC50" i="11"/>
  <c r="AC50" i="3" s="1"/>
  <c r="AB50" i="11"/>
  <c r="AA50" i="11"/>
  <c r="Z50" i="11"/>
  <c r="Z50" i="3" s="1"/>
  <c r="Y50" i="11"/>
  <c r="Y50" i="3" s="1"/>
  <c r="X50" i="11"/>
  <c r="X50" i="3" s="1"/>
  <c r="W50" i="11"/>
  <c r="V50" i="11"/>
  <c r="V50" i="3" s="1"/>
  <c r="U50" i="11"/>
  <c r="U50" i="3" s="1"/>
  <c r="T50" i="11"/>
  <c r="T50" i="3" s="1"/>
  <c r="S50" i="11"/>
  <c r="S50" i="3" s="1"/>
  <c r="R50" i="11"/>
  <c r="R50" i="3" s="1"/>
  <c r="Q50" i="11"/>
  <c r="P50" i="11"/>
  <c r="P50" i="3" s="1"/>
  <c r="O50" i="11"/>
  <c r="N50" i="11"/>
  <c r="N50" i="3" s="1"/>
  <c r="M50" i="11"/>
  <c r="M50" i="3" s="1"/>
  <c r="L50" i="11"/>
  <c r="L50" i="3" s="1"/>
  <c r="K50" i="11"/>
  <c r="J50" i="11"/>
  <c r="J50" i="3" s="1"/>
  <c r="I50" i="11"/>
  <c r="I50" i="3" s="1"/>
  <c r="H50" i="11"/>
  <c r="H50" i="3" s="1"/>
  <c r="G50" i="11"/>
  <c r="F50" i="11"/>
  <c r="F50" i="3" s="1"/>
  <c r="E50" i="11"/>
  <c r="E50" i="3" s="1"/>
  <c r="BI49" i="11"/>
  <c r="AW49" i="11"/>
  <c r="AS49" i="11"/>
  <c r="AR49" i="11"/>
  <c r="AQ49" i="11"/>
  <c r="AQ49" i="3" s="1"/>
  <c r="AP49" i="11"/>
  <c r="AO49" i="11"/>
  <c r="AN49" i="11"/>
  <c r="AN49" i="3" s="1"/>
  <c r="AM49" i="11"/>
  <c r="AM49" i="3" s="1"/>
  <c r="AL49" i="11"/>
  <c r="AK49" i="11"/>
  <c r="AJ49" i="11"/>
  <c r="AI49" i="11"/>
  <c r="AI49" i="3" s="1"/>
  <c r="AH49" i="11"/>
  <c r="AG49" i="11"/>
  <c r="AG49" i="3" s="1"/>
  <c r="AF49" i="11"/>
  <c r="AE49" i="11"/>
  <c r="AE49" i="3" s="1"/>
  <c r="AD49" i="11"/>
  <c r="AC49" i="11"/>
  <c r="AB49" i="11"/>
  <c r="AA49" i="11"/>
  <c r="AA49" i="3" s="1"/>
  <c r="Z49" i="11"/>
  <c r="Z49" i="3" s="1"/>
  <c r="Y49" i="11"/>
  <c r="X49" i="11"/>
  <c r="X49" i="3" s="1"/>
  <c r="W49" i="11"/>
  <c r="W49" i="3" s="1"/>
  <c r="V49" i="11"/>
  <c r="V49" i="3" s="1"/>
  <c r="U49" i="11"/>
  <c r="T49" i="11"/>
  <c r="S49" i="11"/>
  <c r="S49" i="3" s="1"/>
  <c r="R49" i="11"/>
  <c r="R49" i="3" s="1"/>
  <c r="Q49" i="11"/>
  <c r="Q49" i="3" s="1"/>
  <c r="P49" i="11"/>
  <c r="P49" i="3" s="1"/>
  <c r="O49" i="11"/>
  <c r="N49" i="11"/>
  <c r="M49" i="11"/>
  <c r="L49" i="11"/>
  <c r="L49" i="3" s="1"/>
  <c r="K49" i="11"/>
  <c r="J49" i="11"/>
  <c r="I49" i="11"/>
  <c r="H49" i="11"/>
  <c r="G49" i="11"/>
  <c r="F49" i="11"/>
  <c r="E49" i="11"/>
  <c r="BJ48" i="11"/>
  <c r="AS48" i="11"/>
  <c r="AR48" i="11"/>
  <c r="AR48" i="3" s="1"/>
  <c r="AQ48" i="11"/>
  <c r="AQ48" i="3" s="1"/>
  <c r="AP48" i="11"/>
  <c r="AP48" i="3" s="1"/>
  <c r="AO48" i="11"/>
  <c r="AO48" i="3" s="1"/>
  <c r="AN48" i="11"/>
  <c r="AN48" i="3" s="1"/>
  <c r="AM48" i="11"/>
  <c r="AM48" i="3" s="1"/>
  <c r="AL48" i="11"/>
  <c r="AL48" i="3" s="1"/>
  <c r="AK48" i="11"/>
  <c r="AK48" i="3" s="1"/>
  <c r="AJ48" i="11"/>
  <c r="AJ48" i="3" s="1"/>
  <c r="AI48" i="11"/>
  <c r="AH48" i="11"/>
  <c r="AH48" i="3" s="1"/>
  <c r="AG48" i="11"/>
  <c r="AG48" i="3" s="1"/>
  <c r="AF48" i="11"/>
  <c r="AF48" i="3" s="1"/>
  <c r="AE48" i="11"/>
  <c r="AE48" i="3" s="1"/>
  <c r="AD48" i="11"/>
  <c r="AD48" i="3" s="1"/>
  <c r="AC48" i="11"/>
  <c r="AB48" i="11"/>
  <c r="AB48" i="3" s="1"/>
  <c r="AA48" i="11"/>
  <c r="AA48" i="3" s="1"/>
  <c r="Z48" i="11"/>
  <c r="Z48" i="3" s="1"/>
  <c r="Y48" i="11"/>
  <c r="Y48" i="3" s="1"/>
  <c r="X48" i="11"/>
  <c r="W48" i="11"/>
  <c r="V48" i="11"/>
  <c r="V48" i="3" s="1"/>
  <c r="U48" i="11"/>
  <c r="T48" i="11"/>
  <c r="S48" i="11"/>
  <c r="S48" i="3" s="1"/>
  <c r="R48" i="11"/>
  <c r="R48" i="3" s="1"/>
  <c r="Q48" i="11"/>
  <c r="P48" i="11"/>
  <c r="O48" i="11"/>
  <c r="N48" i="11"/>
  <c r="M48" i="11"/>
  <c r="L48" i="11"/>
  <c r="L48" i="3" s="1"/>
  <c r="K48" i="11"/>
  <c r="K48" i="3" s="1"/>
  <c r="J48" i="11"/>
  <c r="J48" i="3" s="1"/>
  <c r="I48" i="11"/>
  <c r="H48" i="11"/>
  <c r="G48" i="11"/>
  <c r="G48" i="3" s="1"/>
  <c r="F48" i="11"/>
  <c r="E48" i="11"/>
  <c r="AS47" i="11"/>
  <c r="AS47" i="3" s="1"/>
  <c r="AR47" i="11"/>
  <c r="AQ47" i="11"/>
  <c r="AQ47" i="3" s="1"/>
  <c r="AP47" i="11"/>
  <c r="AO47" i="11"/>
  <c r="AO47" i="3" s="1"/>
  <c r="AN47" i="11"/>
  <c r="AN47" i="3" s="1"/>
  <c r="AM47" i="11"/>
  <c r="AM47" i="3" s="1"/>
  <c r="AL47" i="11"/>
  <c r="AK47" i="11"/>
  <c r="AK47" i="3" s="1"/>
  <c r="AJ47" i="11"/>
  <c r="AJ47" i="3" s="1"/>
  <c r="AI47" i="11"/>
  <c r="AI47" i="3" s="1"/>
  <c r="AH47" i="11"/>
  <c r="AG47" i="11"/>
  <c r="AG47" i="3" s="1"/>
  <c r="AF47" i="11"/>
  <c r="AF47" i="3" s="1"/>
  <c r="AE47" i="11"/>
  <c r="AE47" i="3" s="1"/>
  <c r="AD47" i="11"/>
  <c r="AD47" i="3" s="1"/>
  <c r="AC47" i="11"/>
  <c r="AC47" i="3" s="1"/>
  <c r="AB47" i="11"/>
  <c r="AB47" i="3" s="1"/>
  <c r="AA47" i="11"/>
  <c r="Z47" i="11"/>
  <c r="Y47" i="11"/>
  <c r="Y47" i="3" s="1"/>
  <c r="X47" i="11"/>
  <c r="X47" i="3" s="1"/>
  <c r="W47" i="11"/>
  <c r="W47" i="3" s="1"/>
  <c r="V47" i="11"/>
  <c r="U47" i="11"/>
  <c r="U47" i="3" s="1"/>
  <c r="T47" i="11"/>
  <c r="T47" i="3" s="1"/>
  <c r="S47" i="11"/>
  <c r="S47" i="3" s="1"/>
  <c r="R47" i="11"/>
  <c r="Q47" i="11"/>
  <c r="Q47" i="3" s="1"/>
  <c r="P47" i="11"/>
  <c r="O47" i="11"/>
  <c r="N47" i="11"/>
  <c r="N47" i="3" s="1"/>
  <c r="M47" i="11"/>
  <c r="M47" i="3" s="1"/>
  <c r="L47" i="11"/>
  <c r="L47" i="3" s="1"/>
  <c r="K47" i="11"/>
  <c r="K47" i="3" s="1"/>
  <c r="J47" i="11"/>
  <c r="I47" i="11"/>
  <c r="I47" i="3" s="1"/>
  <c r="H47" i="11"/>
  <c r="H47" i="3" s="1"/>
  <c r="G47" i="11"/>
  <c r="G47" i="3" s="1"/>
  <c r="F47" i="11"/>
  <c r="E47" i="11"/>
  <c r="E47" i="3" s="1"/>
  <c r="BG46" i="11"/>
  <c r="AU46" i="11"/>
  <c r="AS46" i="11"/>
  <c r="AS46" i="3" s="1"/>
  <c r="AR46" i="11"/>
  <c r="AR46" i="3" s="1"/>
  <c r="AQ46" i="11"/>
  <c r="AP46" i="11"/>
  <c r="AP46" i="3" s="1"/>
  <c r="AO46" i="11"/>
  <c r="AN46" i="11"/>
  <c r="AN46" i="3" s="1"/>
  <c r="AM46" i="11"/>
  <c r="AM46" i="3" s="1"/>
  <c r="AL46" i="11"/>
  <c r="AL46" i="3" s="1"/>
  <c r="AK46" i="11"/>
  <c r="AJ46" i="11"/>
  <c r="AJ46" i="3" s="1"/>
  <c r="AI46" i="11"/>
  <c r="AH46" i="11"/>
  <c r="AH46" i="3" s="1"/>
  <c r="AG46" i="11"/>
  <c r="AG46" i="3" s="1"/>
  <c r="AF46" i="11"/>
  <c r="AE46" i="11"/>
  <c r="AD46" i="11"/>
  <c r="AD46" i="3" s="1"/>
  <c r="AC46" i="11"/>
  <c r="AC46" i="3" s="1"/>
  <c r="AB46" i="11"/>
  <c r="AB46" i="3" s="1"/>
  <c r="AA46" i="11"/>
  <c r="Z46" i="11"/>
  <c r="Z46" i="3" s="1"/>
  <c r="Y46" i="11"/>
  <c r="Y46" i="3" s="1"/>
  <c r="X46" i="11"/>
  <c r="X46" i="3" s="1"/>
  <c r="W46" i="11"/>
  <c r="W46" i="3" s="1"/>
  <c r="V46" i="11"/>
  <c r="V46" i="3" s="1"/>
  <c r="U46" i="11"/>
  <c r="T46" i="11"/>
  <c r="S46" i="11"/>
  <c r="R46" i="11"/>
  <c r="R46" i="3" s="1"/>
  <c r="Q46" i="11"/>
  <c r="Q46" i="3" s="1"/>
  <c r="P46" i="11"/>
  <c r="P46" i="3" s="1"/>
  <c r="O46" i="11"/>
  <c r="N46" i="11"/>
  <c r="N46" i="3" s="1"/>
  <c r="M46" i="11"/>
  <c r="M46" i="3" s="1"/>
  <c r="L46" i="11"/>
  <c r="L46" i="3" s="1"/>
  <c r="K46" i="11"/>
  <c r="J46" i="11"/>
  <c r="J46" i="3" s="1"/>
  <c r="I46" i="11"/>
  <c r="H46" i="11"/>
  <c r="H46" i="3" s="1"/>
  <c r="G46" i="11"/>
  <c r="G46" i="3" s="1"/>
  <c r="F46" i="11"/>
  <c r="F46" i="3" s="1"/>
  <c r="E46" i="11"/>
  <c r="E46" i="3" s="1"/>
  <c r="BC45" i="11"/>
  <c r="AY45" i="11"/>
  <c r="AS45" i="11"/>
  <c r="AR45" i="11"/>
  <c r="AR45" i="3" s="1"/>
  <c r="AQ45" i="11"/>
  <c r="AQ45" i="3" s="1"/>
  <c r="AP45" i="11"/>
  <c r="AP45" i="3" s="1"/>
  <c r="AO45" i="11"/>
  <c r="AN45" i="11"/>
  <c r="AN45" i="3" s="1"/>
  <c r="AM45" i="11"/>
  <c r="AM45" i="3" s="1"/>
  <c r="AL45" i="11"/>
  <c r="AL45" i="3" s="1"/>
  <c r="AK45" i="11"/>
  <c r="AK45" i="3" s="1"/>
  <c r="AJ45" i="11"/>
  <c r="AJ45" i="3" s="1"/>
  <c r="AI45" i="11"/>
  <c r="AI45" i="3" s="1"/>
  <c r="AH45" i="11"/>
  <c r="AG45" i="11"/>
  <c r="AF45" i="11"/>
  <c r="AF45" i="3" s="1"/>
  <c r="AE45" i="11"/>
  <c r="AE45" i="3" s="1"/>
  <c r="AD45" i="11"/>
  <c r="AC45" i="11"/>
  <c r="AB45" i="11"/>
  <c r="AB45" i="3" s="1"/>
  <c r="AA45" i="11"/>
  <c r="AA45" i="3" s="1"/>
  <c r="Z45" i="11"/>
  <c r="Z45" i="3" s="1"/>
  <c r="Y45" i="11"/>
  <c r="X45" i="11"/>
  <c r="X45" i="3" s="1"/>
  <c r="W45" i="11"/>
  <c r="W45" i="3" s="1"/>
  <c r="V45" i="11"/>
  <c r="V45" i="3" s="1"/>
  <c r="U45" i="11"/>
  <c r="U45" i="3" s="1"/>
  <c r="T45" i="11"/>
  <c r="T45" i="3" s="1"/>
  <c r="S45" i="11"/>
  <c r="S45" i="3" s="1"/>
  <c r="R45" i="11"/>
  <c r="R45" i="3" s="1"/>
  <c r="Q45" i="11"/>
  <c r="P45" i="11"/>
  <c r="P45" i="3" s="1"/>
  <c r="O45" i="11"/>
  <c r="N45" i="11"/>
  <c r="M45" i="11"/>
  <c r="L45" i="11"/>
  <c r="L45" i="3" s="1"/>
  <c r="K45" i="11"/>
  <c r="K45" i="3" s="1"/>
  <c r="J45" i="11"/>
  <c r="J45" i="3" s="1"/>
  <c r="I45" i="11"/>
  <c r="H45" i="11"/>
  <c r="G45" i="11"/>
  <c r="G45" i="3" s="1"/>
  <c r="F45" i="11"/>
  <c r="F45" i="3" s="1"/>
  <c r="E45" i="11"/>
  <c r="BJ44" i="11"/>
  <c r="BA44" i="11"/>
  <c r="AS44" i="11"/>
  <c r="AR44" i="11"/>
  <c r="AR44" i="3" s="1"/>
  <c r="AQ44" i="11"/>
  <c r="AQ44" i="3" s="1"/>
  <c r="AP44" i="11"/>
  <c r="AP44" i="3" s="1"/>
  <c r="AO44" i="11"/>
  <c r="AO44" i="3" s="1"/>
  <c r="AN44" i="11"/>
  <c r="AN44" i="3" s="1"/>
  <c r="AM44" i="11"/>
  <c r="AM44" i="3" s="1"/>
  <c r="AL44" i="11"/>
  <c r="AL44" i="3" s="1"/>
  <c r="AK44" i="11"/>
  <c r="AJ44" i="11"/>
  <c r="AJ44" i="3" s="1"/>
  <c r="AI44" i="11"/>
  <c r="AI44" i="3" s="1"/>
  <c r="AH44" i="11"/>
  <c r="AG44" i="11"/>
  <c r="AF44" i="11"/>
  <c r="AF44" i="3" s="1"/>
  <c r="AE44" i="11"/>
  <c r="AD44" i="11"/>
  <c r="AD44" i="3" s="1"/>
  <c r="AC44" i="11"/>
  <c r="AB44" i="11"/>
  <c r="AB44" i="3" s="1"/>
  <c r="AA44" i="11"/>
  <c r="AA44" i="3" s="1"/>
  <c r="Z44" i="11"/>
  <c r="Z44" i="3" s="1"/>
  <c r="Y44" i="11"/>
  <c r="Y44" i="3" s="1"/>
  <c r="X44" i="11"/>
  <c r="W44" i="11"/>
  <c r="W44" i="3" s="1"/>
  <c r="V44" i="11"/>
  <c r="U44" i="11"/>
  <c r="T44" i="11"/>
  <c r="T44" i="3" s="1"/>
  <c r="S44" i="11"/>
  <c r="R44" i="11"/>
  <c r="R44" i="3" s="1"/>
  <c r="Q44" i="11"/>
  <c r="P44" i="11"/>
  <c r="P44" i="3" s="1"/>
  <c r="O44" i="11"/>
  <c r="N44" i="11"/>
  <c r="N44" i="3" s="1"/>
  <c r="M44" i="11"/>
  <c r="L44" i="11"/>
  <c r="L44" i="3" s="1"/>
  <c r="K44" i="11"/>
  <c r="J44" i="11"/>
  <c r="J44" i="3" s="1"/>
  <c r="I44" i="11"/>
  <c r="I44" i="3" s="1"/>
  <c r="H44" i="11"/>
  <c r="H44" i="3" s="1"/>
  <c r="G44" i="11"/>
  <c r="G44" i="3" s="1"/>
  <c r="F44" i="11"/>
  <c r="F44" i="3" s="1"/>
  <c r="E44" i="11"/>
  <c r="BL43" i="11"/>
  <c r="AS43" i="11"/>
  <c r="AR43" i="11"/>
  <c r="AQ43" i="11"/>
  <c r="AP43" i="11"/>
  <c r="AO43" i="11"/>
  <c r="AO43" i="3" s="1"/>
  <c r="AN43" i="11"/>
  <c r="AN43" i="3" s="1"/>
  <c r="AM43" i="11"/>
  <c r="AM43" i="3" s="1"/>
  <c r="AL43" i="11"/>
  <c r="AK43" i="11"/>
  <c r="AJ43" i="11"/>
  <c r="AJ43" i="3" s="1"/>
  <c r="AI43" i="11"/>
  <c r="AH43" i="11"/>
  <c r="AH43" i="3" s="1"/>
  <c r="AG43" i="11"/>
  <c r="AF43" i="11"/>
  <c r="AF43" i="3" s="1"/>
  <c r="AE43" i="11"/>
  <c r="AD43" i="11"/>
  <c r="AD43" i="3" s="1"/>
  <c r="AC43" i="11"/>
  <c r="AB43" i="11"/>
  <c r="AB43" i="3" s="1"/>
  <c r="AA43" i="11"/>
  <c r="Z43" i="11"/>
  <c r="Y43" i="11"/>
  <c r="Y43" i="3" s="1"/>
  <c r="X43" i="11"/>
  <c r="X43" i="3" s="1"/>
  <c r="W43" i="11"/>
  <c r="W43" i="3" s="1"/>
  <c r="V43" i="11"/>
  <c r="U43" i="11"/>
  <c r="U43" i="3" s="1"/>
  <c r="T43" i="11"/>
  <c r="BA38" i="11" s="1"/>
  <c r="S43" i="11"/>
  <c r="R43" i="11"/>
  <c r="R43" i="3" s="1"/>
  <c r="Q43" i="11"/>
  <c r="P43" i="11"/>
  <c r="AY37" i="11" s="1"/>
  <c r="O43" i="11"/>
  <c r="N43" i="11"/>
  <c r="M43" i="11"/>
  <c r="M43" i="3" s="1"/>
  <c r="L43" i="11"/>
  <c r="L43" i="3" s="1"/>
  <c r="K43" i="11"/>
  <c r="J43" i="11"/>
  <c r="J43" i="3" s="1"/>
  <c r="I43" i="11"/>
  <c r="I43" i="3" s="1"/>
  <c r="H43" i="11"/>
  <c r="G43" i="11"/>
  <c r="G43" i="3" s="1"/>
  <c r="F43" i="11"/>
  <c r="E43" i="11"/>
  <c r="BI42" i="11"/>
  <c r="AS42" i="11"/>
  <c r="AR42" i="11"/>
  <c r="AQ42" i="11"/>
  <c r="AQ42" i="3" s="1"/>
  <c r="AP42" i="11"/>
  <c r="AP42" i="3" s="1"/>
  <c r="AO42" i="11"/>
  <c r="AO42" i="3" s="1"/>
  <c r="AN42" i="11"/>
  <c r="AN42" i="3" s="1"/>
  <c r="AM42" i="11"/>
  <c r="AM42" i="3" s="1"/>
  <c r="AL42" i="11"/>
  <c r="AK42" i="11"/>
  <c r="AK42" i="3" s="1"/>
  <c r="AJ42" i="11"/>
  <c r="AJ42" i="3" s="1"/>
  <c r="AI42" i="11"/>
  <c r="AI42" i="3" s="1"/>
  <c r="AH42" i="11"/>
  <c r="AG42" i="11"/>
  <c r="AF42" i="11"/>
  <c r="AF42" i="3" s="1"/>
  <c r="AE42" i="11"/>
  <c r="AE42" i="3" s="1"/>
  <c r="AD42" i="11"/>
  <c r="AC42" i="11"/>
  <c r="AC42" i="3" s="1"/>
  <c r="AB42" i="11"/>
  <c r="AA42" i="11"/>
  <c r="AA42" i="3" s="1"/>
  <c r="Z42" i="11"/>
  <c r="Y42" i="11"/>
  <c r="X42" i="11"/>
  <c r="W42" i="11"/>
  <c r="V42" i="11"/>
  <c r="U42" i="11"/>
  <c r="T42" i="11"/>
  <c r="S42" i="11"/>
  <c r="R42" i="11"/>
  <c r="R42" i="3" s="1"/>
  <c r="Q42" i="11"/>
  <c r="P42" i="11"/>
  <c r="O42" i="11"/>
  <c r="D42" i="11" s="1"/>
  <c r="N42" i="11"/>
  <c r="M42" i="11"/>
  <c r="L42" i="11"/>
  <c r="K42" i="11"/>
  <c r="K42" i="3" s="1"/>
  <c r="J42" i="11"/>
  <c r="I42" i="11"/>
  <c r="H42" i="11"/>
  <c r="G42" i="11"/>
  <c r="G42" i="3" s="1"/>
  <c r="F42" i="11"/>
  <c r="E42" i="11"/>
  <c r="AS41" i="11"/>
  <c r="AS41" i="3" s="1"/>
  <c r="AR41" i="11"/>
  <c r="AR41" i="3" s="1"/>
  <c r="AQ41" i="11"/>
  <c r="AP41" i="11"/>
  <c r="AP41" i="3" s="1"/>
  <c r="AO41" i="11"/>
  <c r="AO41" i="3" s="1"/>
  <c r="AN41" i="11"/>
  <c r="AN41" i="3" s="1"/>
  <c r="AM41" i="11"/>
  <c r="AL41" i="11"/>
  <c r="AL41" i="3" s="1"/>
  <c r="AK41" i="11"/>
  <c r="AK41" i="3" s="1"/>
  <c r="AJ41" i="11"/>
  <c r="AJ41" i="3" s="1"/>
  <c r="AI41" i="11"/>
  <c r="AI41" i="3" s="1"/>
  <c r="AH41" i="11"/>
  <c r="AH41" i="3" s="1"/>
  <c r="AG41" i="11"/>
  <c r="AG41" i="3" s="1"/>
  <c r="AF41" i="11"/>
  <c r="AE41" i="11"/>
  <c r="AD41" i="11"/>
  <c r="AD41" i="3" s="1"/>
  <c r="AC41" i="11"/>
  <c r="AC41" i="3" s="1"/>
  <c r="AB41" i="11"/>
  <c r="AA41" i="11"/>
  <c r="Z41" i="11"/>
  <c r="Z41" i="3" s="1"/>
  <c r="Y41" i="11"/>
  <c r="Y41" i="3" s="1"/>
  <c r="X41" i="11"/>
  <c r="X41" i="3" s="1"/>
  <c r="W41" i="11"/>
  <c r="V41" i="11"/>
  <c r="V41" i="3" s="1"/>
  <c r="U41" i="11"/>
  <c r="U41" i="3" s="1"/>
  <c r="T41" i="11"/>
  <c r="T41" i="3" s="1"/>
  <c r="S41" i="11"/>
  <c r="S41" i="3" s="1"/>
  <c r="R41" i="11"/>
  <c r="R41" i="3" s="1"/>
  <c r="Q41" i="11"/>
  <c r="Q41" i="3" s="1"/>
  <c r="P41" i="11"/>
  <c r="P41" i="3" s="1"/>
  <c r="O41" i="11"/>
  <c r="N41" i="11"/>
  <c r="N41" i="3" s="1"/>
  <c r="M41" i="11"/>
  <c r="M41" i="3" s="1"/>
  <c r="L41" i="11"/>
  <c r="K41" i="11"/>
  <c r="J41" i="11"/>
  <c r="J41" i="3" s="1"/>
  <c r="I41" i="11"/>
  <c r="I41" i="3" s="1"/>
  <c r="H41" i="11"/>
  <c r="H41" i="3" s="1"/>
  <c r="G41" i="11"/>
  <c r="F41" i="11"/>
  <c r="F41" i="3" s="1"/>
  <c r="E41" i="11"/>
  <c r="E41" i="3" s="1"/>
  <c r="AS40" i="11"/>
  <c r="AR40" i="11"/>
  <c r="AR40" i="3" s="1"/>
  <c r="AQ40" i="11"/>
  <c r="AQ40" i="3" s="1"/>
  <c r="AP40" i="11"/>
  <c r="AO40" i="11"/>
  <c r="AO40" i="3" s="1"/>
  <c r="AN40" i="11"/>
  <c r="AN40" i="3" s="1"/>
  <c r="AM40" i="11"/>
  <c r="AM40" i="3" s="1"/>
  <c r="AL40" i="11"/>
  <c r="AL40" i="3" s="1"/>
  <c r="AK40" i="11"/>
  <c r="AK40" i="3" s="1"/>
  <c r="AJ40" i="11"/>
  <c r="AI40" i="11"/>
  <c r="AI40" i="3" s="1"/>
  <c r="AH40" i="11"/>
  <c r="AG40" i="11"/>
  <c r="AG40" i="3" s="1"/>
  <c r="AF40" i="11"/>
  <c r="AF40" i="3" s="1"/>
  <c r="AE40" i="11"/>
  <c r="AE40" i="3" s="1"/>
  <c r="AD40" i="11"/>
  <c r="AC40" i="11"/>
  <c r="AC40" i="3" s="1"/>
  <c r="AB40" i="11"/>
  <c r="AB40" i="3" s="1"/>
  <c r="AA40" i="11"/>
  <c r="AA40" i="3" s="1"/>
  <c r="Z40" i="11"/>
  <c r="Y40" i="11"/>
  <c r="X40" i="11"/>
  <c r="X40" i="3" s="1"/>
  <c r="W40" i="11"/>
  <c r="W40" i="3" s="1"/>
  <c r="V40" i="11"/>
  <c r="V40" i="3" s="1"/>
  <c r="U40" i="11"/>
  <c r="U40" i="3" s="1"/>
  <c r="T40" i="11"/>
  <c r="T40" i="3" s="1"/>
  <c r="S40" i="11"/>
  <c r="S40" i="3" s="1"/>
  <c r="R40" i="11"/>
  <c r="Q40" i="11"/>
  <c r="Q40" i="3" s="1"/>
  <c r="P40" i="11"/>
  <c r="P40" i="3" s="1"/>
  <c r="O40" i="11"/>
  <c r="N40" i="11"/>
  <c r="M40" i="11"/>
  <c r="M40" i="3" s="1"/>
  <c r="L40" i="11"/>
  <c r="L40" i="3" s="1"/>
  <c r="K40" i="11"/>
  <c r="K40" i="3" s="1"/>
  <c r="J40" i="11"/>
  <c r="I40" i="11"/>
  <c r="H40" i="11"/>
  <c r="H40" i="3" s="1"/>
  <c r="G40" i="11"/>
  <c r="F40" i="11"/>
  <c r="F40" i="3" s="1"/>
  <c r="E40" i="11"/>
  <c r="AS39" i="11"/>
  <c r="AS39" i="3" s="1"/>
  <c r="AR39" i="11"/>
  <c r="AR39" i="3" s="1"/>
  <c r="AQ39" i="11"/>
  <c r="AQ39" i="3" s="1"/>
  <c r="AP39" i="11"/>
  <c r="AP39" i="3" s="1"/>
  <c r="AO39" i="11"/>
  <c r="AO39" i="3" s="1"/>
  <c r="AN39" i="11"/>
  <c r="AN39" i="3" s="1"/>
  <c r="AM39" i="11"/>
  <c r="AL39" i="11"/>
  <c r="AL39" i="3" s="1"/>
  <c r="AK39" i="11"/>
  <c r="AJ39" i="11"/>
  <c r="AI39" i="11"/>
  <c r="AH39" i="11"/>
  <c r="AH39" i="3" s="1"/>
  <c r="AG39" i="11"/>
  <c r="AG39" i="3" s="1"/>
  <c r="AF39" i="11"/>
  <c r="AE39" i="11"/>
  <c r="AE39" i="3" s="1"/>
  <c r="AD39" i="11"/>
  <c r="AD39" i="3" s="1"/>
  <c r="AC39" i="11"/>
  <c r="AB39" i="11"/>
  <c r="AA39" i="11"/>
  <c r="AA39" i="3" s="1"/>
  <c r="Z39" i="11"/>
  <c r="Y39" i="11"/>
  <c r="BA34" i="11" s="1"/>
  <c r="X39" i="11"/>
  <c r="X39" i="3" s="1"/>
  <c r="W39" i="11"/>
  <c r="V39" i="11"/>
  <c r="V39" i="3" s="1"/>
  <c r="U39" i="11"/>
  <c r="T39" i="11"/>
  <c r="S39" i="11"/>
  <c r="S39" i="3" s="1"/>
  <c r="R39" i="11"/>
  <c r="Q39" i="11"/>
  <c r="P39" i="11"/>
  <c r="O39" i="11"/>
  <c r="N39" i="11"/>
  <c r="M39" i="11"/>
  <c r="L39" i="11"/>
  <c r="K39" i="11"/>
  <c r="K39" i="3" s="1"/>
  <c r="J39" i="11"/>
  <c r="J39" i="3" s="1"/>
  <c r="I39" i="11"/>
  <c r="I39" i="3" s="1"/>
  <c r="H39" i="11"/>
  <c r="G39" i="11"/>
  <c r="F39" i="11"/>
  <c r="F39" i="3" s="1"/>
  <c r="E39" i="11"/>
  <c r="E39" i="3" s="1"/>
  <c r="BH38" i="11"/>
  <c r="AS38" i="11"/>
  <c r="AR38" i="11"/>
  <c r="AR38" i="3" s="1"/>
  <c r="AQ38" i="11"/>
  <c r="AP38" i="11"/>
  <c r="AO38" i="11"/>
  <c r="AO38" i="3" s="1"/>
  <c r="AN38" i="11"/>
  <c r="AN38" i="3" s="1"/>
  <c r="AM38" i="11"/>
  <c r="AL38" i="11"/>
  <c r="AK38" i="11"/>
  <c r="AK38" i="3" s="1"/>
  <c r="AJ38" i="11"/>
  <c r="AJ38" i="3" s="1"/>
  <c r="AI38" i="11"/>
  <c r="AI38" i="3" s="1"/>
  <c r="AH38" i="11"/>
  <c r="AG38" i="11"/>
  <c r="AG38" i="3" s="1"/>
  <c r="AF38" i="11"/>
  <c r="AF38" i="3" s="1"/>
  <c r="AE38" i="11"/>
  <c r="AD38" i="11"/>
  <c r="AD38" i="3" s="1"/>
  <c r="AC38" i="11"/>
  <c r="AC38" i="3" s="1"/>
  <c r="AB38" i="11"/>
  <c r="AB38" i="3" s="1"/>
  <c r="AA38" i="11"/>
  <c r="Z38" i="11"/>
  <c r="Y38" i="11"/>
  <c r="X38" i="11"/>
  <c r="W38" i="11"/>
  <c r="V38" i="11"/>
  <c r="U38" i="11"/>
  <c r="T38" i="11"/>
  <c r="S38" i="11"/>
  <c r="R38" i="11"/>
  <c r="Q38" i="11"/>
  <c r="Q38" i="3" s="1"/>
  <c r="P38" i="11"/>
  <c r="O38" i="11"/>
  <c r="N38" i="11"/>
  <c r="N38" i="3" s="1"/>
  <c r="M38" i="11"/>
  <c r="L38" i="11"/>
  <c r="K38" i="11"/>
  <c r="J38" i="11"/>
  <c r="I38" i="11"/>
  <c r="I38" i="3" s="1"/>
  <c r="H38" i="11"/>
  <c r="G38" i="11"/>
  <c r="F38" i="11"/>
  <c r="E38" i="11"/>
  <c r="AS37" i="11"/>
  <c r="AS37" i="3" s="1"/>
  <c r="AR37" i="11"/>
  <c r="AR37" i="3" s="1"/>
  <c r="AQ37" i="11"/>
  <c r="AP37" i="11"/>
  <c r="AP37" i="3" s="1"/>
  <c r="AO37" i="11"/>
  <c r="AO37" i="3" s="1"/>
  <c r="AN37" i="11"/>
  <c r="AN37" i="3" s="1"/>
  <c r="AM37" i="11"/>
  <c r="AM37" i="3" s="1"/>
  <c r="AL37" i="11"/>
  <c r="AL37" i="3" s="1"/>
  <c r="AK37" i="11"/>
  <c r="AK37" i="3" s="1"/>
  <c r="AJ37" i="11"/>
  <c r="AJ37" i="3" s="1"/>
  <c r="AI37" i="11"/>
  <c r="AH37" i="11"/>
  <c r="AH37" i="3" s="1"/>
  <c r="AG37" i="11"/>
  <c r="AG37" i="3" s="1"/>
  <c r="AF37" i="11"/>
  <c r="AF37" i="3" s="1"/>
  <c r="AE37" i="11"/>
  <c r="AD37" i="11"/>
  <c r="AD37" i="3" s="1"/>
  <c r="AC37" i="11"/>
  <c r="AC37" i="3" s="1"/>
  <c r="AB37" i="11"/>
  <c r="AB37" i="3" s="1"/>
  <c r="AA37" i="11"/>
  <c r="Z37" i="11"/>
  <c r="Z37" i="3" s="1"/>
  <c r="Y37" i="11"/>
  <c r="X37" i="11"/>
  <c r="W37" i="11"/>
  <c r="W37" i="3" s="1"/>
  <c r="V37" i="11"/>
  <c r="V37" i="3" s="1"/>
  <c r="U37" i="11"/>
  <c r="U37" i="3" s="1"/>
  <c r="T37" i="11"/>
  <c r="T37" i="3" s="1"/>
  <c r="S37" i="11"/>
  <c r="R37" i="11"/>
  <c r="R37" i="3" s="1"/>
  <c r="Q37" i="11"/>
  <c r="Q37" i="3" s="1"/>
  <c r="P37" i="11"/>
  <c r="P37" i="3" s="1"/>
  <c r="O37" i="11"/>
  <c r="N37" i="11"/>
  <c r="N37" i="3" s="1"/>
  <c r="M37" i="11"/>
  <c r="M37" i="3" s="1"/>
  <c r="L37" i="11"/>
  <c r="L37" i="3" s="1"/>
  <c r="K37" i="11"/>
  <c r="J37" i="11"/>
  <c r="J37" i="3" s="1"/>
  <c r="I37" i="11"/>
  <c r="I37" i="3" s="1"/>
  <c r="H37" i="11"/>
  <c r="G37" i="11"/>
  <c r="G37" i="3" s="1"/>
  <c r="F37" i="11"/>
  <c r="F37" i="3" s="1"/>
  <c r="E37" i="11"/>
  <c r="BJ36" i="11"/>
  <c r="AS36" i="11"/>
  <c r="AS36" i="3" s="1"/>
  <c r="AR36" i="11"/>
  <c r="AQ36" i="11"/>
  <c r="AQ36" i="3" s="1"/>
  <c r="AP36" i="11"/>
  <c r="AP36" i="3" s="1"/>
  <c r="AO36" i="11"/>
  <c r="AO36" i="3" s="1"/>
  <c r="AN36" i="11"/>
  <c r="AM36" i="11"/>
  <c r="AM36" i="3" s="1"/>
  <c r="AL36" i="11"/>
  <c r="AL36" i="3" s="1"/>
  <c r="AK36" i="11"/>
  <c r="AK36" i="3" s="1"/>
  <c r="AJ36" i="11"/>
  <c r="AI36" i="11"/>
  <c r="AI36" i="3" s="1"/>
  <c r="AH36" i="11"/>
  <c r="AH36" i="3" s="1"/>
  <c r="AG36" i="11"/>
  <c r="AG36" i="3" s="1"/>
  <c r="AF36" i="11"/>
  <c r="AF36" i="3" s="1"/>
  <c r="AE36" i="11"/>
  <c r="AE36" i="3" s="1"/>
  <c r="AD36" i="11"/>
  <c r="AD36" i="3" s="1"/>
  <c r="AC36" i="11"/>
  <c r="AB36" i="11"/>
  <c r="AA36" i="11"/>
  <c r="AA36" i="3" s="1"/>
  <c r="Z36" i="11"/>
  <c r="Z36" i="3" s="1"/>
  <c r="Y36" i="11"/>
  <c r="X36" i="11"/>
  <c r="W36" i="11"/>
  <c r="W36" i="3" s="1"/>
  <c r="V36" i="11"/>
  <c r="V36" i="3" s="1"/>
  <c r="U36" i="11"/>
  <c r="U36" i="3" s="1"/>
  <c r="T36" i="11"/>
  <c r="S36" i="11"/>
  <c r="S36" i="3" s="1"/>
  <c r="R36" i="11"/>
  <c r="Q36" i="11"/>
  <c r="Q36" i="3" s="1"/>
  <c r="P36" i="11"/>
  <c r="P36" i="3" s="1"/>
  <c r="O36" i="11"/>
  <c r="N36" i="11"/>
  <c r="N36" i="3" s="1"/>
  <c r="M36" i="11"/>
  <c r="M36" i="3" s="1"/>
  <c r="L36" i="11"/>
  <c r="K36" i="11"/>
  <c r="K36" i="3" s="1"/>
  <c r="J36" i="11"/>
  <c r="J36" i="3" s="1"/>
  <c r="I36" i="11"/>
  <c r="H36" i="11"/>
  <c r="G36" i="11"/>
  <c r="F36" i="11"/>
  <c r="F36" i="3" s="1"/>
  <c r="E36" i="11"/>
  <c r="E36" i="3" s="1"/>
  <c r="AX35" i="11"/>
  <c r="AS35" i="11"/>
  <c r="AR35" i="11"/>
  <c r="AQ35" i="11"/>
  <c r="AQ35" i="3" s="1"/>
  <c r="AP35" i="11"/>
  <c r="AO35" i="11"/>
  <c r="AO35" i="3" s="1"/>
  <c r="AN35" i="11"/>
  <c r="AN35" i="3" s="1"/>
  <c r="AM35" i="11"/>
  <c r="AM35" i="3" s="1"/>
  <c r="AL35" i="11"/>
  <c r="AK35" i="11"/>
  <c r="AK35" i="3" s="1"/>
  <c r="AJ35" i="11"/>
  <c r="AI35" i="11"/>
  <c r="AI35" i="3" s="1"/>
  <c r="AH35" i="11"/>
  <c r="AH35" i="3" s="1"/>
  <c r="AG35" i="11"/>
  <c r="AG35" i="3" s="1"/>
  <c r="AF35" i="11"/>
  <c r="AE35" i="11"/>
  <c r="AE35" i="3" s="1"/>
  <c r="AD35" i="11"/>
  <c r="AC35" i="11"/>
  <c r="AB35" i="11"/>
  <c r="AA35" i="11"/>
  <c r="Z35" i="11"/>
  <c r="Z35" i="3" s="1"/>
  <c r="Y35" i="11"/>
  <c r="X35" i="11"/>
  <c r="W35" i="11"/>
  <c r="V35" i="11"/>
  <c r="U35" i="11"/>
  <c r="T35" i="11"/>
  <c r="S35" i="11"/>
  <c r="R35" i="11"/>
  <c r="Q35" i="11"/>
  <c r="P35" i="11"/>
  <c r="O35" i="11"/>
  <c r="D35" i="11" s="1"/>
  <c r="N35" i="11"/>
  <c r="M35" i="11"/>
  <c r="L35" i="11"/>
  <c r="K35" i="11"/>
  <c r="J35" i="11"/>
  <c r="I35" i="11"/>
  <c r="H35" i="11"/>
  <c r="G35" i="11"/>
  <c r="F35" i="11"/>
  <c r="E35" i="11"/>
  <c r="BJ34" i="11"/>
  <c r="BI34" i="11"/>
  <c r="AX34" i="11"/>
  <c r="AS34" i="11"/>
  <c r="AR34" i="11"/>
  <c r="AR34" i="3" s="1"/>
  <c r="AQ34" i="11"/>
  <c r="AQ34" i="3" s="1"/>
  <c r="AP34" i="11"/>
  <c r="AP34" i="3" s="1"/>
  <c r="AO34" i="11"/>
  <c r="AO34" i="3" s="1"/>
  <c r="AN34" i="11"/>
  <c r="AM34" i="11"/>
  <c r="AM34" i="3" s="1"/>
  <c r="AL34" i="11"/>
  <c r="AL34" i="3" s="1"/>
  <c r="AK34" i="11"/>
  <c r="AK34" i="3" s="1"/>
  <c r="AJ34" i="11"/>
  <c r="AJ34" i="3" s="1"/>
  <c r="AI34" i="11"/>
  <c r="AI34" i="3" s="1"/>
  <c r="AH34" i="11"/>
  <c r="AH34" i="3" s="1"/>
  <c r="AG34" i="11"/>
  <c r="AF34" i="11"/>
  <c r="AF34" i="3" s="1"/>
  <c r="AE34" i="11"/>
  <c r="AE34" i="3" s="1"/>
  <c r="AD34" i="11"/>
  <c r="AD34" i="3" s="1"/>
  <c r="AC34" i="11"/>
  <c r="AB34" i="11"/>
  <c r="AB34" i="3" s="1"/>
  <c r="AA34" i="11"/>
  <c r="AA34" i="3" s="1"/>
  <c r="Z34" i="11"/>
  <c r="Z34" i="3" s="1"/>
  <c r="Y34" i="11"/>
  <c r="X34" i="11"/>
  <c r="X34" i="3" s="1"/>
  <c r="W34" i="11"/>
  <c r="W34" i="3" s="1"/>
  <c r="V34" i="11"/>
  <c r="V34" i="3" s="1"/>
  <c r="U34" i="11"/>
  <c r="U34" i="3" s="1"/>
  <c r="T34" i="11"/>
  <c r="T34" i="3" s="1"/>
  <c r="S34" i="11"/>
  <c r="S34" i="3" s="1"/>
  <c r="R34" i="11"/>
  <c r="R34" i="3" s="1"/>
  <c r="Q34" i="11"/>
  <c r="P34" i="11"/>
  <c r="P34" i="3" s="1"/>
  <c r="O34" i="11"/>
  <c r="O34" i="3" s="1"/>
  <c r="N34" i="11"/>
  <c r="N34" i="3" s="1"/>
  <c r="M34" i="11"/>
  <c r="M34" i="3" s="1"/>
  <c r="L34" i="11"/>
  <c r="K34" i="11"/>
  <c r="K34" i="3" s="1"/>
  <c r="J34" i="11"/>
  <c r="J34" i="3" s="1"/>
  <c r="I34" i="11"/>
  <c r="H34" i="11"/>
  <c r="G34" i="11"/>
  <c r="G34" i="3" s="1"/>
  <c r="F34" i="11"/>
  <c r="F34" i="3" s="1"/>
  <c r="E34" i="11"/>
  <c r="E34" i="3" s="1"/>
  <c r="BH33" i="11"/>
  <c r="BA33" i="11"/>
  <c r="AS33" i="11"/>
  <c r="AR33" i="11"/>
  <c r="AQ33" i="11"/>
  <c r="AQ33" i="3" s="1"/>
  <c r="AP33" i="11"/>
  <c r="AP33" i="3" s="1"/>
  <c r="AO33" i="11"/>
  <c r="AO33" i="3" s="1"/>
  <c r="AN33" i="11"/>
  <c r="AN33" i="3" s="1"/>
  <c r="AM33" i="11"/>
  <c r="AM33" i="3" s="1"/>
  <c r="AL33" i="11"/>
  <c r="AK33" i="11"/>
  <c r="AJ33" i="11"/>
  <c r="AI33" i="11"/>
  <c r="AI33" i="3" s="1"/>
  <c r="AH33" i="11"/>
  <c r="AH33" i="3" s="1"/>
  <c r="AG33" i="11"/>
  <c r="AG33" i="3" s="1"/>
  <c r="AF33" i="11"/>
  <c r="AE33" i="11"/>
  <c r="AE33" i="3" s="1"/>
  <c r="AD33" i="11"/>
  <c r="AD33" i="3" s="1"/>
  <c r="AC33" i="11"/>
  <c r="AB33" i="11"/>
  <c r="AA33" i="11"/>
  <c r="Z33" i="11"/>
  <c r="Z33" i="3" s="1"/>
  <c r="Y33" i="11"/>
  <c r="Y33" i="3" s="1"/>
  <c r="X33" i="11"/>
  <c r="X33" i="3" s="1"/>
  <c r="W33" i="11"/>
  <c r="W33" i="3" s="1"/>
  <c r="V33" i="11"/>
  <c r="V33" i="3" s="1"/>
  <c r="U33" i="11"/>
  <c r="T33" i="11"/>
  <c r="S33" i="11"/>
  <c r="S33" i="3" s="1"/>
  <c r="R33" i="11"/>
  <c r="R33" i="3" s="1"/>
  <c r="Q33" i="11"/>
  <c r="P33" i="11"/>
  <c r="O33" i="11"/>
  <c r="O33" i="3" s="1"/>
  <c r="N33" i="11"/>
  <c r="N33" i="3" s="1"/>
  <c r="M33" i="11"/>
  <c r="L33" i="11"/>
  <c r="K33" i="11"/>
  <c r="K33" i="3" s="1"/>
  <c r="J33" i="11"/>
  <c r="J33" i="3" s="1"/>
  <c r="I33" i="11"/>
  <c r="I33" i="3" s="1"/>
  <c r="H33" i="11"/>
  <c r="H33" i="3" s="1"/>
  <c r="G33" i="11"/>
  <c r="G33" i="3" s="1"/>
  <c r="F33" i="11"/>
  <c r="E33" i="11"/>
  <c r="E33" i="3" s="1"/>
  <c r="D33" i="11"/>
  <c r="AX32" i="11"/>
  <c r="AS32" i="11"/>
  <c r="AS32" i="3" s="1"/>
  <c r="AR32" i="11"/>
  <c r="AR32" i="3" s="1"/>
  <c r="AQ32" i="11"/>
  <c r="AP32" i="11"/>
  <c r="AP32" i="3" s="1"/>
  <c r="AO32" i="11"/>
  <c r="AN32" i="11"/>
  <c r="AN32" i="3" s="1"/>
  <c r="AM32" i="11"/>
  <c r="AM32" i="3" s="1"/>
  <c r="AL32" i="11"/>
  <c r="AK32" i="11"/>
  <c r="AJ32" i="11"/>
  <c r="AJ32" i="3" s="1"/>
  <c r="AI32" i="11"/>
  <c r="AH32" i="11"/>
  <c r="AG32" i="11"/>
  <c r="AF32" i="11"/>
  <c r="AF32" i="3" s="1"/>
  <c r="AE32" i="11"/>
  <c r="AE32" i="3" s="1"/>
  <c r="AD32" i="11"/>
  <c r="AD32" i="3" s="1"/>
  <c r="AC32" i="11"/>
  <c r="AC32" i="3" s="1"/>
  <c r="AB32" i="11"/>
  <c r="AB32" i="3" s="1"/>
  <c r="AA32" i="11"/>
  <c r="Z32" i="11"/>
  <c r="Z32" i="3" s="1"/>
  <c r="Y32" i="11"/>
  <c r="Y32" i="3" s="1"/>
  <c r="X32" i="11"/>
  <c r="X32" i="3" s="1"/>
  <c r="W32" i="11"/>
  <c r="W32" i="3" s="1"/>
  <c r="V32" i="11"/>
  <c r="U32" i="11"/>
  <c r="T32" i="11"/>
  <c r="T32" i="3" s="1"/>
  <c r="S32" i="11"/>
  <c r="S32" i="3" s="1"/>
  <c r="R32" i="11"/>
  <c r="R32" i="3" s="1"/>
  <c r="Q32" i="11"/>
  <c r="Q32" i="3" s="1"/>
  <c r="P32" i="11"/>
  <c r="P32" i="3" s="1"/>
  <c r="O32" i="11"/>
  <c r="O32" i="3" s="1"/>
  <c r="N32" i="11"/>
  <c r="M32" i="11"/>
  <c r="M32" i="3" s="1"/>
  <c r="L32" i="11"/>
  <c r="L32" i="3" s="1"/>
  <c r="K32" i="11"/>
  <c r="K32" i="3" s="1"/>
  <c r="J32" i="11"/>
  <c r="J32" i="3" s="1"/>
  <c r="I32" i="11"/>
  <c r="H32" i="11"/>
  <c r="G32" i="11"/>
  <c r="G32" i="3" s="1"/>
  <c r="F32" i="11"/>
  <c r="F32" i="3" s="1"/>
  <c r="E32" i="11"/>
  <c r="BK31" i="11"/>
  <c r="BC31" i="11"/>
  <c r="BA31" i="11"/>
  <c r="AY31" i="11"/>
  <c r="AS31" i="11"/>
  <c r="AS31" i="3" s="1"/>
  <c r="AR31" i="11"/>
  <c r="AR31" i="3" s="1"/>
  <c r="AQ31" i="11"/>
  <c r="AQ31" i="3" s="1"/>
  <c r="AP31" i="11"/>
  <c r="AO31" i="11"/>
  <c r="AO31" i="3" s="1"/>
  <c r="AN31" i="11"/>
  <c r="AN31" i="3" s="1"/>
  <c r="AM31" i="11"/>
  <c r="AM31" i="3" s="1"/>
  <c r="AL31" i="11"/>
  <c r="AL31" i="3" s="1"/>
  <c r="AK31" i="11"/>
  <c r="AK31" i="3" s="1"/>
  <c r="AJ31" i="11"/>
  <c r="AJ31" i="3" s="1"/>
  <c r="AI31" i="11"/>
  <c r="AI31" i="3" s="1"/>
  <c r="AH31" i="11"/>
  <c r="AG31" i="11"/>
  <c r="AG31" i="3" s="1"/>
  <c r="AF31" i="11"/>
  <c r="AF31" i="3" s="1"/>
  <c r="AE31" i="11"/>
  <c r="AE31" i="3" s="1"/>
  <c r="AD31" i="11"/>
  <c r="AD31" i="3" s="1"/>
  <c r="AC31" i="11"/>
  <c r="AC31" i="3" s="1"/>
  <c r="AB31" i="11"/>
  <c r="AA31" i="11"/>
  <c r="AA31" i="3" s="1"/>
  <c r="Z31" i="11"/>
  <c r="Y31" i="11"/>
  <c r="Y31" i="3" s="1"/>
  <c r="X31" i="11"/>
  <c r="X31" i="3" s="1"/>
  <c r="W31" i="11"/>
  <c r="W31" i="3" s="1"/>
  <c r="V31" i="11"/>
  <c r="V31" i="3" s="1"/>
  <c r="U31" i="11"/>
  <c r="U31" i="3" s="1"/>
  <c r="T31" i="11"/>
  <c r="S31" i="11"/>
  <c r="S31" i="3" s="1"/>
  <c r="R31" i="11"/>
  <c r="Q31" i="11"/>
  <c r="Q31" i="3" s="1"/>
  <c r="P31" i="11"/>
  <c r="P31" i="3" s="1"/>
  <c r="O31" i="11"/>
  <c r="N31" i="11"/>
  <c r="M31" i="11"/>
  <c r="M31" i="3" s="1"/>
  <c r="L31" i="11"/>
  <c r="L31" i="3" s="1"/>
  <c r="K31" i="11"/>
  <c r="K31" i="3" s="1"/>
  <c r="J31" i="11"/>
  <c r="I31" i="11"/>
  <c r="I31" i="3" s="1"/>
  <c r="H31" i="11"/>
  <c r="G31" i="11"/>
  <c r="G31" i="3" s="1"/>
  <c r="F31" i="11"/>
  <c r="E31" i="11"/>
  <c r="E31" i="3" s="1"/>
  <c r="BI30" i="11"/>
  <c r="AS30" i="11"/>
  <c r="AR30" i="11"/>
  <c r="AR30" i="3" s="1"/>
  <c r="AQ30" i="11"/>
  <c r="AQ30" i="3" s="1"/>
  <c r="AP30" i="11"/>
  <c r="AP30" i="3" s="1"/>
  <c r="AO30" i="11"/>
  <c r="AO30" i="3" s="1"/>
  <c r="AN30" i="11"/>
  <c r="AN30" i="3" s="1"/>
  <c r="AM30" i="11"/>
  <c r="AM30" i="3" s="1"/>
  <c r="AL30" i="11"/>
  <c r="AL30" i="3" s="1"/>
  <c r="AK30" i="11"/>
  <c r="AK30" i="3" s="1"/>
  <c r="AJ30" i="11"/>
  <c r="AJ30" i="3" s="1"/>
  <c r="AI30" i="11"/>
  <c r="AI30" i="3" s="1"/>
  <c r="AH30" i="11"/>
  <c r="AH30" i="3" s="1"/>
  <c r="AG30" i="11"/>
  <c r="AF30" i="11"/>
  <c r="AE30" i="11"/>
  <c r="AE30" i="3" s="1"/>
  <c r="AD30" i="11"/>
  <c r="AD30" i="3" s="1"/>
  <c r="AC30" i="11"/>
  <c r="AC30" i="3" s="1"/>
  <c r="AB30" i="11"/>
  <c r="AB30" i="3" s="1"/>
  <c r="AA30" i="11"/>
  <c r="AA30" i="3" s="1"/>
  <c r="Z30" i="11"/>
  <c r="Z30" i="3" s="1"/>
  <c r="Y30" i="11"/>
  <c r="Y30" i="3" s="1"/>
  <c r="X30" i="11"/>
  <c r="X30" i="3" s="1"/>
  <c r="W30" i="11"/>
  <c r="W30" i="3" s="1"/>
  <c r="V30" i="11"/>
  <c r="V30" i="3" s="1"/>
  <c r="U30" i="11"/>
  <c r="U30" i="3" s="1"/>
  <c r="T30" i="11"/>
  <c r="T30" i="3" s="1"/>
  <c r="S30" i="11"/>
  <c r="R30" i="11"/>
  <c r="R30" i="3" s="1"/>
  <c r="Q30" i="11"/>
  <c r="P30" i="11"/>
  <c r="P30" i="3" s="1"/>
  <c r="O30" i="11"/>
  <c r="O30" i="3" s="1"/>
  <c r="N30" i="11"/>
  <c r="N30" i="3" s="1"/>
  <c r="M30" i="11"/>
  <c r="L30" i="11"/>
  <c r="L30" i="3" s="1"/>
  <c r="K30" i="11"/>
  <c r="K30" i="3" s="1"/>
  <c r="J30" i="11"/>
  <c r="J30" i="3" s="1"/>
  <c r="I30" i="11"/>
  <c r="I30" i="3" s="1"/>
  <c r="H30" i="11"/>
  <c r="H30" i="3" s="1"/>
  <c r="G30" i="11"/>
  <c r="G30" i="3" s="1"/>
  <c r="F30" i="11"/>
  <c r="F30" i="3" s="1"/>
  <c r="E30" i="11"/>
  <c r="BL29" i="11"/>
  <c r="BJ29" i="11"/>
  <c r="BE29" i="11"/>
  <c r="AW29" i="11"/>
  <c r="AS29" i="11"/>
  <c r="AS29" i="3" s="1"/>
  <c r="AR29" i="11"/>
  <c r="AR29" i="3" s="1"/>
  <c r="AQ29" i="11"/>
  <c r="AQ29" i="3" s="1"/>
  <c r="AP29" i="11"/>
  <c r="AP29" i="3" s="1"/>
  <c r="AO29" i="11"/>
  <c r="AO29" i="3" s="1"/>
  <c r="AN29" i="11"/>
  <c r="AN29" i="3" s="1"/>
  <c r="AM29" i="11"/>
  <c r="AM29" i="3" s="1"/>
  <c r="AL29" i="11"/>
  <c r="AL29" i="3" s="1"/>
  <c r="AK29" i="11"/>
  <c r="AJ29" i="11"/>
  <c r="AJ29" i="3" s="1"/>
  <c r="AI29" i="11"/>
  <c r="AI29" i="3" s="1"/>
  <c r="AH29" i="11"/>
  <c r="AG29" i="11"/>
  <c r="AG29" i="3" s="1"/>
  <c r="AF29" i="11"/>
  <c r="AF29" i="3" s="1"/>
  <c r="AE29" i="11"/>
  <c r="AE29" i="3" s="1"/>
  <c r="AD29" i="11"/>
  <c r="BB29" i="11" s="1"/>
  <c r="AC29" i="11"/>
  <c r="AB29" i="11"/>
  <c r="AB29" i="3" s="1"/>
  <c r="AA29" i="11"/>
  <c r="AA29" i="3" s="1"/>
  <c r="Z29" i="11"/>
  <c r="Z29" i="3" s="1"/>
  <c r="Y29" i="11"/>
  <c r="X29" i="11"/>
  <c r="X29" i="3" s="1"/>
  <c r="W29" i="11"/>
  <c r="W29" i="3" s="1"/>
  <c r="V29" i="11"/>
  <c r="V29" i="3" s="1"/>
  <c r="U29" i="11"/>
  <c r="T29" i="11"/>
  <c r="T29" i="3" s="1"/>
  <c r="S29" i="11"/>
  <c r="S29" i="3" s="1"/>
  <c r="R29" i="11"/>
  <c r="R29" i="3" s="1"/>
  <c r="Q29" i="11"/>
  <c r="P29" i="11"/>
  <c r="P29" i="3" s="1"/>
  <c r="O29" i="11"/>
  <c r="O29" i="3" s="1"/>
  <c r="N29" i="11"/>
  <c r="N29" i="3" s="1"/>
  <c r="M29" i="11"/>
  <c r="M29" i="3" s="1"/>
  <c r="L29" i="11"/>
  <c r="L29" i="3" s="1"/>
  <c r="K29" i="11"/>
  <c r="K29" i="3" s="1"/>
  <c r="J29" i="11"/>
  <c r="J29" i="3" s="1"/>
  <c r="I29" i="11"/>
  <c r="H29" i="11"/>
  <c r="G29" i="11"/>
  <c r="G29" i="3" s="1"/>
  <c r="F29" i="11"/>
  <c r="F29" i="3" s="1"/>
  <c r="E29" i="11"/>
  <c r="E29" i="3" s="1"/>
  <c r="BK28" i="11"/>
  <c r="BD28" i="11"/>
  <c r="AW28" i="11"/>
  <c r="AS28" i="11"/>
  <c r="BJ40" i="11" s="1"/>
  <c r="AR28" i="11"/>
  <c r="AR28" i="3" s="1"/>
  <c r="AQ28" i="11"/>
  <c r="AQ28" i="3" s="1"/>
  <c r="AP28" i="11"/>
  <c r="AP28" i="3" s="1"/>
  <c r="AO28" i="11"/>
  <c r="AO28" i="3" s="1"/>
  <c r="AN28" i="11"/>
  <c r="AN28" i="3" s="1"/>
  <c r="AM28" i="11"/>
  <c r="AM28" i="3" s="1"/>
  <c r="AL28" i="11"/>
  <c r="AL28" i="3" s="1"/>
  <c r="AK28" i="11"/>
  <c r="AK28" i="3" s="1"/>
  <c r="AJ28" i="11"/>
  <c r="AJ28" i="3" s="1"/>
  <c r="AI28" i="11"/>
  <c r="AH28" i="11"/>
  <c r="AH28" i="3" s="1"/>
  <c r="AG28" i="11"/>
  <c r="AG28" i="3" s="1"/>
  <c r="AF28" i="11"/>
  <c r="AF28" i="3" s="1"/>
  <c r="AE28" i="11"/>
  <c r="AE28" i="3" s="1"/>
  <c r="AD28" i="11"/>
  <c r="AD28" i="3" s="1"/>
  <c r="AC28" i="11"/>
  <c r="AB28" i="11"/>
  <c r="AB28" i="3" s="1"/>
  <c r="AA28" i="11"/>
  <c r="AA28" i="3" s="1"/>
  <c r="Z28" i="11"/>
  <c r="Y28" i="11"/>
  <c r="Y28" i="3" s="1"/>
  <c r="X28" i="11"/>
  <c r="X28" i="3" s="1"/>
  <c r="W28" i="11"/>
  <c r="W28" i="3" s="1"/>
  <c r="V28" i="11"/>
  <c r="U28" i="11"/>
  <c r="T28" i="11"/>
  <c r="T28" i="3" s="1"/>
  <c r="S28" i="11"/>
  <c r="S28" i="3" s="1"/>
  <c r="R28" i="11"/>
  <c r="R28" i="3" s="1"/>
  <c r="Q28" i="11"/>
  <c r="P28" i="11"/>
  <c r="P28" i="3" s="1"/>
  <c r="O28" i="11"/>
  <c r="D28" i="11" s="1"/>
  <c r="N28" i="11"/>
  <c r="M28" i="11"/>
  <c r="M28" i="3" s="1"/>
  <c r="L28" i="11"/>
  <c r="L28" i="3" s="1"/>
  <c r="K28" i="11"/>
  <c r="K28" i="3" s="1"/>
  <c r="J28" i="11"/>
  <c r="J28" i="3" s="1"/>
  <c r="I28" i="11"/>
  <c r="I28" i="3" s="1"/>
  <c r="H28" i="11"/>
  <c r="G28" i="11"/>
  <c r="F28" i="11"/>
  <c r="E28" i="11"/>
  <c r="AX27" i="11"/>
  <c r="AW27" i="11"/>
  <c r="AS27" i="11"/>
  <c r="AS27" i="3" s="1"/>
  <c r="AR27" i="11"/>
  <c r="AQ27" i="11"/>
  <c r="AQ27" i="3" s="1"/>
  <c r="AP27" i="11"/>
  <c r="AP27" i="3" s="1"/>
  <c r="AO27" i="11"/>
  <c r="AO27" i="3" s="1"/>
  <c r="AN27" i="11"/>
  <c r="AN27" i="3" s="1"/>
  <c r="AM27" i="11"/>
  <c r="AM27" i="3" s="1"/>
  <c r="AL27" i="11"/>
  <c r="AL27" i="3" s="1"/>
  <c r="AK27" i="11"/>
  <c r="AK27" i="3" s="1"/>
  <c r="AJ27" i="11"/>
  <c r="AI27" i="11"/>
  <c r="AI27" i="3" s="1"/>
  <c r="AH27" i="11"/>
  <c r="AH27" i="3" s="1"/>
  <c r="AG27" i="11"/>
  <c r="AG27" i="3" s="1"/>
  <c r="AF27" i="11"/>
  <c r="AF27" i="3" s="1"/>
  <c r="AE27" i="11"/>
  <c r="AE27" i="3" s="1"/>
  <c r="AD27" i="11"/>
  <c r="AD27" i="3" s="1"/>
  <c r="AC27" i="11"/>
  <c r="AC27" i="3" s="1"/>
  <c r="AB27" i="11"/>
  <c r="AA27" i="11"/>
  <c r="AA27" i="3" s="1"/>
  <c r="Z27" i="11"/>
  <c r="Z27" i="3" s="1"/>
  <c r="Y27" i="11"/>
  <c r="Y27" i="3" s="1"/>
  <c r="X27" i="11"/>
  <c r="X27" i="3" s="1"/>
  <c r="W27" i="11"/>
  <c r="V27" i="11"/>
  <c r="V27" i="3" s="1"/>
  <c r="U27" i="11"/>
  <c r="U27" i="3" s="1"/>
  <c r="T27" i="11"/>
  <c r="S27" i="11"/>
  <c r="R27" i="11"/>
  <c r="R27" i="3" s="1"/>
  <c r="Q27" i="11"/>
  <c r="Q27" i="3" s="1"/>
  <c r="P27" i="11"/>
  <c r="O27" i="11"/>
  <c r="O27" i="3" s="1"/>
  <c r="N27" i="11"/>
  <c r="N27" i="3" s="1"/>
  <c r="M27" i="11"/>
  <c r="M27" i="3" s="1"/>
  <c r="L27" i="11"/>
  <c r="K27" i="11"/>
  <c r="K27" i="3" s="1"/>
  <c r="J27" i="11"/>
  <c r="J27" i="3" s="1"/>
  <c r="I27" i="11"/>
  <c r="I27" i="3" s="1"/>
  <c r="H27" i="11"/>
  <c r="G27" i="11"/>
  <c r="G27" i="3" s="1"/>
  <c r="F27" i="11"/>
  <c r="F27" i="3" s="1"/>
  <c r="E27" i="11"/>
  <c r="E27" i="3" s="1"/>
  <c r="BK26" i="11"/>
  <c r="BG26" i="11"/>
  <c r="AS26" i="11"/>
  <c r="AR26" i="11"/>
  <c r="AR26" i="3" s="1"/>
  <c r="AQ26" i="11"/>
  <c r="AQ26" i="3" s="1"/>
  <c r="AP26" i="11"/>
  <c r="AP26" i="3" s="1"/>
  <c r="AO26" i="11"/>
  <c r="AN26" i="11"/>
  <c r="AN26" i="3" s="1"/>
  <c r="AM26" i="11"/>
  <c r="AL26" i="11"/>
  <c r="AL26" i="3" s="1"/>
  <c r="AK26" i="11"/>
  <c r="AK26" i="3" s="1"/>
  <c r="AJ26" i="11"/>
  <c r="AJ26" i="3" s="1"/>
  <c r="AI26" i="11"/>
  <c r="AI26" i="3" s="1"/>
  <c r="AH26" i="11"/>
  <c r="AH26" i="3" s="1"/>
  <c r="AG26" i="11"/>
  <c r="AG26" i="3" s="1"/>
  <c r="AF26" i="11"/>
  <c r="AE26" i="11"/>
  <c r="AD26" i="11"/>
  <c r="AD26" i="3" s="1"/>
  <c r="AC26" i="11"/>
  <c r="AC26" i="3" s="1"/>
  <c r="AB26" i="11"/>
  <c r="AB26" i="3" s="1"/>
  <c r="AA26" i="11"/>
  <c r="Z26" i="11"/>
  <c r="Z26" i="3" s="1"/>
  <c r="Y26" i="11"/>
  <c r="X26" i="11"/>
  <c r="W26" i="11"/>
  <c r="V26" i="11"/>
  <c r="U26" i="11"/>
  <c r="T26" i="11"/>
  <c r="T26" i="3" s="1"/>
  <c r="S26" i="11"/>
  <c r="S26" i="3" s="1"/>
  <c r="R26" i="11"/>
  <c r="R26" i="3" s="1"/>
  <c r="Q26" i="11"/>
  <c r="Q26" i="3" s="1"/>
  <c r="P26" i="11"/>
  <c r="P26" i="3" s="1"/>
  <c r="O26" i="11"/>
  <c r="N26" i="11"/>
  <c r="N26" i="3" s="1"/>
  <c r="M26" i="11"/>
  <c r="M26" i="3" s="1"/>
  <c r="L26" i="11"/>
  <c r="L26" i="3" s="1"/>
  <c r="K26" i="11"/>
  <c r="J26" i="11"/>
  <c r="I26" i="11"/>
  <c r="H26" i="11"/>
  <c r="G26" i="11"/>
  <c r="F26" i="11"/>
  <c r="E26" i="11"/>
  <c r="BK25" i="11"/>
  <c r="AS25" i="11"/>
  <c r="AR25" i="11"/>
  <c r="AR25" i="3" s="1"/>
  <c r="AQ25" i="11"/>
  <c r="AQ25" i="3" s="1"/>
  <c r="AP25" i="11"/>
  <c r="AP25" i="3" s="1"/>
  <c r="AO25" i="11"/>
  <c r="AO25" i="3" s="1"/>
  <c r="AN25" i="11"/>
  <c r="AN25" i="3" s="1"/>
  <c r="AM25" i="11"/>
  <c r="AM25" i="3" s="1"/>
  <c r="AL25" i="11"/>
  <c r="AL25" i="3" s="1"/>
  <c r="AK25" i="11"/>
  <c r="AJ25" i="11"/>
  <c r="AJ25" i="3" s="1"/>
  <c r="AI25" i="11"/>
  <c r="AH25" i="11"/>
  <c r="AH25" i="3" s="1"/>
  <c r="AG25" i="11"/>
  <c r="AG25" i="3" s="1"/>
  <c r="AF25" i="11"/>
  <c r="AE25" i="11"/>
  <c r="AD25" i="11"/>
  <c r="AD25" i="3" s="1"/>
  <c r="AC25" i="11"/>
  <c r="AC25" i="3" s="1"/>
  <c r="AB25" i="11"/>
  <c r="AB25" i="3" s="1"/>
  <c r="AA25" i="11"/>
  <c r="AA25" i="3" s="1"/>
  <c r="Z25" i="11"/>
  <c r="Z25" i="3" s="1"/>
  <c r="Y25" i="11"/>
  <c r="Y25" i="3" s="1"/>
  <c r="X25" i="11"/>
  <c r="W25" i="11"/>
  <c r="V25" i="11"/>
  <c r="V25" i="3" s="1"/>
  <c r="U25" i="11"/>
  <c r="U25" i="3" s="1"/>
  <c r="T25" i="11"/>
  <c r="T25" i="3" s="1"/>
  <c r="S25" i="11"/>
  <c r="R25" i="11"/>
  <c r="R25" i="3" s="1"/>
  <c r="Q25" i="11"/>
  <c r="Q25" i="3" s="1"/>
  <c r="P25" i="11"/>
  <c r="P25" i="3" s="1"/>
  <c r="O25" i="11"/>
  <c r="N25" i="11"/>
  <c r="N25" i="3" s="1"/>
  <c r="M25" i="11"/>
  <c r="M25" i="3" s="1"/>
  <c r="L25" i="11"/>
  <c r="L25" i="3" s="1"/>
  <c r="K25" i="11"/>
  <c r="J25" i="11"/>
  <c r="J25" i="3" s="1"/>
  <c r="I25" i="11"/>
  <c r="H25" i="11"/>
  <c r="H25" i="3" s="1"/>
  <c r="G25" i="11"/>
  <c r="F25" i="11"/>
  <c r="F25" i="3" s="1"/>
  <c r="E25" i="11"/>
  <c r="E25" i="3" s="1"/>
  <c r="AS24" i="11"/>
  <c r="AS24" i="3" s="1"/>
  <c r="AR24" i="11"/>
  <c r="AQ24" i="11"/>
  <c r="AQ24" i="3" s="1"/>
  <c r="AP24" i="11"/>
  <c r="AP24" i="3" s="1"/>
  <c r="AO24" i="11"/>
  <c r="AN24" i="11"/>
  <c r="AN24" i="3" s="1"/>
  <c r="AM24" i="11"/>
  <c r="AM24" i="3" s="1"/>
  <c r="AL24" i="11"/>
  <c r="AL24" i="3" s="1"/>
  <c r="AK24" i="11"/>
  <c r="AJ24" i="11"/>
  <c r="AJ24" i="3" s="1"/>
  <c r="AI24" i="11"/>
  <c r="AI24" i="3" s="1"/>
  <c r="AH24" i="11"/>
  <c r="AG24" i="11"/>
  <c r="AF24" i="11"/>
  <c r="AE24" i="11"/>
  <c r="AE24" i="3" s="1"/>
  <c r="AD24" i="11"/>
  <c r="AC24" i="11"/>
  <c r="AB24" i="11"/>
  <c r="AB24" i="3" s="1"/>
  <c r="AA24" i="11"/>
  <c r="AA24" i="3" s="1"/>
  <c r="Z24" i="11"/>
  <c r="Y24" i="11"/>
  <c r="X24" i="11"/>
  <c r="W24" i="11"/>
  <c r="W24" i="3" s="1"/>
  <c r="V24" i="11"/>
  <c r="V24" i="3" s="1"/>
  <c r="U24" i="11"/>
  <c r="T24" i="11"/>
  <c r="S24" i="11"/>
  <c r="S24" i="3" s="1"/>
  <c r="R24" i="11"/>
  <c r="R24" i="3" s="1"/>
  <c r="Q24" i="11"/>
  <c r="P24" i="11"/>
  <c r="P24" i="3" s="1"/>
  <c r="O24" i="11"/>
  <c r="N24" i="11"/>
  <c r="N24" i="3" s="1"/>
  <c r="M24" i="11"/>
  <c r="L24" i="11"/>
  <c r="L24" i="3" s="1"/>
  <c r="K24" i="11"/>
  <c r="K24" i="3" s="1"/>
  <c r="J24" i="11"/>
  <c r="J24" i="3" s="1"/>
  <c r="I24" i="11"/>
  <c r="I24" i="3" s="1"/>
  <c r="H24" i="11"/>
  <c r="H24" i="3" s="1"/>
  <c r="G24" i="11"/>
  <c r="G24" i="3" s="1"/>
  <c r="F24" i="11"/>
  <c r="E24" i="11"/>
  <c r="BF23" i="11"/>
  <c r="AZ23" i="11"/>
  <c r="AS23" i="11"/>
  <c r="AS23" i="3" s="1"/>
  <c r="AR23" i="11"/>
  <c r="AR23" i="3" s="1"/>
  <c r="AQ23" i="11"/>
  <c r="AQ23" i="3" s="1"/>
  <c r="AP23" i="11"/>
  <c r="AP23" i="3" s="1"/>
  <c r="AO23" i="11"/>
  <c r="AO23" i="3" s="1"/>
  <c r="AN23" i="11"/>
  <c r="AN23" i="3" s="1"/>
  <c r="AM23" i="11"/>
  <c r="AM23" i="3" s="1"/>
  <c r="AL23" i="11"/>
  <c r="AL23" i="3" s="1"/>
  <c r="AK23" i="11"/>
  <c r="AJ23" i="11"/>
  <c r="AJ23" i="3" s="1"/>
  <c r="AI23" i="11"/>
  <c r="AI23" i="3" s="1"/>
  <c r="AH23" i="11"/>
  <c r="AH23" i="3" s="1"/>
  <c r="AG23" i="11"/>
  <c r="AF23" i="11"/>
  <c r="AE23" i="11"/>
  <c r="AE23" i="3" s="1"/>
  <c r="AD23" i="11"/>
  <c r="AD23" i="3" s="1"/>
  <c r="AC23" i="11"/>
  <c r="AC23" i="3" s="1"/>
  <c r="AB23" i="11"/>
  <c r="AA23" i="11"/>
  <c r="AA23" i="3" s="1"/>
  <c r="Z23" i="11"/>
  <c r="Z23" i="3" s="1"/>
  <c r="Y23" i="11"/>
  <c r="Y23" i="3" s="1"/>
  <c r="X23" i="11"/>
  <c r="X23" i="3" s="1"/>
  <c r="W23" i="11"/>
  <c r="W23" i="3" s="1"/>
  <c r="V23" i="11"/>
  <c r="V23" i="3" s="1"/>
  <c r="U23" i="11"/>
  <c r="U23" i="3" s="1"/>
  <c r="T23" i="11"/>
  <c r="T23" i="3" s="1"/>
  <c r="S23" i="11"/>
  <c r="S23" i="3" s="1"/>
  <c r="R23" i="11"/>
  <c r="R23" i="3" s="1"/>
  <c r="Q23" i="11"/>
  <c r="P23" i="11"/>
  <c r="P23" i="3" s="1"/>
  <c r="O23" i="11"/>
  <c r="O23" i="3" s="1"/>
  <c r="N23" i="11"/>
  <c r="N23" i="3" s="1"/>
  <c r="M23" i="11"/>
  <c r="L23" i="11"/>
  <c r="K23" i="11"/>
  <c r="K23" i="3" s="1"/>
  <c r="J23" i="11"/>
  <c r="J23" i="3" s="1"/>
  <c r="I23" i="11"/>
  <c r="I23" i="3" s="1"/>
  <c r="H23" i="11"/>
  <c r="G23" i="11"/>
  <c r="F23" i="11"/>
  <c r="F23" i="3" s="1"/>
  <c r="E23" i="11"/>
  <c r="AS22" i="11"/>
  <c r="AS22" i="3" s="1"/>
  <c r="AR22" i="11"/>
  <c r="AR22" i="3" s="1"/>
  <c r="AQ22" i="11"/>
  <c r="AQ22" i="3" s="1"/>
  <c r="AP22" i="11"/>
  <c r="AP22" i="3" s="1"/>
  <c r="AO22" i="11"/>
  <c r="AO22" i="3" s="1"/>
  <c r="AN22" i="11"/>
  <c r="AN22" i="3" s="1"/>
  <c r="AM22" i="11"/>
  <c r="AM22" i="3" s="1"/>
  <c r="AL22" i="11"/>
  <c r="AL22" i="3" s="1"/>
  <c r="AK22" i="11"/>
  <c r="AK22" i="3" s="1"/>
  <c r="AJ22" i="11"/>
  <c r="AI22" i="11"/>
  <c r="AI22" i="3" s="1"/>
  <c r="AH22" i="11"/>
  <c r="AH22" i="3" s="1"/>
  <c r="AG22" i="11"/>
  <c r="AG22" i="3" s="1"/>
  <c r="AF22" i="11"/>
  <c r="AE22" i="11"/>
  <c r="AD22" i="11"/>
  <c r="AD22" i="3" s="1"/>
  <c r="AC22" i="11"/>
  <c r="AC22" i="3" s="1"/>
  <c r="AB22" i="11"/>
  <c r="AB22" i="3" s="1"/>
  <c r="AA22" i="11"/>
  <c r="AA22" i="3" s="1"/>
  <c r="Z22" i="11"/>
  <c r="Z22" i="3" s="1"/>
  <c r="Y22" i="11"/>
  <c r="Y22" i="3" s="1"/>
  <c r="X22" i="11"/>
  <c r="X22" i="3" s="1"/>
  <c r="W22" i="11"/>
  <c r="V22" i="11"/>
  <c r="V22" i="3" s="1"/>
  <c r="U22" i="11"/>
  <c r="U22" i="3" s="1"/>
  <c r="T22" i="11"/>
  <c r="S22" i="11"/>
  <c r="S22" i="3" s="1"/>
  <c r="R22" i="11"/>
  <c r="R22" i="3" s="1"/>
  <c r="Q22" i="11"/>
  <c r="Q22" i="3" s="1"/>
  <c r="P22" i="11"/>
  <c r="P22" i="3" s="1"/>
  <c r="O22" i="11"/>
  <c r="O22" i="3" s="1"/>
  <c r="N22" i="11"/>
  <c r="N22" i="3" s="1"/>
  <c r="M22" i="11"/>
  <c r="M22" i="3" s="1"/>
  <c r="L22" i="11"/>
  <c r="K22" i="11"/>
  <c r="K22" i="3" s="1"/>
  <c r="J22" i="11"/>
  <c r="J22" i="3" s="1"/>
  <c r="I22" i="11"/>
  <c r="I22" i="3" s="1"/>
  <c r="H22" i="11"/>
  <c r="H22" i="3" s="1"/>
  <c r="G22" i="11"/>
  <c r="G22" i="3" s="1"/>
  <c r="F22" i="11"/>
  <c r="F22" i="3" s="1"/>
  <c r="E22" i="11"/>
  <c r="E22" i="3" s="1"/>
  <c r="AU21" i="11"/>
  <c r="AS21" i="11"/>
  <c r="AS21" i="3" s="1"/>
  <c r="AR21" i="11"/>
  <c r="AR21" i="3" s="1"/>
  <c r="AQ21" i="11"/>
  <c r="AQ21" i="3" s="1"/>
  <c r="AP21" i="11"/>
  <c r="AP21" i="3" s="1"/>
  <c r="AO21" i="11"/>
  <c r="AO21" i="3" s="1"/>
  <c r="AN21" i="11"/>
  <c r="AM21" i="11"/>
  <c r="AM21" i="3" s="1"/>
  <c r="AL21" i="11"/>
  <c r="AK21" i="11"/>
  <c r="AJ21" i="11"/>
  <c r="AJ21" i="3" s="1"/>
  <c r="AI21" i="11"/>
  <c r="AH21" i="11"/>
  <c r="AG21" i="11"/>
  <c r="AG21" i="3" s="1"/>
  <c r="AF21" i="11"/>
  <c r="AF21" i="3" s="1"/>
  <c r="AE21" i="11"/>
  <c r="AE21" i="3" s="1"/>
  <c r="AD21" i="11"/>
  <c r="AC21" i="11"/>
  <c r="AC21" i="3" s="1"/>
  <c r="AB21" i="11"/>
  <c r="AB21" i="3" s="1"/>
  <c r="AA21" i="11"/>
  <c r="Z21" i="11"/>
  <c r="Y21" i="11"/>
  <c r="X21" i="11"/>
  <c r="W21" i="11"/>
  <c r="W21" i="3" s="1"/>
  <c r="V21" i="11"/>
  <c r="U21" i="11"/>
  <c r="T21" i="11"/>
  <c r="T21" i="3" s="1"/>
  <c r="S21" i="11"/>
  <c r="R21" i="11"/>
  <c r="R21" i="3" s="1"/>
  <c r="Q21" i="11"/>
  <c r="Q21" i="3" s="1"/>
  <c r="P21" i="11"/>
  <c r="O21" i="11"/>
  <c r="O21" i="3" s="1"/>
  <c r="N21" i="11"/>
  <c r="M21" i="11"/>
  <c r="L21" i="11"/>
  <c r="L21" i="3" s="1"/>
  <c r="K21" i="11"/>
  <c r="K21" i="3" s="1"/>
  <c r="J21" i="11"/>
  <c r="J21" i="3" s="1"/>
  <c r="I21" i="11"/>
  <c r="I21" i="3" s="1"/>
  <c r="H21" i="11"/>
  <c r="H21" i="3" s="1"/>
  <c r="G21" i="11"/>
  <c r="G21" i="3" s="1"/>
  <c r="F21" i="11"/>
  <c r="E21" i="11"/>
  <c r="E21" i="3" s="1"/>
  <c r="BC20" i="11"/>
  <c r="AS20" i="11"/>
  <c r="AR20" i="11"/>
  <c r="AQ20" i="11"/>
  <c r="AQ20" i="3" s="1"/>
  <c r="AP20" i="11"/>
  <c r="AP20" i="3" s="1"/>
  <c r="AO20" i="11"/>
  <c r="AO20" i="3" s="1"/>
  <c r="AN20" i="11"/>
  <c r="AN20" i="3" s="1"/>
  <c r="AM20" i="11"/>
  <c r="AM20" i="3" s="1"/>
  <c r="AL20" i="11"/>
  <c r="AK20" i="11"/>
  <c r="AK20" i="3" s="1"/>
  <c r="AJ20" i="11"/>
  <c r="AI20" i="11"/>
  <c r="AI20" i="3" s="1"/>
  <c r="AH20" i="11"/>
  <c r="AH20" i="3" s="1"/>
  <c r="AG20" i="11"/>
  <c r="AF20" i="11"/>
  <c r="AF20" i="3" s="1"/>
  <c r="AE20" i="11"/>
  <c r="AE20" i="3" s="1"/>
  <c r="AD20" i="11"/>
  <c r="AC20" i="11"/>
  <c r="AB20" i="11"/>
  <c r="AA20" i="11"/>
  <c r="AA20" i="3" s="1"/>
  <c r="Z20" i="11"/>
  <c r="Z20" i="3" s="1"/>
  <c r="Y20" i="11"/>
  <c r="X20" i="11"/>
  <c r="W20" i="11"/>
  <c r="V20" i="11"/>
  <c r="U20" i="11"/>
  <c r="T20" i="11"/>
  <c r="S20" i="11"/>
  <c r="R20" i="11"/>
  <c r="R20" i="3" s="1"/>
  <c r="Q20" i="11"/>
  <c r="P20" i="11"/>
  <c r="O20" i="11"/>
  <c r="N20" i="11"/>
  <c r="M20" i="11"/>
  <c r="L20" i="11"/>
  <c r="K20" i="11"/>
  <c r="K20" i="3" s="1"/>
  <c r="J20" i="11"/>
  <c r="J20" i="3" s="1"/>
  <c r="I20" i="11"/>
  <c r="H20" i="11"/>
  <c r="H20" i="3" s="1"/>
  <c r="G20" i="11"/>
  <c r="F20" i="11"/>
  <c r="E20" i="11"/>
  <c r="D20" i="11"/>
  <c r="AS19" i="11"/>
  <c r="AR19" i="11"/>
  <c r="AR19" i="3" s="1"/>
  <c r="AQ19" i="11"/>
  <c r="AQ19" i="3" s="1"/>
  <c r="AP19" i="11"/>
  <c r="AO19" i="11"/>
  <c r="AO19" i="3" s="1"/>
  <c r="AN19" i="11"/>
  <c r="AN19" i="3" s="1"/>
  <c r="AM19" i="11"/>
  <c r="AM19" i="3" s="1"/>
  <c r="AL19" i="11"/>
  <c r="AL19" i="3" s="1"/>
  <c r="AK19" i="11"/>
  <c r="AK19" i="3" s="1"/>
  <c r="AJ19" i="11"/>
  <c r="AJ19" i="3" s="1"/>
  <c r="AI19" i="11"/>
  <c r="AI19" i="3" s="1"/>
  <c r="AH19" i="11"/>
  <c r="AH19" i="3" s="1"/>
  <c r="AG19" i="11"/>
  <c r="AG19" i="3" s="1"/>
  <c r="AF19" i="11"/>
  <c r="AF19" i="3" s="1"/>
  <c r="AE19" i="11"/>
  <c r="AD19" i="11"/>
  <c r="AD19" i="3" s="1"/>
  <c r="AC19" i="11"/>
  <c r="AC19" i="3" s="1"/>
  <c r="AB19" i="11"/>
  <c r="AB19" i="3" s="1"/>
  <c r="AA19" i="11"/>
  <c r="AA19" i="3" s="1"/>
  <c r="Z19" i="11"/>
  <c r="Z19" i="3" s="1"/>
  <c r="Y19" i="11"/>
  <c r="Y19" i="3" s="1"/>
  <c r="X19" i="11"/>
  <c r="X19" i="3" s="1"/>
  <c r="W19" i="11"/>
  <c r="W19" i="3" s="1"/>
  <c r="V19" i="11"/>
  <c r="U19" i="11"/>
  <c r="U19" i="3" s="1"/>
  <c r="T19" i="11"/>
  <c r="T19" i="3" s="1"/>
  <c r="S19" i="11"/>
  <c r="S19" i="3" s="1"/>
  <c r="R19" i="11"/>
  <c r="R19" i="3" s="1"/>
  <c r="Q19" i="11"/>
  <c r="Q19" i="3" s="1"/>
  <c r="P19" i="11"/>
  <c r="P19" i="3" s="1"/>
  <c r="O19" i="11"/>
  <c r="O19" i="3" s="1"/>
  <c r="N19" i="11"/>
  <c r="N19" i="3" s="1"/>
  <c r="M19" i="11"/>
  <c r="M19" i="3" s="1"/>
  <c r="L19" i="11"/>
  <c r="L19" i="3" s="1"/>
  <c r="K19" i="11"/>
  <c r="K19" i="3" s="1"/>
  <c r="J19" i="11"/>
  <c r="I19" i="11"/>
  <c r="I19" i="3" s="1"/>
  <c r="H19" i="11"/>
  <c r="G19" i="11"/>
  <c r="F19" i="11"/>
  <c r="F19" i="3" s="1"/>
  <c r="E19" i="11"/>
  <c r="E19" i="3" s="1"/>
  <c r="D19" i="11"/>
  <c r="AS18" i="11"/>
  <c r="AS18" i="3" s="1"/>
  <c r="AR18" i="11"/>
  <c r="AR18" i="3" s="1"/>
  <c r="AQ18" i="11"/>
  <c r="AP18" i="11"/>
  <c r="AP18" i="3" s="1"/>
  <c r="AO18" i="11"/>
  <c r="AO18" i="3" s="1"/>
  <c r="AN18" i="11"/>
  <c r="AN18" i="3" s="1"/>
  <c r="AM18" i="11"/>
  <c r="AM18" i="3" s="1"/>
  <c r="AL18" i="11"/>
  <c r="AL18" i="3" s="1"/>
  <c r="AK18" i="11"/>
  <c r="AK18" i="3" s="1"/>
  <c r="AJ18" i="11"/>
  <c r="AI18" i="11"/>
  <c r="AH18" i="11"/>
  <c r="AH18" i="3" s="1"/>
  <c r="AG18" i="11"/>
  <c r="AG18" i="3" s="1"/>
  <c r="AF18" i="11"/>
  <c r="AE18" i="11"/>
  <c r="AD18" i="11"/>
  <c r="AD18" i="3" s="1"/>
  <c r="AC18" i="11"/>
  <c r="AC18" i="3" s="1"/>
  <c r="AB18" i="11"/>
  <c r="AA18" i="11"/>
  <c r="AA18" i="3" s="1"/>
  <c r="Z18" i="11"/>
  <c r="Z18" i="3" s="1"/>
  <c r="Y18" i="11"/>
  <c r="Y18" i="3" s="1"/>
  <c r="X18" i="11"/>
  <c r="X18" i="3" s="1"/>
  <c r="W18" i="11"/>
  <c r="W18" i="3" s="1"/>
  <c r="V18" i="11"/>
  <c r="V18" i="3" s="1"/>
  <c r="U18" i="11"/>
  <c r="U18" i="3" s="1"/>
  <c r="T18" i="11"/>
  <c r="T18" i="3" s="1"/>
  <c r="S18" i="11"/>
  <c r="R18" i="11"/>
  <c r="R18" i="3" s="1"/>
  <c r="Q18" i="11"/>
  <c r="Q18" i="3" s="1"/>
  <c r="P18" i="11"/>
  <c r="P18" i="3" s="1"/>
  <c r="O18" i="11"/>
  <c r="O18" i="3" s="1"/>
  <c r="N18" i="11"/>
  <c r="N18" i="3" s="1"/>
  <c r="M18" i="11"/>
  <c r="M18" i="3" s="1"/>
  <c r="L18" i="11"/>
  <c r="K18" i="11"/>
  <c r="J18" i="11"/>
  <c r="J18" i="3" s="1"/>
  <c r="I18" i="11"/>
  <c r="I18" i="3" s="1"/>
  <c r="H18" i="11"/>
  <c r="G18" i="11"/>
  <c r="G18" i="3" s="1"/>
  <c r="F18" i="11"/>
  <c r="F18" i="3" s="1"/>
  <c r="E18" i="11"/>
  <c r="E18" i="3" s="1"/>
  <c r="BH17" i="11"/>
  <c r="AS17" i="11"/>
  <c r="AS17" i="3" s="1"/>
  <c r="AR17" i="11"/>
  <c r="AQ17" i="11"/>
  <c r="AQ17" i="3" s="1"/>
  <c r="AP17" i="11"/>
  <c r="AP17" i="3" s="1"/>
  <c r="AO17" i="11"/>
  <c r="AO17" i="3" s="1"/>
  <c r="AN17" i="11"/>
  <c r="AN17" i="3" s="1"/>
  <c r="AM17" i="11"/>
  <c r="AM17" i="3" s="1"/>
  <c r="AL17" i="11"/>
  <c r="AY20" i="11" s="1"/>
  <c r="AK17" i="11"/>
  <c r="AK17" i="3" s="1"/>
  <c r="AJ17" i="11"/>
  <c r="AJ17" i="3" s="1"/>
  <c r="AI17" i="11"/>
  <c r="AI17" i="3" s="1"/>
  <c r="AH17" i="11"/>
  <c r="AG17" i="11"/>
  <c r="AF17" i="11"/>
  <c r="AF17" i="3" s="1"/>
  <c r="AE17" i="11"/>
  <c r="AE17" i="3" s="1"/>
  <c r="AD17" i="11"/>
  <c r="AC17" i="11"/>
  <c r="AB17" i="11"/>
  <c r="AA17" i="11"/>
  <c r="Z17" i="11"/>
  <c r="Y17" i="11"/>
  <c r="X17" i="11"/>
  <c r="W17" i="11"/>
  <c r="W17" i="3" s="1"/>
  <c r="V17" i="11"/>
  <c r="U17" i="11"/>
  <c r="T17" i="11"/>
  <c r="T17" i="3" s="1"/>
  <c r="S17" i="11"/>
  <c r="S17" i="3" s="1"/>
  <c r="R17" i="11"/>
  <c r="R17" i="3" s="1"/>
  <c r="Q17" i="11"/>
  <c r="AV19" i="11" s="1"/>
  <c r="P17" i="11"/>
  <c r="O17" i="11"/>
  <c r="O17" i="3" s="1"/>
  <c r="N17" i="11"/>
  <c r="N17" i="3" s="1"/>
  <c r="M17" i="11"/>
  <c r="M17" i="3" s="1"/>
  <c r="L17" i="11"/>
  <c r="L17" i="3" s="1"/>
  <c r="K17" i="11"/>
  <c r="K17" i="3" s="1"/>
  <c r="J17" i="11"/>
  <c r="J17" i="3" s="1"/>
  <c r="I17" i="11"/>
  <c r="I17" i="3" s="1"/>
  <c r="H17" i="11"/>
  <c r="G17" i="11"/>
  <c r="G17" i="3" s="1"/>
  <c r="F17" i="11"/>
  <c r="F17" i="3" s="1"/>
  <c r="E17" i="11"/>
  <c r="AW16" i="11"/>
  <c r="AS16" i="11"/>
  <c r="AR16" i="11"/>
  <c r="AQ16" i="11"/>
  <c r="AQ16" i="3" s="1"/>
  <c r="AP16" i="11"/>
  <c r="AO16" i="11"/>
  <c r="AN16" i="11"/>
  <c r="AN16" i="3" s="1"/>
  <c r="AM16" i="11"/>
  <c r="AM16" i="3" s="1"/>
  <c r="AL16" i="11"/>
  <c r="AK16" i="11"/>
  <c r="AJ16" i="11"/>
  <c r="AI16" i="11"/>
  <c r="AI16" i="3" s="1"/>
  <c r="AH16" i="11"/>
  <c r="AG16" i="11"/>
  <c r="AG16" i="3" s="1"/>
  <c r="AF16" i="11"/>
  <c r="AE16" i="11"/>
  <c r="AE16" i="3" s="1"/>
  <c r="AD16" i="11"/>
  <c r="AC16" i="11"/>
  <c r="AB16" i="11"/>
  <c r="AB69" i="11" s="1"/>
  <c r="AA16" i="11"/>
  <c r="Z16" i="11"/>
  <c r="Z16" i="3" s="1"/>
  <c r="Y16" i="11"/>
  <c r="X16" i="11"/>
  <c r="W16" i="11"/>
  <c r="BA19" i="11" s="1"/>
  <c r="V16" i="11"/>
  <c r="U16" i="11"/>
  <c r="T16" i="11"/>
  <c r="S16" i="11"/>
  <c r="R16" i="11"/>
  <c r="Q16" i="11"/>
  <c r="P16" i="11"/>
  <c r="O16" i="11"/>
  <c r="D16" i="11" s="1"/>
  <c r="N16" i="11"/>
  <c r="BK16" i="11" s="1"/>
  <c r="M16" i="11"/>
  <c r="BJ16" i="11" s="1"/>
  <c r="L16" i="11"/>
  <c r="K16" i="11"/>
  <c r="J16" i="11"/>
  <c r="I16" i="11"/>
  <c r="I69" i="11" s="1"/>
  <c r="H16" i="11"/>
  <c r="G16" i="11"/>
  <c r="F16" i="11"/>
  <c r="BE16" i="11" s="1"/>
  <c r="E16" i="11"/>
  <c r="AS15" i="11"/>
  <c r="AR15" i="11"/>
  <c r="AQ15" i="11"/>
  <c r="AQ15" i="3" s="1"/>
  <c r="AP15" i="11"/>
  <c r="AP15" i="3" s="1"/>
  <c r="AO15" i="11"/>
  <c r="AO15" i="3" s="1"/>
  <c r="AN15" i="11"/>
  <c r="AN15" i="3" s="1"/>
  <c r="AM15" i="11"/>
  <c r="AM15" i="3" s="1"/>
  <c r="AL15" i="11"/>
  <c r="AK15" i="11"/>
  <c r="AK15" i="3" s="1"/>
  <c r="AJ15" i="11"/>
  <c r="AJ15" i="3" s="1"/>
  <c r="AI15" i="11"/>
  <c r="AH15" i="11"/>
  <c r="AH15" i="3" s="1"/>
  <c r="AG15" i="11"/>
  <c r="AF15" i="11"/>
  <c r="AF15" i="3" s="1"/>
  <c r="AE15" i="11"/>
  <c r="AD15" i="11"/>
  <c r="AC15" i="11"/>
  <c r="AU16" i="11" s="1"/>
  <c r="AB15" i="11"/>
  <c r="AA15" i="11"/>
  <c r="Z15" i="11"/>
  <c r="Z15" i="3" s="1"/>
  <c r="Y15" i="11"/>
  <c r="Y15" i="3" s="1"/>
  <c r="X15" i="11"/>
  <c r="X15" i="3" s="1"/>
  <c r="W15" i="11"/>
  <c r="V15" i="11"/>
  <c r="V15" i="3" s="1"/>
  <c r="U15" i="11"/>
  <c r="U15" i="3" s="1"/>
  <c r="T15" i="11"/>
  <c r="S15" i="11"/>
  <c r="BE15" i="11" s="1"/>
  <c r="R15" i="11"/>
  <c r="R15" i="3" s="1"/>
  <c r="Q15" i="11"/>
  <c r="P15" i="11"/>
  <c r="P15" i="3" s="1"/>
  <c r="O15" i="11"/>
  <c r="N15" i="11"/>
  <c r="M15" i="11"/>
  <c r="M15" i="3" s="1"/>
  <c r="L15" i="11"/>
  <c r="K15" i="11"/>
  <c r="J15" i="11"/>
  <c r="J15" i="3" s="1"/>
  <c r="I15" i="11"/>
  <c r="I15" i="3" s="1"/>
  <c r="H15" i="11"/>
  <c r="H15" i="3" s="1"/>
  <c r="G15" i="11"/>
  <c r="G15" i="3" s="1"/>
  <c r="F15" i="11"/>
  <c r="E15" i="11"/>
  <c r="BK14" i="11"/>
  <c r="AS14" i="11"/>
  <c r="AS14" i="3" s="1"/>
  <c r="AR14" i="11"/>
  <c r="AR14" i="3" s="1"/>
  <c r="AQ14" i="11"/>
  <c r="AQ14" i="3" s="1"/>
  <c r="AP14" i="11"/>
  <c r="AO14" i="11"/>
  <c r="AO14" i="3" s="1"/>
  <c r="AN14" i="11"/>
  <c r="AN14" i="3" s="1"/>
  <c r="AM14" i="11"/>
  <c r="AM14" i="3" s="1"/>
  <c r="AL14" i="11"/>
  <c r="AL14" i="3" s="1"/>
  <c r="AK14" i="11"/>
  <c r="AK14" i="3" s="1"/>
  <c r="AJ14" i="11"/>
  <c r="AJ14" i="3" s="1"/>
  <c r="AI14" i="11"/>
  <c r="AH14" i="11"/>
  <c r="AG14" i="11"/>
  <c r="AG14" i="3" s="1"/>
  <c r="AF14" i="11"/>
  <c r="AE14" i="11"/>
  <c r="AD14" i="11"/>
  <c r="AD14" i="3" s="1"/>
  <c r="AC14" i="11"/>
  <c r="AC14" i="3" s="1"/>
  <c r="AB14" i="11"/>
  <c r="AB14" i="3" s="1"/>
  <c r="AA14" i="11"/>
  <c r="AA14" i="3" s="1"/>
  <c r="Z14" i="11"/>
  <c r="Z14" i="3" s="1"/>
  <c r="Y14" i="11"/>
  <c r="Y14" i="3" s="1"/>
  <c r="X14" i="11"/>
  <c r="X14" i="3" s="1"/>
  <c r="W14" i="11"/>
  <c r="V14" i="11"/>
  <c r="U14" i="11"/>
  <c r="U14" i="3" s="1"/>
  <c r="T14" i="11"/>
  <c r="T14" i="3" s="1"/>
  <c r="S14" i="11"/>
  <c r="R14" i="11"/>
  <c r="Q14" i="11"/>
  <c r="Q14" i="3" s="1"/>
  <c r="P14" i="11"/>
  <c r="P14" i="3" s="1"/>
  <c r="O14" i="11"/>
  <c r="O14" i="3" s="1"/>
  <c r="N14" i="11"/>
  <c r="N14" i="3" s="1"/>
  <c r="M14" i="11"/>
  <c r="M14" i="3" s="1"/>
  <c r="L14" i="11"/>
  <c r="L14" i="3" s="1"/>
  <c r="K14" i="11"/>
  <c r="K14" i="3" s="1"/>
  <c r="J14" i="11"/>
  <c r="J14" i="3" s="1"/>
  <c r="I14" i="11"/>
  <c r="I14" i="3" s="1"/>
  <c r="H14" i="11"/>
  <c r="H14" i="3" s="1"/>
  <c r="G14" i="11"/>
  <c r="F14" i="11"/>
  <c r="E14" i="11"/>
  <c r="E14" i="3" s="1"/>
  <c r="BM13" i="11"/>
  <c r="BH13" i="11"/>
  <c r="AT13" i="11"/>
  <c r="AS13" i="11"/>
  <c r="AS13" i="3" s="1"/>
  <c r="AR13" i="11"/>
  <c r="AX52" i="11" s="1"/>
  <c r="AQ13" i="11"/>
  <c r="AP13" i="11"/>
  <c r="AP13" i="3" s="1"/>
  <c r="AO13" i="11"/>
  <c r="AN13" i="11"/>
  <c r="AM13" i="11"/>
  <c r="AM13" i="3" s="1"/>
  <c r="AL13" i="11"/>
  <c r="AK13" i="11"/>
  <c r="AJ13" i="11"/>
  <c r="AU52" i="11" s="1"/>
  <c r="AI13" i="11"/>
  <c r="AI13" i="3" s="1"/>
  <c r="AH13" i="11"/>
  <c r="AH13" i="3" s="1"/>
  <c r="AG13" i="11"/>
  <c r="AG13" i="3" s="1"/>
  <c r="AF13" i="11"/>
  <c r="AE13" i="11"/>
  <c r="AE13" i="3" s="1"/>
  <c r="AD13" i="11"/>
  <c r="AD13" i="3" s="1"/>
  <c r="AC13" i="11"/>
  <c r="AB13" i="11"/>
  <c r="BD51" i="11" s="1"/>
  <c r="AA13" i="11"/>
  <c r="AA13" i="3" s="1"/>
  <c r="Z13" i="11"/>
  <c r="Z13" i="3" s="1"/>
  <c r="Y13" i="11"/>
  <c r="X13" i="11"/>
  <c r="AZ51" i="11" s="1"/>
  <c r="W13" i="11"/>
  <c r="W13" i="3" s="1"/>
  <c r="V13" i="11"/>
  <c r="U13" i="11"/>
  <c r="T13" i="11"/>
  <c r="AV51" i="11" s="1"/>
  <c r="S13" i="11"/>
  <c r="S13" i="3" s="1"/>
  <c r="R13" i="11"/>
  <c r="R13" i="3" s="1"/>
  <c r="Q13" i="11"/>
  <c r="Q13" i="3" s="1"/>
  <c r="P13" i="11"/>
  <c r="O13" i="11"/>
  <c r="N13" i="11"/>
  <c r="M13" i="11"/>
  <c r="M13" i="3" s="1"/>
  <c r="L13" i="11"/>
  <c r="K13" i="11"/>
  <c r="K13" i="3" s="1"/>
  <c r="J13" i="11"/>
  <c r="J13" i="3" s="1"/>
  <c r="I13" i="11"/>
  <c r="H13" i="11"/>
  <c r="G13" i="11"/>
  <c r="G13" i="3" s="1"/>
  <c r="F13" i="11"/>
  <c r="E13" i="11"/>
  <c r="AW47" i="11" l="1"/>
  <c r="H19" i="3"/>
  <c r="F24" i="3"/>
  <c r="BA23" i="11"/>
  <c r="AH24" i="3"/>
  <c r="BI24" i="11"/>
  <c r="BE69" i="11"/>
  <c r="AX41" i="11"/>
  <c r="BH30" i="11"/>
  <c r="L33" i="3"/>
  <c r="AW32" i="11"/>
  <c r="AJ33" i="3"/>
  <c r="V44" i="3"/>
  <c r="BD37" i="11"/>
  <c r="H51" i="3"/>
  <c r="AU49" i="11"/>
  <c r="D13" i="11"/>
  <c r="O13" i="3"/>
  <c r="H29" i="3"/>
  <c r="AZ28" i="11"/>
  <c r="BJ47" i="11"/>
  <c r="H32" i="3"/>
  <c r="G40" i="3"/>
  <c r="BC33" i="11"/>
  <c r="O45" i="3"/>
  <c r="D45" i="11"/>
  <c r="AZ43" i="11" s="1"/>
  <c r="BA43" i="11"/>
  <c r="G62" i="3"/>
  <c r="BF49" i="11"/>
  <c r="G67" i="3"/>
  <c r="BK49" i="11"/>
  <c r="D67" i="11"/>
  <c r="AX43" i="11" s="1"/>
  <c r="O67" i="3"/>
  <c r="AV47" i="11"/>
  <c r="H18" i="3"/>
  <c r="BH18" i="11"/>
  <c r="L18" i="3"/>
  <c r="AB18" i="3"/>
  <c r="BF19" i="11"/>
  <c r="BJ19" i="11"/>
  <c r="AF18" i="3"/>
  <c r="AW20" i="11"/>
  <c r="AJ18" i="3"/>
  <c r="AX21" i="11"/>
  <c r="L20" i="3"/>
  <c r="BB21" i="11"/>
  <c r="AV22" i="11"/>
  <c r="AB20" i="3"/>
  <c r="BD22" i="11"/>
  <c r="AJ20" i="3"/>
  <c r="BG22" i="11"/>
  <c r="AR20" i="3"/>
  <c r="AV25" i="11"/>
  <c r="BI37" i="11"/>
  <c r="H38" i="3"/>
  <c r="BG35" i="11"/>
  <c r="X38" i="3"/>
  <c r="AZ34" i="11"/>
  <c r="BL13" i="11"/>
  <c r="BJ39" i="11"/>
  <c r="E48" i="3"/>
  <c r="BB46" i="11"/>
  <c r="I48" i="3"/>
  <c r="Q48" i="3"/>
  <c r="AC48" i="3"/>
  <c r="G49" i="3"/>
  <c r="BD44" i="11"/>
  <c r="K49" i="3"/>
  <c r="BF44" i="11"/>
  <c r="O49" i="3"/>
  <c r="D49" i="11"/>
  <c r="AW42" i="11" s="1"/>
  <c r="G60" i="3"/>
  <c r="O60" i="3"/>
  <c r="D60" i="11"/>
  <c r="BH42" i="11" s="1"/>
  <c r="BF61" i="11"/>
  <c r="F61" i="3"/>
  <c r="BK61" i="11"/>
  <c r="AH61" i="3"/>
  <c r="BK62" i="11"/>
  <c r="AW63" i="11"/>
  <c r="G65" i="3"/>
  <c r="O65" i="3"/>
  <c r="D65" i="11"/>
  <c r="AV43" i="11" s="1"/>
  <c r="S65" i="3"/>
  <c r="BF63" i="11"/>
  <c r="W65" i="3"/>
  <c r="BJ63" i="11"/>
  <c r="AW64" i="11"/>
  <c r="AA65" i="3"/>
  <c r="BA64" i="11"/>
  <c r="AE65" i="3"/>
  <c r="BE64" i="11"/>
  <c r="AI65" i="3"/>
  <c r="BC64" i="11"/>
  <c r="AG66" i="3"/>
  <c r="AW43" i="11"/>
  <c r="AS66" i="3"/>
  <c r="BA24" i="11"/>
  <c r="Z24" i="3"/>
  <c r="BE24" i="11"/>
  <c r="AD24" i="3"/>
  <c r="AW24" i="11"/>
  <c r="AU31" i="11"/>
  <c r="P33" i="3"/>
  <c r="T33" i="3"/>
  <c r="AX31" i="11"/>
  <c r="AB33" i="3"/>
  <c r="BF31" i="11"/>
  <c r="BJ31" i="11"/>
  <c r="AF33" i="3"/>
  <c r="AZ32" i="11"/>
  <c r="AR33" i="3"/>
  <c r="H37" i="3"/>
  <c r="AX36" i="11"/>
  <c r="AX48" i="11"/>
  <c r="X37" i="3"/>
  <c r="AH44" i="3"/>
  <c r="AX39" i="11"/>
  <c r="O40" i="3"/>
  <c r="D40" i="11"/>
  <c r="BI33" i="11"/>
  <c r="BC54" i="11"/>
  <c r="K15" i="3"/>
  <c r="BG54" i="11"/>
  <c r="O15" i="3"/>
  <c r="D15" i="11"/>
  <c r="BF13" i="11" s="1"/>
  <c r="BJ54" i="11"/>
  <c r="S15" i="3"/>
  <c r="AW59" i="11"/>
  <c r="W15" i="3"/>
  <c r="BI15" i="11"/>
  <c r="AA15" i="3"/>
  <c r="BI13" i="11"/>
  <c r="BE59" i="11"/>
  <c r="AE15" i="3"/>
  <c r="BI59" i="11"/>
  <c r="AI15" i="3"/>
  <c r="BA16" i="11"/>
  <c r="BH25" i="11"/>
  <c r="F28" i="3"/>
  <c r="AW26" i="11"/>
  <c r="N28" i="3"/>
  <c r="BD26" i="11"/>
  <c r="V28" i="3"/>
  <c r="BH26" i="11"/>
  <c r="Z28" i="3"/>
  <c r="O31" i="3"/>
  <c r="D31" i="11"/>
  <c r="AW33" i="11"/>
  <c r="BI45" i="11"/>
  <c r="BF52" i="11"/>
  <c r="AS56" i="3"/>
  <c r="BA49" i="11"/>
  <c r="H57" i="3"/>
  <c r="G58" i="3"/>
  <c r="BB49" i="11"/>
  <c r="D58" i="11"/>
  <c r="BF42" i="11" s="1"/>
  <c r="O58" i="3"/>
  <c r="AX17" i="11"/>
  <c r="S14" i="3"/>
  <c r="BB17" i="11"/>
  <c r="W14" i="3"/>
  <c r="BJ17" i="11"/>
  <c r="AE14" i="3"/>
  <c r="AW18" i="11"/>
  <c r="AI14" i="3"/>
  <c r="BD54" i="11"/>
  <c r="L15" i="3"/>
  <c r="BF15" i="11"/>
  <c r="T15" i="3"/>
  <c r="BJ13" i="11"/>
  <c r="AB15" i="3"/>
  <c r="AW15" i="11"/>
  <c r="AR15" i="3"/>
  <c r="BI20" i="11"/>
  <c r="BC18" i="11"/>
  <c r="E17" i="3"/>
  <c r="AY19" i="11"/>
  <c r="U17" i="3"/>
  <c r="BG19" i="11"/>
  <c r="AC17" i="3"/>
  <c r="BK19" i="11"/>
  <c r="AG17" i="3"/>
  <c r="AS19" i="3"/>
  <c r="BA40" i="11"/>
  <c r="AY21" i="11"/>
  <c r="U21" i="3"/>
  <c r="BF21" i="11"/>
  <c r="BJ21" i="11"/>
  <c r="BE22" i="11"/>
  <c r="AK21" i="3"/>
  <c r="BA22" i="11"/>
  <c r="O24" i="3"/>
  <c r="D24" i="11"/>
  <c r="BB24" i="11"/>
  <c r="BE26" i="11"/>
  <c r="W27" i="3"/>
  <c r="BI47" i="11"/>
  <c r="H31" i="3"/>
  <c r="AX69" i="11"/>
  <c r="AZ29" i="11"/>
  <c r="I36" i="3"/>
  <c r="BG33" i="11"/>
  <c r="BK33" i="11"/>
  <c r="Q39" i="3"/>
  <c r="AW34" i="11"/>
  <c r="U39" i="3"/>
  <c r="BE34" i="11"/>
  <c r="AV35" i="11"/>
  <c r="AK39" i="3"/>
  <c r="BD48" i="11"/>
  <c r="H43" i="3"/>
  <c r="AR43" i="3"/>
  <c r="BC39" i="11"/>
  <c r="BK36" i="11"/>
  <c r="D44" i="11"/>
  <c r="BI41" i="11" s="1"/>
  <c r="O44" i="3"/>
  <c r="BA37" i="11"/>
  <c r="S44" i="3"/>
  <c r="AU39" i="11"/>
  <c r="AE44" i="3"/>
  <c r="BF48" i="11"/>
  <c r="D47" i="11"/>
  <c r="AW44" i="11" s="1"/>
  <c r="O47" i="3"/>
  <c r="BE44" i="11"/>
  <c r="H49" i="3"/>
  <c r="AW45" i="11"/>
  <c r="AB49" i="3"/>
  <c r="BE45" i="11"/>
  <c r="AV46" i="11"/>
  <c r="AY46" i="11"/>
  <c r="AR49" i="3"/>
  <c r="BD49" i="11"/>
  <c r="BG61" i="11"/>
  <c r="BE49" i="11"/>
  <c r="BH61" i="11"/>
  <c r="AX63" i="11"/>
  <c r="AX64" i="11"/>
  <c r="BF64" i="11"/>
  <c r="BI64" i="11"/>
  <c r="G69" i="11"/>
  <c r="K69" i="11"/>
  <c r="S69" i="11"/>
  <c r="W69" i="11"/>
  <c r="AA69" i="11"/>
  <c r="AE69" i="11"/>
  <c r="AI69" i="11"/>
  <c r="AI68" i="3"/>
  <c r="AM69" i="11"/>
  <c r="AQ69" i="11"/>
  <c r="AQ68" i="3"/>
  <c r="H67" i="3"/>
  <c r="O61" i="3"/>
  <c r="G61" i="3"/>
  <c r="H60" i="3"/>
  <c r="O52" i="3"/>
  <c r="Y39" i="3"/>
  <c r="O28" i="3"/>
  <c r="M21" i="3"/>
  <c r="BH14" i="11"/>
  <c r="E13" i="3"/>
  <c r="AV13" i="11"/>
  <c r="E15" i="3"/>
  <c r="BA14" i="11"/>
  <c r="BI54" i="11"/>
  <c r="Q15" i="3"/>
  <c r="AY16" i="11"/>
  <c r="AG15" i="3"/>
  <c r="AS15" i="3"/>
  <c r="AX15" i="11"/>
  <c r="AV53" i="11"/>
  <c r="Y69" i="11"/>
  <c r="BD17" i="11"/>
  <c r="AK69" i="11"/>
  <c r="AU54" i="11"/>
  <c r="AY18" i="11"/>
  <c r="AO69" i="11"/>
  <c r="AO16" i="3"/>
  <c r="AZ19" i="11"/>
  <c r="V17" i="3"/>
  <c r="BD19" i="11"/>
  <c r="Z17" i="3"/>
  <c r="BH19" i="11"/>
  <c r="AD17" i="3"/>
  <c r="AU20" i="11"/>
  <c r="AH17" i="3"/>
  <c r="AZ17" i="11"/>
  <c r="AU18" i="11"/>
  <c r="BI22" i="11"/>
  <c r="AX20" i="11"/>
  <c r="BK20" i="11"/>
  <c r="F21" i="3"/>
  <c r="AZ21" i="11"/>
  <c r="N21" i="3"/>
  <c r="BG21" i="11"/>
  <c r="V21" i="3"/>
  <c r="BK21" i="11"/>
  <c r="Z21" i="3"/>
  <c r="AX22" i="11"/>
  <c r="BB22" i="11"/>
  <c r="AH21" i="3"/>
  <c r="BF22" i="11"/>
  <c r="AL21" i="3"/>
  <c r="BH21" i="11"/>
  <c r="W22" i="3"/>
  <c r="AY22" i="11"/>
  <c r="AE22" i="3"/>
  <c r="D23" i="11"/>
  <c r="BA47" i="11"/>
  <c r="H23" i="3"/>
  <c r="BE23" i="11"/>
  <c r="L23" i="3"/>
  <c r="BC24" i="11"/>
  <c r="AB23" i="3"/>
  <c r="BD25" i="11"/>
  <c r="AF23" i="3"/>
  <c r="D27" i="11"/>
  <c r="AV68" i="11" s="1"/>
  <c r="BE47" i="11"/>
  <c r="H27" i="3"/>
  <c r="AU26" i="11"/>
  <c r="AY26" i="11"/>
  <c r="P27" i="3"/>
  <c r="BB26" i="11"/>
  <c r="T27" i="3"/>
  <c r="BJ26" i="11"/>
  <c r="BA27" i="11"/>
  <c r="AJ27" i="3"/>
  <c r="BD27" i="11"/>
  <c r="AR27" i="3"/>
  <c r="BB27" i="11"/>
  <c r="AH29" i="3"/>
  <c r="BF29" i="11"/>
  <c r="BJ30" i="11"/>
  <c r="AU32" i="11"/>
  <c r="AH32" i="3"/>
  <c r="AY32" i="11"/>
  <c r="AL32" i="3"/>
  <c r="BD30" i="11"/>
  <c r="F33" i="3"/>
  <c r="D34" i="11"/>
  <c r="AU48" i="11"/>
  <c r="H34" i="3"/>
  <c r="AW38" i="11"/>
  <c r="BB34" i="11"/>
  <c r="Z39" i="3"/>
  <c r="BE41" i="11"/>
  <c r="AS40" i="3"/>
  <c r="BG36" i="11"/>
  <c r="E43" i="3"/>
  <c r="AY38" i="11"/>
  <c r="Q43" i="3"/>
  <c r="AZ37" i="11"/>
  <c r="BJ38" i="11"/>
  <c r="AC43" i="3"/>
  <c r="AW39" i="11"/>
  <c r="AG43" i="3"/>
  <c r="BA39" i="11"/>
  <c r="AK43" i="3"/>
  <c r="BD39" i="11"/>
  <c r="AS43" i="3"/>
  <c r="BE38" i="11"/>
  <c r="X44" i="3"/>
  <c r="D48" i="11"/>
  <c r="BF46" i="11" s="1"/>
  <c r="BA48" i="11"/>
  <c r="AV49" i="11"/>
  <c r="H52" i="3"/>
  <c r="AX50" i="11"/>
  <c r="T52" i="3"/>
  <c r="BG62" i="11"/>
  <c r="AC13" i="3"/>
  <c r="AR67" i="3"/>
  <c r="AB67" i="3"/>
  <c r="T49" i="3"/>
  <c r="T43" i="3"/>
  <c r="M39" i="3"/>
  <c r="Y36" i="3"/>
  <c r="T31" i="3"/>
  <c r="L27" i="3"/>
  <c r="Y21" i="3"/>
  <c r="AL17" i="3"/>
  <c r="Q17" i="3"/>
  <c r="AC15" i="3"/>
  <c r="BI14" i="11"/>
  <c r="F13" i="3"/>
  <c r="BA13" i="11"/>
  <c r="N13" i="3"/>
  <c r="BH15" i="11"/>
  <c r="V13" i="3"/>
  <c r="AV15" i="11"/>
  <c r="AL13" i="3"/>
  <c r="BD15" i="11"/>
  <c r="J69" i="11"/>
  <c r="AV18" i="11"/>
  <c r="AH16" i="3"/>
  <c r="AP69" i="11"/>
  <c r="AP16" i="3"/>
  <c r="BE19" i="11"/>
  <c r="AA17" i="3"/>
  <c r="BC17" i="11"/>
  <c r="BI18" i="11"/>
  <c r="BA20" i="11"/>
  <c r="BD21" i="11"/>
  <c r="S21" i="3"/>
  <c r="AU22" i="11"/>
  <c r="AA21" i="3"/>
  <c r="BC22" i="11"/>
  <c r="AI21" i="3"/>
  <c r="BC21" i="11"/>
  <c r="AZ67" i="11"/>
  <c r="E24" i="3"/>
  <c r="BC67" i="11"/>
  <c r="Q24" i="3"/>
  <c r="AV24" i="11"/>
  <c r="U24" i="3"/>
  <c r="AZ24" i="11"/>
  <c r="Y24" i="3"/>
  <c r="BD24" i="11"/>
  <c r="AC24" i="3"/>
  <c r="BH24" i="11"/>
  <c r="AG24" i="3"/>
  <c r="AU25" i="11"/>
  <c r="AK24" i="3"/>
  <c r="AV26" i="11"/>
  <c r="BG25" i="11"/>
  <c r="E28" i="3"/>
  <c r="BC68" i="11"/>
  <c r="Q28" i="3"/>
  <c r="AZ26" i="11"/>
  <c r="BC26" i="11"/>
  <c r="BI28" i="11"/>
  <c r="M30" i="3"/>
  <c r="BC28" i="11"/>
  <c r="BI31" i="11"/>
  <c r="AV32" i="11"/>
  <c r="AA33" i="3"/>
  <c r="BE31" i="11"/>
  <c r="BD33" i="11"/>
  <c r="BF34" i="11"/>
  <c r="AW35" i="11"/>
  <c r="AW48" i="11"/>
  <c r="AZ33" i="11"/>
  <c r="D36" i="11"/>
  <c r="O36" i="3"/>
  <c r="BI50" i="11"/>
  <c r="BE33" i="11"/>
  <c r="AY34" i="11"/>
  <c r="BG34" i="11"/>
  <c r="AE38" i="3"/>
  <c r="O39" i="3"/>
  <c r="D39" i="11"/>
  <c r="AY39" i="11"/>
  <c r="AW37" i="11"/>
  <c r="BC38" i="11"/>
  <c r="BG38" i="11"/>
  <c r="Z42" i="3"/>
  <c r="BK38" i="11"/>
  <c r="AD42" i="3"/>
  <c r="BB39" i="11"/>
  <c r="BH36" i="11"/>
  <c r="AV38" i="11"/>
  <c r="N43" i="3"/>
  <c r="BH44" i="11"/>
  <c r="AX45" i="11"/>
  <c r="BE48" i="11"/>
  <c r="BC44" i="11"/>
  <c r="F49" i="3"/>
  <c r="BI44" i="11"/>
  <c r="BG45" i="11"/>
  <c r="BK45" i="11"/>
  <c r="AH49" i="3"/>
  <c r="AX46" i="11"/>
  <c r="AL49" i="3"/>
  <c r="BC50" i="11"/>
  <c r="D57" i="11"/>
  <c r="BE42" i="11" s="1"/>
  <c r="O57" i="3"/>
  <c r="AU61" i="11"/>
  <c r="AZ61" i="11"/>
  <c r="F60" i="3"/>
  <c r="BD61" i="11"/>
  <c r="Z60" i="3"/>
  <c r="AV63" i="11"/>
  <c r="BB63" i="11"/>
  <c r="BI63" i="11"/>
  <c r="AV64" i="11"/>
  <c r="AZ64" i="11"/>
  <c r="BD64" i="11"/>
  <c r="BH64" i="11"/>
  <c r="AH65" i="3"/>
  <c r="H59" i="3"/>
  <c r="AJ49" i="3"/>
  <c r="AL42" i="3"/>
  <c r="AX13" i="11"/>
  <c r="AU47" i="11"/>
  <c r="H17" i="3"/>
  <c r="AU19" i="11"/>
  <c r="P17" i="3"/>
  <c r="AZ20" i="11"/>
  <c r="AR17" i="3"/>
  <c r="BG18" i="11"/>
  <c r="AW19" i="11"/>
  <c r="S18" i="3"/>
  <c r="BI19" i="11"/>
  <c r="AE18" i="3"/>
  <c r="AZ66" i="11"/>
  <c r="AW22" i="11"/>
  <c r="AZ22" i="11"/>
  <c r="BB25" i="11"/>
  <c r="Q23" i="3"/>
  <c r="BG24" i="11"/>
  <c r="AF24" i="3"/>
  <c r="G25" i="3"/>
  <c r="BD23" i="11"/>
  <c r="K25" i="3"/>
  <c r="D25" i="11"/>
  <c r="BG40" i="11" s="1"/>
  <c r="O25" i="3"/>
  <c r="BK23" i="11"/>
  <c r="S25" i="3"/>
  <c r="AX24" i="11"/>
  <c r="W25" i="3"/>
  <c r="BF24" i="11"/>
  <c r="AE25" i="3"/>
  <c r="BJ24" i="11"/>
  <c r="AI25" i="3"/>
  <c r="BF47" i="11"/>
  <c r="H28" i="3"/>
  <c r="BA29" i="11"/>
  <c r="AC29" i="3"/>
  <c r="AX28" i="11"/>
  <c r="F31" i="3"/>
  <c r="AX29" i="11"/>
  <c r="AV31" i="11"/>
  <c r="BG31" i="11"/>
  <c r="AV48" i="11"/>
  <c r="D37" i="11"/>
  <c r="BK35" i="11" s="1"/>
  <c r="AZ48" i="11"/>
  <c r="H39" i="3"/>
  <c r="BF33" i="11"/>
  <c r="L39" i="3"/>
  <c r="BJ33" i="11"/>
  <c r="P39" i="3"/>
  <c r="AV34" i="11"/>
  <c r="T39" i="3"/>
  <c r="BD34" i="11"/>
  <c r="AB39" i="3"/>
  <c r="BH34" i="11"/>
  <c r="AF39" i="3"/>
  <c r="AU35" i="11"/>
  <c r="AJ39" i="3"/>
  <c r="BI38" i="11"/>
  <c r="AB42" i="3"/>
  <c r="AY43" i="11"/>
  <c r="BB43" i="11"/>
  <c r="BD43" i="11"/>
  <c r="BJ41" i="11"/>
  <c r="BI48" i="11"/>
  <c r="H48" i="3"/>
  <c r="BK48" i="11"/>
  <c r="D50" i="11"/>
  <c r="AZ49" i="11"/>
  <c r="D56" i="11"/>
  <c r="BD42" i="11" s="1"/>
  <c r="BJ61" i="11"/>
  <c r="BH49" i="11"/>
  <c r="BI62" i="11"/>
  <c r="BK64" i="11"/>
  <c r="AY63" i="11"/>
  <c r="BC63" i="11"/>
  <c r="BA63" i="11"/>
  <c r="BH63" i="11"/>
  <c r="AU64" i="11"/>
  <c r="AY64" i="11"/>
  <c r="O66" i="3"/>
  <c r="K66" i="3"/>
  <c r="G56" i="3"/>
  <c r="E45" i="3"/>
  <c r="I20" i="3"/>
  <c r="BA35" i="11"/>
  <c r="BC13" i="11"/>
  <c r="BH46" i="11"/>
  <c r="AW13" i="11"/>
  <c r="BB13" i="11"/>
  <c r="BH54" i="11"/>
  <c r="BC15" i="11"/>
  <c r="AX59" i="11"/>
  <c r="BF59" i="11"/>
  <c r="AW53" i="11"/>
  <c r="V69" i="11"/>
  <c r="BA17" i="11"/>
  <c r="BE53" i="11"/>
  <c r="BI17" i="11"/>
  <c r="AL69" i="11"/>
  <c r="AV54" i="11"/>
  <c r="BF16" i="11"/>
  <c r="BD18" i="11"/>
  <c r="BC66" i="11"/>
  <c r="BC25" i="11"/>
  <c r="D38" i="11"/>
  <c r="BE35" i="11" s="1"/>
  <c r="BB35" i="11"/>
  <c r="BC34" i="11"/>
  <c r="BK34" i="11"/>
  <c r="BJ53" i="11"/>
  <c r="AZ13" i="11"/>
  <c r="BE13" i="11"/>
  <c r="AZ54" i="11"/>
  <c r="AV16" i="11"/>
  <c r="BA15" i="11"/>
  <c r="BC52" i="11"/>
  <c r="BK46" i="11"/>
  <c r="BE52" i="11"/>
  <c r="BI52" i="11"/>
  <c r="AU53" i="11"/>
  <c r="AY53" i="11"/>
  <c r="BG53" i="11"/>
  <c r="AX18" i="11"/>
  <c r="BK53" i="11"/>
  <c r="AW54" i="11"/>
  <c r="AX16" i="11"/>
  <c r="BI16" i="11"/>
  <c r="BJ18" i="11"/>
  <c r="AU17" i="11"/>
  <c r="BF17" i="11"/>
  <c r="BK17" i="11"/>
  <c r="BG65" i="11"/>
  <c r="BA18" i="11"/>
  <c r="AX66" i="11"/>
  <c r="AY65" i="11"/>
  <c r="AX19" i="11"/>
  <c r="BF20" i="11"/>
  <c r="BE21" i="11"/>
  <c r="BI21" i="11"/>
  <c r="AV23" i="11"/>
  <c r="BB23" i="11"/>
  <c r="BJ23" i="11"/>
  <c r="BH67" i="11"/>
  <c r="BI67" i="11"/>
  <c r="AZ25" i="11"/>
  <c r="BA26" i="11"/>
  <c r="AY68" i="11"/>
  <c r="BF26" i="11"/>
  <c r="D29" i="11"/>
  <c r="BK40" i="11" s="1"/>
  <c r="BG68" i="11"/>
  <c r="AY28" i="11"/>
  <c r="BA28" i="11"/>
  <c r="BL68" i="11"/>
  <c r="BE28" i="11"/>
  <c r="D30" i="11"/>
  <c r="BK68" i="11" s="1"/>
  <c r="BM68" i="11"/>
  <c r="AU29" i="11"/>
  <c r="AY29" i="11"/>
  <c r="BC29" i="11"/>
  <c r="BG29" i="11"/>
  <c r="AW30" i="11"/>
  <c r="AW69" i="11"/>
  <c r="AY69" i="11"/>
  <c r="BM65" i="11"/>
  <c r="BL64" i="11"/>
  <c r="BB50" i="11"/>
  <c r="BH50" i="11"/>
  <c r="AV59" i="11"/>
  <c r="BB51" i="11"/>
  <c r="AZ59" i="11"/>
  <c r="BD59" i="11"/>
  <c r="BF51" i="11"/>
  <c r="BJ51" i="11"/>
  <c r="AU60" i="11"/>
  <c r="AW52" i="11"/>
  <c r="BB52" i="11"/>
  <c r="AW36" i="11"/>
  <c r="AX53" i="11"/>
  <c r="AV36" i="11"/>
  <c r="AU38" i="11"/>
  <c r="AV37" i="11"/>
  <c r="BC37" i="11"/>
  <c r="BB38" i="11"/>
  <c r="BG37" i="11"/>
  <c r="BF38" i="11"/>
  <c r="AU42" i="11"/>
  <c r="AV44" i="11"/>
  <c r="BC47" i="11"/>
  <c r="BD50" i="11"/>
  <c r="AX51" i="11"/>
  <c r="BC53" i="11"/>
  <c r="AU13" i="11"/>
  <c r="BE14" i="11"/>
  <c r="BJ14" i="11"/>
  <c r="BA54" i="11"/>
  <c r="BA59" i="11"/>
  <c r="BB15" i="11"/>
  <c r="AZ52" i="11"/>
  <c r="E69" i="11"/>
  <c r="BD16" i="11"/>
  <c r="BJ52" i="11"/>
  <c r="AW17" i="11"/>
  <c r="Q69" i="11"/>
  <c r="AC69" i="11"/>
  <c r="BD53" i="11"/>
  <c r="AG69" i="11"/>
  <c r="BH53" i="11"/>
  <c r="AX54" i="11"/>
  <c r="AX40" i="11"/>
  <c r="BH20" i="11"/>
  <c r="BB18" i="11"/>
  <c r="AS69" i="11"/>
  <c r="D17" i="11"/>
  <c r="BB65" i="11" s="1"/>
  <c r="AV20" i="11"/>
  <c r="AV17" i="11"/>
  <c r="BG17" i="11"/>
  <c r="D18" i="11"/>
  <c r="BI65" i="11" s="1"/>
  <c r="BK65" i="11"/>
  <c r="AU65" i="11"/>
  <c r="AX65" i="11"/>
  <c r="AW66" i="11"/>
  <c r="BJ22" i="11"/>
  <c r="BB20" i="11"/>
  <c r="BG20" i="11"/>
  <c r="BK22" i="11"/>
  <c r="AV67" i="11"/>
  <c r="BA25" i="11"/>
  <c r="AW67" i="11"/>
  <c r="AW23" i="11"/>
  <c r="BB47" i="11"/>
  <c r="BC23" i="11"/>
  <c r="BB67" i="11"/>
  <c r="BI23" i="11"/>
  <c r="AU24" i="11"/>
  <c r="BD67" i="11"/>
  <c r="BK24" i="11"/>
  <c r="AW25" i="11"/>
  <c r="AY24" i="11"/>
  <c r="BJ25" i="11"/>
  <c r="AZ68" i="11"/>
  <c r="BH47" i="11"/>
  <c r="BH29" i="11"/>
  <c r="BB30" i="11"/>
  <c r="AV41" i="11"/>
  <c r="AZ41" i="11"/>
  <c r="BK39" i="11"/>
  <c r="BG41" i="11"/>
  <c r="BE39" i="11"/>
  <c r="BC48" i="11"/>
  <c r="BL39" i="11"/>
  <c r="BF39" i="11"/>
  <c r="BG39" i="11"/>
  <c r="AX38" i="11"/>
  <c r="BI39" i="11"/>
  <c r="AU37" i="11"/>
  <c r="BD38" i="11"/>
  <c r="BE37" i="11"/>
  <c r="BG47" i="11"/>
  <c r="BB44" i="11"/>
  <c r="AU45" i="11"/>
  <c r="BB45" i="11"/>
  <c r="BF45" i="11"/>
  <c r="BJ45" i="11"/>
  <c r="AX42" i="11"/>
  <c r="AZ46" i="11"/>
  <c r="BG52" i="11"/>
  <c r="U69" i="11"/>
  <c r="BB54" i="11"/>
  <c r="BJ46" i="11"/>
  <c r="BK13" i="11"/>
  <c r="BG13" i="11"/>
  <c r="BK54" i="11"/>
  <c r="BB59" i="11"/>
  <c r="BJ59" i="11"/>
  <c r="AV60" i="11"/>
  <c r="F69" i="11"/>
  <c r="BA52" i="11"/>
  <c r="BA53" i="11"/>
  <c r="BE17" i="11"/>
  <c r="BI53" i="11"/>
  <c r="AH69" i="11"/>
  <c r="AX47" i="11"/>
  <c r="AY23" i="11"/>
  <c r="BF40" i="11"/>
  <c r="AX25" i="11"/>
  <c r="AX30" i="11"/>
  <c r="BA30" i="11"/>
  <c r="AU34" i="11"/>
  <c r="AU50" i="11"/>
  <c r="AZ42" i="11"/>
  <c r="AV50" i="11"/>
  <c r="AW50" i="11"/>
  <c r="AY50" i="11"/>
  <c r="AZ50" i="11"/>
  <c r="AW61" i="11"/>
  <c r="R69" i="11"/>
  <c r="Z69" i="11"/>
  <c r="AY13" i="11"/>
  <c r="AU40" i="11"/>
  <c r="D14" i="11"/>
  <c r="BC16" i="11" s="1"/>
  <c r="BI46" i="11"/>
  <c r="AY54" i="11"/>
  <c r="BE54" i="11"/>
  <c r="AU59" i="11"/>
  <c r="BG15" i="11"/>
  <c r="AY59" i="11"/>
  <c r="BK15" i="11"/>
  <c r="BC59" i="11"/>
  <c r="BG59" i="11"/>
  <c r="BK59" i="11"/>
  <c r="AU15" i="11"/>
  <c r="AY15" i="11"/>
  <c r="AW60" i="11"/>
  <c r="AZ15" i="11"/>
  <c r="BJ15" i="11"/>
  <c r="BK52" i="11"/>
  <c r="BF53" i="11"/>
  <c r="BB16" i="11"/>
  <c r="BG16" i="11"/>
  <c r="BD65" i="11"/>
  <c r="BC19" i="11"/>
  <c r="AY17" i="11"/>
  <c r="BF65" i="11"/>
  <c r="AZ18" i="11"/>
  <c r="BE18" i="11"/>
  <c r="BK18" i="11"/>
  <c r="AV65" i="11"/>
  <c r="AU66" i="11"/>
  <c r="AV66" i="11"/>
  <c r="AW65" i="11"/>
  <c r="AZ65" i="11"/>
  <c r="BB19" i="11"/>
  <c r="AY66" i="11"/>
  <c r="BB66" i="11"/>
  <c r="AU23" i="11"/>
  <c r="BB40" i="11"/>
  <c r="AX23" i="11"/>
  <c r="BE20" i="11"/>
  <c r="BJ20" i="11"/>
  <c r="AY47" i="11"/>
  <c r="AW21" i="11"/>
  <c r="BF66" i="11"/>
  <c r="BA21" i="11"/>
  <c r="D21" i="11"/>
  <c r="BG66" i="11" s="1"/>
  <c r="AV21" i="11"/>
  <c r="D22" i="11"/>
  <c r="BJ66" i="11" s="1"/>
  <c r="AZ47" i="11"/>
  <c r="BH22" i="11"/>
  <c r="AU67" i="11"/>
  <c r="AX67" i="11"/>
  <c r="BE25" i="11"/>
  <c r="BE40" i="11"/>
  <c r="BH23" i="11"/>
  <c r="AY25" i="11"/>
  <c r="BF25" i="11"/>
  <c r="D26" i="11"/>
  <c r="AU28" i="11" s="1"/>
  <c r="BI25" i="11"/>
  <c r="AW68" i="11"/>
  <c r="AX26" i="11"/>
  <c r="BI26" i="11"/>
  <c r="AV27" i="11"/>
  <c r="AZ27" i="11"/>
  <c r="BH28" i="11"/>
  <c r="AV29" i="11"/>
  <c r="AV30" i="11"/>
  <c r="BB32" i="11"/>
  <c r="BK47" i="11"/>
  <c r="BF30" i="11"/>
  <c r="BB31" i="11"/>
  <c r="BI69" i="11"/>
  <c r="BN69" i="11"/>
  <c r="BA50" i="11"/>
  <c r="BJ32" i="11"/>
  <c r="BG50" i="11"/>
  <c r="BK50" i="11"/>
  <c r="AV33" i="11"/>
  <c r="AW51" i="11"/>
  <c r="BA51" i="11"/>
  <c r="BE51" i="11"/>
  <c r="BI51" i="11"/>
  <c r="AV52" i="11"/>
  <c r="AY52" i="11"/>
  <c r="BA41" i="11"/>
  <c r="BK37" i="11"/>
  <c r="BB48" i="11"/>
  <c r="BF36" i="11"/>
  <c r="D41" i="11"/>
  <c r="BD36" i="11" s="1"/>
  <c r="BB41" i="11"/>
  <c r="D46" i="11"/>
  <c r="BK41" i="11" s="1"/>
  <c r="AZ53" i="11"/>
  <c r="BJ60" i="11"/>
  <c r="BK60" i="11"/>
  <c r="AV61" i="11"/>
  <c r="AX61" i="11"/>
  <c r="BG42" i="11"/>
  <c r="AY67" i="11"/>
  <c r="O69" i="11"/>
  <c r="D68" i="11"/>
  <c r="D69" i="11" s="1"/>
  <c r="AV28" i="11"/>
  <c r="BD47" i="11"/>
  <c r="AU68" i="11"/>
  <c r="BE27" i="11"/>
  <c r="BJ27" i="11"/>
  <c r="BA68" i="11"/>
  <c r="BB28" i="11"/>
  <c r="BF28" i="11"/>
  <c r="BN68" i="11"/>
  <c r="BD29" i="11"/>
  <c r="BK29" i="11"/>
  <c r="AU69" i="11"/>
  <c r="BG28" i="11"/>
  <c r="BI29" i="11"/>
  <c r="BC30" i="11"/>
  <c r="BJ69" i="11"/>
  <c r="BA32" i="11"/>
  <c r="AY41" i="11"/>
  <c r="AY35" i="11"/>
  <c r="BD41" i="11"/>
  <c r="BB36" i="11"/>
  <c r="BE43" i="11"/>
  <c r="AZ44" i="11"/>
  <c r="BA45" i="11"/>
  <c r="BE60" i="11"/>
  <c r="AX49" i="11"/>
  <c r="D54" i="11"/>
  <c r="BI60" i="11" s="1"/>
  <c r="AY49" i="11"/>
  <c r="AU62" i="11"/>
  <c r="H69" i="11"/>
  <c r="L69" i="11"/>
  <c r="P69" i="11"/>
  <c r="X69" i="11"/>
  <c r="AF69" i="11"/>
  <c r="AN69" i="11"/>
  <c r="AR69" i="11"/>
  <c r="BG23" i="11"/>
  <c r="BM67" i="11"/>
  <c r="AU27" i="11"/>
  <c r="AY27" i="11"/>
  <c r="BC27" i="11"/>
  <c r="BD68" i="11"/>
  <c r="BE68" i="11"/>
  <c r="BH68" i="11"/>
  <c r="AU41" i="11"/>
  <c r="D32" i="11"/>
  <c r="BB69" i="11" s="1"/>
  <c r="BD32" i="11"/>
  <c r="BF69" i="11"/>
  <c r="BE30" i="11"/>
  <c r="BG30" i="11"/>
  <c r="BK30" i="11"/>
  <c r="BG69" i="11"/>
  <c r="AW31" i="11"/>
  <c r="BN65" i="11"/>
  <c r="BH51" i="11"/>
  <c r="BH35" i="11"/>
  <c r="AZ38" i="11"/>
  <c r="BC43" i="11"/>
  <c r="BH48" i="11"/>
  <c r="AY44" i="11"/>
  <c r="BC46" i="11"/>
  <c r="BE46" i="11"/>
  <c r="D62" i="11"/>
  <c r="AX62" i="11" s="1"/>
  <c r="AZ62" i="11"/>
  <c r="D63" i="11"/>
  <c r="BB62" i="11" s="1"/>
  <c r="BF62" i="11"/>
  <c r="BM69" i="11"/>
  <c r="AY48" i="11"/>
  <c r="BD35" i="11"/>
  <c r="BB33" i="11"/>
  <c r="BI36" i="11"/>
  <c r="AX37" i="11"/>
  <c r="BG48" i="11"/>
  <c r="BG44" i="11"/>
  <c r="BK44" i="11"/>
  <c r="AY60" i="11"/>
  <c r="BH62" i="11"/>
  <c r="BJ62" i="11"/>
  <c r="AU43" i="11"/>
  <c r="BF54" i="11"/>
  <c r="BH59" i="11"/>
  <c r="BD52" i="11"/>
  <c r="BH52" i="11"/>
  <c r="BB53" i="11"/>
  <c r="AZ16" i="11"/>
  <c r="BH16" i="11"/>
  <c r="AZ40" i="11"/>
  <c r="BF18" i="11"/>
  <c r="BA66" i="11"/>
  <c r="BD20" i="11"/>
  <c r="BA67" i="11"/>
  <c r="BH40" i="11"/>
  <c r="BB68" i="11"/>
  <c r="BJ68" i="11"/>
  <c r="BJ28" i="11"/>
  <c r="AW41" i="11"/>
  <c r="AZ31" i="11"/>
  <c r="BD31" i="11"/>
  <c r="BH31" i="11"/>
  <c r="BK69" i="11"/>
  <c r="BL69" i="11"/>
  <c r="BL65" i="11"/>
  <c r="BN66" i="11"/>
  <c r="BJ35" i="11"/>
  <c r="BE50" i="11"/>
  <c r="AU51" i="11"/>
  <c r="AY51" i="11"/>
  <c r="BC51" i="11"/>
  <c r="AX33" i="11"/>
  <c r="BG51" i="11"/>
  <c r="BK51" i="11"/>
  <c r="BH37" i="11"/>
  <c r="AZ35" i="11"/>
  <c r="BF41" i="11"/>
  <c r="BH39" i="11"/>
  <c r="D43" i="11"/>
  <c r="BH41" i="11" s="1"/>
  <c r="BB37" i="11"/>
  <c r="BF37" i="11"/>
  <c r="BJ37" i="11"/>
  <c r="AV39" i="11"/>
  <c r="AZ39" i="11"/>
  <c r="AW46" i="11"/>
  <c r="AV45" i="11"/>
  <c r="AZ45" i="11"/>
  <c r="BD45" i="11"/>
  <c r="BH45" i="11"/>
  <c r="BD60" i="11"/>
  <c r="BB61" i="11"/>
  <c r="BE61" i="11"/>
  <c r="BI61" i="11"/>
  <c r="AU63" i="11"/>
  <c r="BE63" i="11"/>
  <c r="BG64" i="11"/>
  <c r="AZ63" i="11"/>
  <c r="BB64" i="11"/>
  <c r="N69" i="11"/>
  <c r="AD69" i="11"/>
  <c r="BC69" i="11"/>
  <c r="T69" i="11"/>
  <c r="AJ69" i="11"/>
  <c r="AV69" i="11"/>
  <c r="BD69" i="11"/>
  <c r="BI32" i="11"/>
  <c r="BH69" i="11"/>
  <c r="BF50" i="11"/>
  <c r="BJ50" i="11"/>
  <c r="AZ60" i="11"/>
  <c r="D53" i="11"/>
  <c r="BA42" i="11" s="1"/>
  <c r="BG63" i="11"/>
  <c r="BK63" i="11"/>
  <c r="BD14" i="11" l="1"/>
  <c r="BF67" i="11"/>
  <c r="BH60" i="11"/>
  <c r="AU44" i="11"/>
  <c r="BE32" i="11"/>
  <c r="AY30" i="11"/>
  <c r="BE36" i="11"/>
  <c r="BC62" i="11"/>
  <c r="AW62" i="11"/>
  <c r="BC32" i="11"/>
  <c r="BA69" i="11"/>
  <c r="AU30" i="11"/>
  <c r="BC60" i="11"/>
  <c r="AX44" i="11"/>
  <c r="BI40" i="11"/>
  <c r="BA36" i="11"/>
  <c r="BN67" i="11"/>
  <c r="AW40" i="11"/>
  <c r="BC35" i="11"/>
  <c r="BK27" i="11"/>
  <c r="AV62" i="11"/>
  <c r="BF27" i="11"/>
  <c r="BC40" i="11"/>
  <c r="BB14" i="11"/>
  <c r="BG67" i="11"/>
  <c r="BI35" i="11"/>
  <c r="BF68" i="11"/>
  <c r="BE67" i="11"/>
  <c r="BH27" i="11"/>
  <c r="AV14" i="11"/>
  <c r="AU36" i="11"/>
  <c r="BC61" i="11"/>
  <c r="BA61" i="11"/>
  <c r="AV42" i="11"/>
  <c r="BD46" i="11"/>
  <c r="BA46" i="11"/>
  <c r="AZ14" i="11"/>
  <c r="AZ69" i="11"/>
  <c r="BI68" i="11"/>
  <c r="BL66" i="11"/>
  <c r="AV40" i="11"/>
  <c r="AX60" i="11"/>
  <c r="AX68" i="11"/>
  <c r="BC14" i="11"/>
  <c r="BA60" i="11"/>
  <c r="BF14" i="11"/>
  <c r="BH66" i="11"/>
  <c r="AZ30" i="11"/>
  <c r="BG27" i="11"/>
  <c r="BJ65" i="11"/>
  <c r="AU33" i="11"/>
  <c r="AY33" i="11"/>
  <c r="BK32" i="11"/>
  <c r="BG14" i="11"/>
  <c r="BB42" i="11"/>
  <c r="AY61" i="11"/>
  <c r="BI43" i="11"/>
  <c r="BM66" i="11"/>
  <c r="BD66" i="11"/>
  <c r="BD40" i="11"/>
  <c r="BE62" i="11"/>
  <c r="BA62" i="11"/>
  <c r="BK42" i="11"/>
  <c r="BD62" i="11"/>
  <c r="BJ42" i="11"/>
  <c r="AY62" i="11"/>
  <c r="BH32" i="11"/>
  <c r="BG32" i="11"/>
  <c r="BF32" i="11"/>
  <c r="BB60" i="11"/>
  <c r="BH43" i="11"/>
  <c r="BE66" i="11"/>
  <c r="BE65" i="11"/>
  <c r="BD13" i="11"/>
  <c r="AY14" i="11"/>
  <c r="BJ67" i="11"/>
  <c r="BI66" i="11"/>
  <c r="BC65" i="11"/>
  <c r="BH65" i="11"/>
  <c r="BL67" i="11"/>
  <c r="BK66" i="11"/>
  <c r="BJ43" i="11"/>
  <c r="AY40" i="11"/>
  <c r="BI27" i="11"/>
  <c r="BF60" i="11"/>
  <c r="BK43" i="11"/>
  <c r="BG43" i="11"/>
  <c r="AY36" i="11"/>
  <c r="BC36" i="11"/>
  <c r="AZ36" i="11"/>
  <c r="BA65" i="11"/>
  <c r="BG60" i="11"/>
  <c r="BF43" i="11"/>
  <c r="AX14" i="11"/>
  <c r="BC41" i="11"/>
  <c r="BF35" i="11"/>
  <c r="BK67" i="11"/>
  <c r="AW14" i="11"/>
  <c r="AU14" i="11"/>
  <c r="AT13" i="3" l="1"/>
  <c r="AT13" i="1" l="1"/>
  <c r="BI46" i="3" l="1"/>
  <c r="BM13" i="3"/>
  <c r="AY47" i="3"/>
  <c r="AZ47" i="3"/>
  <c r="BD23" i="3"/>
  <c r="D23" i="3"/>
  <c r="BE25" i="3" s="1"/>
  <c r="BB47" i="3"/>
  <c r="D24" i="3"/>
  <c r="AW24" i="3"/>
  <c r="BI24" i="3"/>
  <c r="BC47" i="3"/>
  <c r="BF23" i="3"/>
  <c r="D25" i="3"/>
  <c r="BG40" i="3" s="1"/>
  <c r="BE47" i="3"/>
  <c r="BK26" i="3"/>
  <c r="BA27" i="3"/>
  <c r="BE28" i="3"/>
  <c r="BJ29" i="3"/>
  <c r="BI47" i="3"/>
  <c r="BK47" i="3"/>
  <c r="D33" i="3"/>
  <c r="AZ48" i="3"/>
  <c r="BF36" i="3"/>
  <c r="D41" i="3"/>
  <c r="AZ39" i="3"/>
  <c r="BE43" i="3"/>
  <c r="BL43" i="3"/>
  <c r="BH48" i="3"/>
  <c r="AY45" i="3"/>
  <c r="AU49" i="3"/>
  <c r="D53" i="3"/>
  <c r="AY49" i="3"/>
  <c r="D57" i="3"/>
  <c r="BE42" i="3" s="1"/>
  <c r="BE49" i="3"/>
  <c r="BG49" i="3"/>
  <c r="BI49" i="3"/>
  <c r="D66" i="3"/>
  <c r="AW43" i="3" s="1"/>
  <c r="BH64" i="3"/>
  <c r="BK49" i="3"/>
  <c r="BH46" i="3"/>
  <c r="BJ50" i="3"/>
  <c r="AV51" i="3"/>
  <c r="BG15" i="3"/>
  <c r="AZ51" i="3"/>
  <c r="BD51" i="3"/>
  <c r="AX16" i="3"/>
  <c r="BB16" i="3"/>
  <c r="AU15" i="3"/>
  <c r="AV15" i="3"/>
  <c r="AX52" i="3"/>
  <c r="AX15" i="3"/>
  <c r="AU29" i="3"/>
  <c r="BF34" i="3"/>
  <c r="BJ34" i="3"/>
  <c r="BD28" i="3"/>
  <c r="AU48" i="3"/>
  <c r="AU51" i="3"/>
  <c r="BJ48" i="3"/>
  <c r="D50" i="3"/>
  <c r="BC49" i="3"/>
  <c r="BF49" i="3"/>
  <c r="BD50" i="3"/>
  <c r="D49" i="3"/>
  <c r="BG48" i="3"/>
  <c r="D30" i="3"/>
  <c r="BL68" i="3" s="1"/>
  <c r="D28" i="3"/>
  <c r="BE23" i="3"/>
  <c r="D21" i="3"/>
  <c r="BF66" i="3" s="1"/>
  <c r="AZ16" i="3"/>
  <c r="D60" i="3" l="1"/>
  <c r="BE61" i="3" s="1"/>
  <c r="BD49" i="3"/>
  <c r="D56" i="3"/>
  <c r="BD42" i="3" s="1"/>
  <c r="AZ49" i="3"/>
  <c r="D52" i="3"/>
  <c r="AZ42" i="3" s="1"/>
  <c r="AV49" i="3"/>
  <c r="AX42" i="3"/>
  <c r="AX46" i="3"/>
  <c r="BK45" i="3"/>
  <c r="D40" i="3"/>
  <c r="BE41" i="3" s="1"/>
  <c r="AU25" i="3"/>
  <c r="BA64" i="3"/>
  <c r="BE34" i="3"/>
  <c r="BB27" i="3"/>
  <c r="AX27" i="3"/>
  <c r="BD64" i="3"/>
  <c r="AZ64" i="3"/>
  <c r="AV64" i="3"/>
  <c r="BA49" i="3"/>
  <c r="AW49" i="3"/>
  <c r="D45" i="3"/>
  <c r="BB43" i="3" s="1"/>
  <c r="BF48" i="3"/>
  <c r="BB48" i="3"/>
  <c r="AW52" i="3"/>
  <c r="BH59" i="3"/>
  <c r="AU31" i="3"/>
  <c r="BG29" i="3"/>
  <c r="BG45" i="3"/>
  <c r="BC45" i="3"/>
  <c r="BI44" i="3"/>
  <c r="D44" i="3"/>
  <c r="BI41" i="3" s="1"/>
  <c r="BE48" i="3"/>
  <c r="AV39" i="3"/>
  <c r="BI38" i="3"/>
  <c r="BJ36" i="3"/>
  <c r="BA39" i="3"/>
  <c r="AX35" i="3"/>
  <c r="AU35" i="3"/>
  <c r="BH34" i="3"/>
  <c r="BD34" i="3"/>
  <c r="AY32" i="3"/>
  <c r="AU32" i="3"/>
  <c r="BH31" i="3"/>
  <c r="AZ31" i="3"/>
  <c r="BJ30" i="3"/>
  <c r="BD30" i="3"/>
  <c r="BI31" i="3"/>
  <c r="BE31" i="3"/>
  <c r="BK30" i="3"/>
  <c r="AV29" i="3"/>
  <c r="BI29" i="3"/>
  <c r="BE29" i="3"/>
  <c r="BA29" i="3"/>
  <c r="AW29" i="3"/>
  <c r="BJ28" i="3"/>
  <c r="BC28" i="3"/>
  <c r="BF29" i="3"/>
  <c r="AX29" i="3"/>
  <c r="BK28" i="3"/>
  <c r="BD27" i="3"/>
  <c r="AW27" i="3"/>
  <c r="AU26" i="3"/>
  <c r="D14" i="3"/>
  <c r="AY14" i="3" s="1"/>
  <c r="BJ14" i="3"/>
  <c r="BJ49" i="3"/>
  <c r="BB49" i="3"/>
  <c r="D54" i="3"/>
  <c r="BB42" i="3" s="1"/>
  <c r="AX49" i="3"/>
  <c r="BA42" i="3"/>
  <c r="D51" i="3"/>
  <c r="AY42" i="3" s="1"/>
  <c r="AY46" i="3"/>
  <c r="BK48" i="3"/>
  <c r="D46" i="3"/>
  <c r="BI43" i="3" s="1"/>
  <c r="AX39" i="3"/>
  <c r="BK38" i="3"/>
  <c r="BG38" i="3"/>
  <c r="BK36" i="3"/>
  <c r="BK34" i="3"/>
  <c r="BK51" i="3"/>
  <c r="AY51" i="3"/>
  <c r="BE50" i="3"/>
  <c r="BB31" i="3"/>
  <c r="AX31" i="3"/>
  <c r="D34" i="3"/>
  <c r="BL69" i="3" s="1"/>
  <c r="AY31" i="3"/>
  <c r="BI30" i="3"/>
  <c r="BC29" i="3"/>
  <c r="BH28" i="3"/>
  <c r="BH47" i="3"/>
  <c r="AY27" i="3"/>
  <c r="BH26" i="3"/>
  <c r="D29" i="3"/>
  <c r="BG68" i="3" s="1"/>
  <c r="AZ26" i="3"/>
  <c r="BJ24" i="3"/>
  <c r="BB24" i="3"/>
  <c r="AX24" i="3"/>
  <c r="BK24" i="3"/>
  <c r="BG24" i="3"/>
  <c r="BC24" i="3"/>
  <c r="AY24" i="3"/>
  <c r="AW47" i="3"/>
  <c r="AX48" i="3"/>
  <c r="D65" i="3"/>
  <c r="AV43" i="3" s="1"/>
  <c r="D13" i="3"/>
  <c r="AW13" i="3" s="1"/>
  <c r="BK15" i="3"/>
  <c r="AY15" i="3"/>
  <c r="AW15" i="3"/>
  <c r="BJ13" i="3"/>
  <c r="BJ15" i="3"/>
  <c r="BF15" i="3"/>
  <c r="BC15" i="3"/>
  <c r="AW16" i="3"/>
  <c r="BI15" i="3"/>
  <c r="BK14" i="3"/>
  <c r="BH51" i="3"/>
  <c r="BF50" i="3"/>
  <c r="BG13" i="3"/>
  <c r="BF47" i="3"/>
  <c r="BA50" i="3"/>
  <c r="D37" i="3"/>
  <c r="BB41" i="3" s="1"/>
  <c r="BE13" i="3"/>
  <c r="D17" i="3"/>
  <c r="AY40" i="3" s="1"/>
  <c r="AU47" i="3"/>
  <c r="AV47" i="3"/>
  <c r="BJ53" i="3"/>
  <c r="BA44" i="3"/>
  <c r="D59" i="3"/>
  <c r="AW61" i="3" s="1"/>
  <c r="BB45" i="3"/>
  <c r="BD29" i="3"/>
  <c r="AZ27" i="3"/>
  <c r="AV25" i="3"/>
  <c r="BA24" i="3"/>
  <c r="BA23" i="3"/>
  <c r="D19" i="3"/>
  <c r="AU65" i="3" s="1"/>
  <c r="BA53" i="3"/>
  <c r="BA59" i="3"/>
  <c r="BI13" i="3"/>
  <c r="D62" i="3"/>
  <c r="AZ62" i="3" s="1"/>
  <c r="BD45" i="3"/>
  <c r="AW35" i="3"/>
  <c r="AV32" i="3"/>
  <c r="AW31" i="3"/>
  <c r="BJ31" i="3"/>
  <c r="BF31" i="3"/>
  <c r="BH30" i="3"/>
  <c r="BB29" i="3"/>
  <c r="BA28" i="3"/>
  <c r="AU27" i="3"/>
  <c r="AV24" i="3"/>
  <c r="D18" i="3"/>
  <c r="BG65" i="3" s="1"/>
  <c r="AU18" i="3"/>
  <c r="AZ59" i="3"/>
  <c r="BC13" i="3"/>
  <c r="AU52" i="3"/>
  <c r="AX41" i="3"/>
  <c r="BG69" i="3"/>
  <c r="BB36" i="3"/>
  <c r="BE36" i="3"/>
  <c r="AZ25" i="3"/>
  <c r="BF24" i="3"/>
  <c r="BF25" i="3"/>
  <c r="BG23" i="3"/>
  <c r="BB34" i="3"/>
  <c r="BA36" i="3"/>
  <c r="BE24" i="3"/>
  <c r="AV67" i="3"/>
  <c r="AZ60" i="3"/>
  <c r="AY60" i="3"/>
  <c r="BC48" i="3"/>
  <c r="BG46" i="3"/>
  <c r="BI48" i="3"/>
  <c r="BD44" i="3"/>
  <c r="D43" i="3"/>
  <c r="BH41" i="3" s="1"/>
  <c r="BE59" i="3"/>
  <c r="BG51" i="3"/>
  <c r="D36" i="3"/>
  <c r="AU33" i="3" s="1"/>
  <c r="BI50" i="3"/>
  <c r="D67" i="3"/>
  <c r="AX43" i="3" s="1"/>
  <c r="BF64" i="3"/>
  <c r="BB60" i="3"/>
  <c r="AZ45" i="3"/>
  <c r="BF44" i="3"/>
  <c r="BI45" i="3"/>
  <c r="AW46" i="3"/>
  <c r="BJ45" i="3"/>
  <c r="BF45" i="3"/>
  <c r="AY36" i="3"/>
  <c r="BC34" i="3"/>
  <c r="D39" i="3"/>
  <c r="BD41" i="3" s="1"/>
  <c r="AX32" i="3"/>
  <c r="BK31" i="3"/>
  <c r="BK29" i="3"/>
  <c r="AZ29" i="3"/>
  <c r="BF28" i="3"/>
  <c r="D27" i="3"/>
  <c r="AY68" i="3" s="1"/>
  <c r="AW59" i="3"/>
  <c r="BC54" i="3"/>
  <c r="BD48" i="3"/>
  <c r="BJ37" i="3"/>
  <c r="BG54" i="3"/>
  <c r="BA48" i="3"/>
  <c r="BC51" i="3"/>
  <c r="BC50" i="3"/>
  <c r="AZ33" i="3"/>
  <c r="AW48" i="3"/>
  <c r="BD31" i="3"/>
  <c r="BI69" i="3"/>
  <c r="BJ47" i="3"/>
  <c r="BI32" i="3"/>
  <c r="BE30" i="3"/>
  <c r="BL29" i="3"/>
  <c r="AU41" i="3"/>
  <c r="BM68" i="3"/>
  <c r="BG28" i="3"/>
  <c r="BJ68" i="3"/>
  <c r="AW28" i="3"/>
  <c r="BC67" i="3"/>
  <c r="BK23" i="3"/>
  <c r="BA47" i="3"/>
  <c r="BC23" i="3"/>
  <c r="AV60" i="3"/>
  <c r="BF59" i="3"/>
  <c r="BH54" i="3"/>
  <c r="BB54" i="3"/>
  <c r="BJ46" i="3"/>
  <c r="BE64" i="3"/>
  <c r="BB64" i="3"/>
  <c r="BG64" i="3"/>
  <c r="BC64" i="3"/>
  <c r="AY64" i="3"/>
  <c r="D55" i="3"/>
  <c r="BC42" i="3" s="1"/>
  <c r="BC60" i="3"/>
  <c r="BA60" i="3"/>
  <c r="AX60" i="3"/>
  <c r="AW42" i="3"/>
  <c r="BB44" i="3"/>
  <c r="D47" i="3"/>
  <c r="AU42" i="3" s="1"/>
  <c r="AY39" i="3"/>
  <c r="AU39" i="3"/>
  <c r="BH38" i="3"/>
  <c r="BG34" i="3"/>
  <c r="BG31" i="3"/>
  <c r="D31" i="3"/>
  <c r="AV69" i="3" s="1"/>
  <c r="BH29" i="3"/>
  <c r="BN68" i="3"/>
  <c r="BI28" i="3"/>
  <c r="BB28" i="3"/>
  <c r="AV27" i="3"/>
  <c r="BK25" i="3"/>
  <c r="BE67" i="3"/>
  <c r="BH66" i="3"/>
  <c r="BI59" i="3"/>
  <c r="BA16" i="3"/>
  <c r="BB15" i="3"/>
  <c r="D15" i="3"/>
  <c r="BA54" i="3"/>
  <c r="BK13" i="3"/>
  <c r="BE15" i="3"/>
  <c r="AY28" i="3"/>
  <c r="BA32" i="3"/>
  <c r="BE44" i="3"/>
  <c r="BJ54" i="3"/>
  <c r="D63" i="3"/>
  <c r="BF62" i="3" s="1"/>
  <c r="BI64" i="3"/>
  <c r="AX64" i="3"/>
  <c r="AV46" i="3"/>
  <c r="BE45" i="3"/>
  <c r="AW39" i="3"/>
  <c r="BI34" i="3"/>
  <c r="BA31" i="3"/>
  <c r="BG30" i="3"/>
  <c r="AZ32" i="3"/>
  <c r="AW32" i="3"/>
  <c r="AY29" i="3"/>
  <c r="BC27" i="3"/>
  <c r="AW25" i="3"/>
  <c r="AU24" i="3"/>
  <c r="BG67" i="3"/>
  <c r="AZ24" i="3"/>
  <c r="AZ23" i="3"/>
  <c r="D22" i="3"/>
  <c r="BK66" i="3" s="1"/>
  <c r="AV59" i="3"/>
  <c r="AZ28" i="3"/>
  <c r="BF30" i="3"/>
  <c r="BI37" i="3"/>
  <c r="BJ59" i="3"/>
  <c r="BB59" i="3"/>
  <c r="AX59" i="3"/>
  <c r="BK54" i="3"/>
  <c r="BD54" i="3"/>
  <c r="BJ51" i="3"/>
  <c r="BF51" i="3"/>
  <c r="BB51" i="3"/>
  <c r="AX51" i="3"/>
  <c r="BH50" i="3"/>
  <c r="D61" i="3"/>
  <c r="BK61" i="3" s="1"/>
  <c r="D58" i="3"/>
  <c r="BF42" i="3" s="1"/>
  <c r="AU46" i="3"/>
  <c r="BH45" i="3"/>
  <c r="AV45" i="3"/>
  <c r="BG44" i="3"/>
  <c r="BK37" i="3"/>
  <c r="BB39" i="3"/>
  <c r="AV35" i="3"/>
  <c r="BD59" i="3"/>
  <c r="BF54" i="3"/>
  <c r="AV16" i="3"/>
  <c r="BI23" i="3"/>
  <c r="AX28" i="3"/>
  <c r="AX36" i="3"/>
  <c r="BJ38" i="3"/>
  <c r="AW60" i="3"/>
  <c r="BK59" i="3"/>
  <c r="BG59" i="3"/>
  <c r="BC59" i="3"/>
  <c r="AY59" i="3"/>
  <c r="AU59" i="3"/>
  <c r="BI54" i="3"/>
  <c r="BE54" i="3"/>
  <c r="BA13" i="3"/>
  <c r="BI14" i="3"/>
  <c r="BB50" i="3"/>
  <c r="AU60" i="3"/>
  <c r="BH13" i="3"/>
  <c r="AZ15" i="3"/>
  <c r="BD15" i="3"/>
  <c r="BH15" i="3"/>
  <c r="BG50" i="3"/>
  <c r="BK50" i="3"/>
  <c r="AW51" i="3"/>
  <c r="BA51" i="3"/>
  <c r="BE51" i="3"/>
  <c r="BI51" i="3"/>
  <c r="AY52" i="3"/>
  <c r="AZ54" i="3"/>
  <c r="BA15" i="3"/>
  <c r="AU16" i="3"/>
  <c r="AY16" i="3"/>
  <c r="AV52" i="3"/>
  <c r="AY54" i="3"/>
  <c r="BH14" i="3"/>
  <c r="AW67" i="3"/>
  <c r="BA25" i="3"/>
  <c r="BE17" i="3"/>
  <c r="AX67" i="3"/>
  <c r="BH24" i="3"/>
  <c r="BE63" i="3"/>
  <c r="BD24" i="3"/>
  <c r="AY25" i="3"/>
  <c r="BJ23" i="3"/>
  <c r="BB67" i="3"/>
  <c r="BD67" i="3"/>
  <c r="BF40" i="3"/>
  <c r="BB25" i="3"/>
  <c r="AV31" i="3"/>
  <c r="BE40" i="3"/>
  <c r="AW18" i="3"/>
  <c r="BA18" i="3"/>
  <c r="BD19" i="3"/>
  <c r="AZ20" i="3"/>
  <c r="BB23" i="3"/>
  <c r="BH23" i="3"/>
  <c r="AX25" i="3"/>
  <c r="BD25" i="3"/>
  <c r="BD68" i="3"/>
  <c r="AZ68" i="3"/>
  <c r="BA68" i="3"/>
  <c r="BJ40" i="3"/>
  <c r="BC31" i="3"/>
  <c r="BD36" i="3"/>
  <c r="AZ36" i="3"/>
  <c r="AZ67" i="3"/>
  <c r="BB68" i="3"/>
  <c r="BH53" i="3"/>
  <c r="BK19" i="3"/>
  <c r="AV20" i="3"/>
  <c r="BG66" i="3"/>
  <c r="BE66" i="3"/>
  <c r="AY67" i="3"/>
  <c r="BC25" i="3"/>
  <c r="BF67" i="3"/>
  <c r="BI67" i="3"/>
  <c r="BC30" i="3"/>
  <c r="D32" i="3"/>
  <c r="BB32" i="3" s="1"/>
  <c r="BF69" i="3"/>
  <c r="BH69" i="3"/>
  <c r="BC36" i="3"/>
  <c r="BI36" i="3"/>
  <c r="BH37" i="3"/>
  <c r="BL39" i="3"/>
  <c r="BC40" i="3"/>
  <c r="BF41" i="3"/>
  <c r="AU45" i="3"/>
  <c r="BD66" i="3"/>
  <c r="AU67" i="3"/>
  <c r="BA67" i="3"/>
  <c r="BH67" i="3"/>
  <c r="BC68" i="3"/>
  <c r="BE69" i="3"/>
  <c r="BG47" i="3"/>
  <c r="BB30" i="3"/>
  <c r="AW64" i="3"/>
  <c r="BK68" i="3"/>
  <c r="AW40" i="3" l="1"/>
  <c r="BD60" i="3"/>
  <c r="AZ50" i="3"/>
  <c r="AU44" i="3"/>
  <c r="AV62" i="3"/>
  <c r="AZ40" i="3"/>
  <c r="AY13" i="3"/>
  <c r="BB13" i="3"/>
  <c r="AW44" i="3"/>
  <c r="BI60" i="3"/>
  <c r="BJ43" i="3"/>
  <c r="AY41" i="3"/>
  <c r="BB65" i="3"/>
  <c r="BA65" i="3"/>
  <c r="BG43" i="3"/>
  <c r="BK69" i="3"/>
  <c r="BA43" i="3"/>
  <c r="BH43" i="3"/>
  <c r="BD43" i="3"/>
  <c r="BA61" i="3"/>
  <c r="AX14" i="3"/>
  <c r="BH60" i="3"/>
  <c r="AZ14" i="3"/>
  <c r="AU61" i="3"/>
  <c r="AX30" i="3"/>
  <c r="BI68" i="3"/>
  <c r="BM69" i="3"/>
  <c r="AU30" i="3"/>
  <c r="BF43" i="3"/>
  <c r="BC61" i="3"/>
  <c r="BC14" i="3"/>
  <c r="BJ69" i="3"/>
  <c r="BK41" i="3"/>
  <c r="AU14" i="3"/>
  <c r="AV50" i="3"/>
  <c r="AV40" i="3"/>
  <c r="AY61" i="3"/>
  <c r="AZ30" i="3"/>
  <c r="BD65" i="3"/>
  <c r="AZ61" i="3"/>
  <c r="AZ43" i="3"/>
  <c r="AX62" i="3"/>
  <c r="BJ42" i="3"/>
  <c r="AY62" i="3"/>
  <c r="BB61" i="3"/>
  <c r="AY43" i="3"/>
  <c r="AY33" i="3"/>
  <c r="BC65" i="3"/>
  <c r="BF13" i="3"/>
  <c r="BG60" i="3"/>
  <c r="BH42" i="3"/>
  <c r="BD13" i="3"/>
  <c r="BJ60" i="3"/>
  <c r="AV14" i="3"/>
  <c r="AX50" i="3"/>
  <c r="BJ41" i="3"/>
  <c r="AW50" i="3"/>
  <c r="BC43" i="3"/>
  <c r="AX69" i="3"/>
  <c r="AU62" i="3"/>
  <c r="AY50" i="3"/>
  <c r="BF60" i="3"/>
  <c r="BE65" i="3"/>
  <c r="AU50" i="3"/>
  <c r="BD61" i="3"/>
  <c r="AX68" i="3"/>
  <c r="BK60" i="3"/>
  <c r="BG42" i="3"/>
  <c r="AW14" i="3"/>
  <c r="BE60" i="3"/>
  <c r="AU40" i="3"/>
  <c r="BF61" i="3"/>
  <c r="BF65" i="3"/>
  <c r="AW30" i="3"/>
  <c r="BJ65" i="3"/>
  <c r="AX13" i="3"/>
  <c r="AZ44" i="3"/>
  <c r="BH68" i="3"/>
  <c r="BN69" i="3"/>
  <c r="AV13" i="3"/>
  <c r="BK43" i="3"/>
  <c r="AU36" i="3"/>
  <c r="AZ13" i="3"/>
  <c r="BJ35" i="3"/>
  <c r="AU68" i="3"/>
  <c r="AW62" i="3"/>
  <c r="BF68" i="3"/>
  <c r="BH65" i="3"/>
  <c r="AU13" i="3"/>
  <c r="BA40" i="3"/>
  <c r="BA30" i="3"/>
  <c r="AV65" i="3"/>
  <c r="BK40" i="3"/>
  <c r="AY30" i="3"/>
  <c r="BE68" i="3"/>
  <c r="BC62" i="3"/>
  <c r="BI65" i="3"/>
  <c r="AX61" i="3"/>
  <c r="AV30" i="3"/>
  <c r="AV61" i="3"/>
  <c r="BI35" i="3"/>
  <c r="AV36" i="3"/>
  <c r="AW36" i="3"/>
  <c r="BH35" i="3"/>
  <c r="BK35" i="3"/>
  <c r="BA14" i="3"/>
  <c r="AX65" i="3"/>
  <c r="BM66" i="3"/>
  <c r="BD40" i="3"/>
  <c r="AW68" i="3"/>
  <c r="AX33" i="3"/>
  <c r="AV33" i="3"/>
  <c r="BK32" i="3"/>
  <c r="BA41" i="3"/>
  <c r="AZ65" i="3"/>
  <c r="AY69" i="3"/>
  <c r="AW69" i="3"/>
  <c r="BK65" i="3"/>
  <c r="AY65" i="3"/>
  <c r="AU69" i="3"/>
  <c r="AW65" i="3"/>
  <c r="BG32" i="3"/>
  <c r="AW66" i="3"/>
  <c r="AV41" i="3"/>
  <c r="AV66" i="3"/>
  <c r="AU66" i="3"/>
  <c r="AX66" i="3"/>
  <c r="BB69" i="3"/>
  <c r="BC69" i="3"/>
  <c r="BG14" i="3"/>
  <c r="BF14" i="3"/>
  <c r="AV44" i="3"/>
  <c r="BE14" i="3"/>
  <c r="AX44" i="3"/>
  <c r="BF32" i="3"/>
  <c r="BB14" i="3"/>
  <c r="BH61" i="3"/>
  <c r="BI66" i="3"/>
  <c r="BJ61" i="3"/>
  <c r="BG61" i="3"/>
  <c r="BI42" i="3"/>
  <c r="BK42" i="3"/>
  <c r="BA62" i="3"/>
  <c r="BI61" i="3"/>
  <c r="BJ66" i="3"/>
  <c r="BE32" i="3"/>
  <c r="BD69" i="3"/>
  <c r="BB62" i="3"/>
  <c r="BL66" i="3"/>
  <c r="AY44" i="3"/>
  <c r="BD14" i="3"/>
  <c r="AV68" i="3"/>
  <c r="BI40" i="3"/>
  <c r="BJ32" i="3"/>
  <c r="AW33" i="3"/>
  <c r="BE62" i="3"/>
  <c r="BD62" i="3"/>
  <c r="BA69" i="3"/>
  <c r="BD32" i="3"/>
  <c r="AZ69" i="3"/>
  <c r="AW41" i="3"/>
  <c r="BH32" i="3"/>
  <c r="BC32" i="3"/>
  <c r="R16" i="1"/>
  <c r="R16" i="3" s="1"/>
  <c r="R20" i="1"/>
  <c r="R23" i="1"/>
  <c r="R26" i="1"/>
  <c r="R29" i="1"/>
  <c r="R32" i="1"/>
  <c r="R38" i="1"/>
  <c r="R42" i="1"/>
  <c r="R48" i="1"/>
  <c r="R64" i="1"/>
  <c r="R35" i="1" l="1"/>
  <c r="R35" i="3" s="1"/>
  <c r="AM64" i="1"/>
  <c r="AN64" i="1"/>
  <c r="AO64" i="1"/>
  <c r="AP64" i="1"/>
  <c r="AQ64" i="1"/>
  <c r="L64" i="1"/>
  <c r="L64" i="3" s="1"/>
  <c r="I64" i="1"/>
  <c r="I64" i="3" s="1"/>
  <c r="J64" i="1"/>
  <c r="J64" i="3" s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42" i="3" s="1"/>
  <c r="L38" i="1"/>
  <c r="L38" i="3" s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I26" i="3" s="1"/>
  <c r="J26" i="1"/>
  <c r="J26" i="3" s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AX21" i="3" s="1"/>
  <c r="L16" i="1"/>
  <c r="L16" i="3" s="1"/>
  <c r="I20" i="1"/>
  <c r="J20" i="1"/>
  <c r="I16" i="1"/>
  <c r="I16" i="3" s="1"/>
  <c r="J16" i="1"/>
  <c r="J16" i="3" s="1"/>
  <c r="H16" i="1"/>
  <c r="H16" i="3" s="1"/>
  <c r="BF33" i="3" l="1"/>
  <c r="AZ63" i="3"/>
  <c r="R68" i="1"/>
  <c r="R68" i="3" s="1"/>
  <c r="L35" i="1"/>
  <c r="L35" i="3" s="1"/>
  <c r="BG16" i="3"/>
  <c r="BF18" i="3"/>
  <c r="AP35" i="1"/>
  <c r="I35" i="1"/>
  <c r="I35" i="3" s="1"/>
  <c r="AN35" i="1"/>
  <c r="AQ35" i="1"/>
  <c r="AM35" i="1"/>
  <c r="J35" i="1"/>
  <c r="J35" i="3" s="1"/>
  <c r="AO35" i="1"/>
  <c r="AP68" i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AM68" i="1" l="1"/>
  <c r="AP69" i="1"/>
  <c r="AP69" i="3"/>
  <c r="AQ68" i="1"/>
  <c r="AO68" i="1"/>
  <c r="AN68" i="1"/>
  <c r="R69" i="1"/>
  <c r="R69" i="3"/>
  <c r="L68" i="1"/>
  <c r="L68" i="3" s="1"/>
  <c r="I68" i="1"/>
  <c r="I68" i="3" s="1"/>
  <c r="BE52" i="3"/>
  <c r="BH18" i="3"/>
  <c r="BI16" i="3"/>
  <c r="J68" i="1"/>
  <c r="J68" i="3" s="1"/>
  <c r="D67" i="1"/>
  <c r="AX43" i="1" s="1"/>
  <c r="D66" i="1"/>
  <c r="AW43" i="1" s="1"/>
  <c r="D65" i="1"/>
  <c r="AV43" i="1" s="1"/>
  <c r="AS64" i="1"/>
  <c r="AS64" i="3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Y64" i="3" s="1"/>
  <c r="X64" i="1"/>
  <c r="X64" i="3" s="1"/>
  <c r="W64" i="1"/>
  <c r="V64" i="1"/>
  <c r="U64" i="1"/>
  <c r="U64" i="3" s="1"/>
  <c r="T64" i="1"/>
  <c r="T64" i="3" s="1"/>
  <c r="S64" i="1"/>
  <c r="S64" i="3" s="1"/>
  <c r="Q64" i="1"/>
  <c r="P64" i="1"/>
  <c r="P64" i="3" s="1"/>
  <c r="O64" i="1"/>
  <c r="N64" i="1"/>
  <c r="M64" i="1"/>
  <c r="M64" i="3" s="1"/>
  <c r="K64" i="1"/>
  <c r="K64" i="3" s="1"/>
  <c r="H64" i="1"/>
  <c r="H64" i="3" s="1"/>
  <c r="G64" i="1"/>
  <c r="G64" i="3" s="1"/>
  <c r="F64" i="1"/>
  <c r="F64" i="3" s="1"/>
  <c r="E64" i="1"/>
  <c r="E64" i="3" s="1"/>
  <c r="BK63" i="1"/>
  <c r="BE63" i="1"/>
  <c r="AY63" i="1"/>
  <c r="D63" i="1"/>
  <c r="BA62" i="1" s="1"/>
  <c r="D62" i="1"/>
  <c r="D61" i="1"/>
  <c r="BI42" i="1" s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D57" i="1"/>
  <c r="D56" i="1"/>
  <c r="BD42" i="1" s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BK49" i="1"/>
  <c r="BJ49" i="1"/>
  <c r="BI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S48" i="3" s="1"/>
  <c r="AZ46" i="3" s="1"/>
  <c r="AR48" i="1"/>
  <c r="AL48" i="1"/>
  <c r="AX46" i="1" s="1"/>
  <c r="AK48" i="1"/>
  <c r="AW46" i="1" s="1"/>
  <c r="AJ48" i="1"/>
  <c r="AV46" i="1" s="1"/>
  <c r="AI48" i="1"/>
  <c r="AU46" i="1" s="1"/>
  <c r="AH48" i="1"/>
  <c r="BK45" i="1" s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W48" i="1"/>
  <c r="AZ45" i="1" s="1"/>
  <c r="V48" i="1"/>
  <c r="AY45" i="1" s="1"/>
  <c r="U48" i="1"/>
  <c r="T48" i="1"/>
  <c r="S48" i="1"/>
  <c r="AV45" i="1" s="1"/>
  <c r="Q48" i="1"/>
  <c r="AU45" i="1" s="1"/>
  <c r="P48" i="1"/>
  <c r="P48" i="3" s="1"/>
  <c r="BK44" i="3" s="1"/>
  <c r="O48" i="1"/>
  <c r="N48" i="1"/>
  <c r="BI44" i="1" s="1"/>
  <c r="M48" i="1"/>
  <c r="K48" i="1"/>
  <c r="BF44" i="1" s="1"/>
  <c r="H48" i="1"/>
  <c r="BE44" i="1" s="1"/>
  <c r="G48" i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D46" i="1"/>
  <c r="BF43" i="1" s="1"/>
  <c r="D45" i="1"/>
  <c r="AY43" i="1" s="1"/>
  <c r="BK44" i="1"/>
  <c r="BA44" i="1"/>
  <c r="AU44" i="1"/>
  <c r="D44" i="1"/>
  <c r="BI41" i="1" s="1"/>
  <c r="BL43" i="1"/>
  <c r="BE43" i="1"/>
  <c r="D43" i="1"/>
  <c r="BH41" i="1" s="1"/>
  <c r="BJ42" i="1"/>
  <c r="BF42" i="1"/>
  <c r="BE42" i="1"/>
  <c r="BC42" i="1"/>
  <c r="AX42" i="1"/>
  <c r="AW42" i="1"/>
  <c r="AS42" i="1"/>
  <c r="AS42" i="3" s="1"/>
  <c r="AR42" i="1"/>
  <c r="AL42" i="1"/>
  <c r="BB39" i="1" s="1"/>
  <c r="AK42" i="1"/>
  <c r="BA39" i="1" s="1"/>
  <c r="AJ42" i="1"/>
  <c r="AZ39" i="1" s="1"/>
  <c r="AI42" i="1"/>
  <c r="AY39" i="1" s="1"/>
  <c r="AH42" i="1"/>
  <c r="AX39" i="1" s="1"/>
  <c r="AG42" i="1"/>
  <c r="AW39" i="1" s="1"/>
  <c r="AF42" i="1"/>
  <c r="AE42" i="1"/>
  <c r="AU39" i="1" s="1"/>
  <c r="AD42" i="1"/>
  <c r="BK38" i="1" s="1"/>
  <c r="AC42" i="1"/>
  <c r="AB42" i="1"/>
  <c r="BJ37" i="1" s="1"/>
  <c r="AA42" i="1"/>
  <c r="BH38" i="1" s="1"/>
  <c r="Z42" i="1"/>
  <c r="BG38" i="1" s="1"/>
  <c r="Y42" i="1"/>
  <c r="Y42" i="3" s="1"/>
  <c r="X42" i="1"/>
  <c r="X42" i="3" s="1"/>
  <c r="W42" i="1"/>
  <c r="W42" i="3" s="1"/>
  <c r="V42" i="1"/>
  <c r="V42" i="3" s="1"/>
  <c r="U42" i="1"/>
  <c r="U42" i="3" s="1"/>
  <c r="T42" i="1"/>
  <c r="T42" i="3" s="1"/>
  <c r="S42" i="1"/>
  <c r="S42" i="3" s="1"/>
  <c r="Q42" i="1"/>
  <c r="Q42" i="3" s="1"/>
  <c r="P42" i="1"/>
  <c r="P42" i="3" s="1"/>
  <c r="O42" i="1"/>
  <c r="O42" i="3" s="1"/>
  <c r="N42" i="1"/>
  <c r="N42" i="3" s="1"/>
  <c r="M42" i="1"/>
  <c r="M42" i="3" s="1"/>
  <c r="K42" i="1"/>
  <c r="H42" i="1"/>
  <c r="BJ36" i="1" s="1"/>
  <c r="G42" i="1"/>
  <c r="BI36" i="1" s="1"/>
  <c r="F42" i="1"/>
  <c r="F42" i="3" s="1"/>
  <c r="E42" i="1"/>
  <c r="E42" i="3" s="1"/>
  <c r="D41" i="1"/>
  <c r="BC36" i="1" s="1"/>
  <c r="D40" i="1"/>
  <c r="BE41" i="1" s="1"/>
  <c r="D39" i="1"/>
  <c r="BD41" i="1" s="1"/>
  <c r="BJ38" i="1"/>
  <c r="AS38" i="1"/>
  <c r="AS38" i="3" s="1"/>
  <c r="AR38" i="1"/>
  <c r="AL38" i="1"/>
  <c r="AW35" i="1" s="1"/>
  <c r="AK38" i="1"/>
  <c r="AV35" i="1" s="1"/>
  <c r="AJ38" i="1"/>
  <c r="AU35" i="1" s="1"/>
  <c r="AI38" i="1"/>
  <c r="BK34" i="1" s="1"/>
  <c r="AH38" i="1"/>
  <c r="AG38" i="1"/>
  <c r="AF38" i="1"/>
  <c r="AE38" i="1"/>
  <c r="BG34" i="1" s="1"/>
  <c r="AD38" i="1"/>
  <c r="AC38" i="1"/>
  <c r="AB38" i="1"/>
  <c r="AA38" i="1"/>
  <c r="BC34" i="1" s="1"/>
  <c r="Z38" i="1"/>
  <c r="Y38" i="1"/>
  <c r="Y38" i="3" s="1"/>
  <c r="X38" i="1"/>
  <c r="W38" i="1"/>
  <c r="W38" i="3" s="1"/>
  <c r="V38" i="1"/>
  <c r="V38" i="3" s="1"/>
  <c r="U38" i="1"/>
  <c r="U38" i="3" s="1"/>
  <c r="T38" i="1"/>
  <c r="T38" i="3" s="1"/>
  <c r="S38" i="1"/>
  <c r="S38" i="3" s="1"/>
  <c r="Q38" i="1"/>
  <c r="P38" i="1"/>
  <c r="P38" i="3" s="1"/>
  <c r="O38" i="1"/>
  <c r="O38" i="3" s="1"/>
  <c r="N38" i="1"/>
  <c r="M38" i="1"/>
  <c r="M38" i="3" s="1"/>
  <c r="K38" i="1"/>
  <c r="K38" i="3" s="1"/>
  <c r="H38" i="1"/>
  <c r="G38" i="1"/>
  <c r="F38" i="1"/>
  <c r="E38" i="1"/>
  <c r="E38" i="3" s="1"/>
  <c r="BK37" i="1"/>
  <c r="D37" i="1"/>
  <c r="BK36" i="1"/>
  <c r="BF36" i="1"/>
  <c r="AX36" i="1"/>
  <c r="D36" i="1"/>
  <c r="AY33" i="1" s="1"/>
  <c r="AX35" i="1"/>
  <c r="BJ34" i="1"/>
  <c r="BI34" i="1"/>
  <c r="BH34" i="1"/>
  <c r="BF34" i="1"/>
  <c r="BE34" i="1"/>
  <c r="BD34" i="1"/>
  <c r="BB34" i="1"/>
  <c r="D34" i="1"/>
  <c r="BK69" i="1" s="1"/>
  <c r="AZ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BF31" i="1" s="1"/>
  <c r="AA32" i="1"/>
  <c r="BE31" i="1" s="1"/>
  <c r="Z32" i="1"/>
  <c r="BD31" i="1" s="1"/>
  <c r="Y32" i="1"/>
  <c r="BC31" i="1" s="1"/>
  <c r="X32" i="1"/>
  <c r="BB31" i="1" s="1"/>
  <c r="W32" i="1"/>
  <c r="BA31" i="1" s="1"/>
  <c r="V32" i="1"/>
  <c r="AZ31" i="1" s="1"/>
  <c r="U32" i="1"/>
  <c r="AY31" i="1" s="1"/>
  <c r="T32" i="1"/>
  <c r="AX31" i="1" s="1"/>
  <c r="S32" i="1"/>
  <c r="AW31" i="1" s="1"/>
  <c r="Q32" i="1"/>
  <c r="AV31" i="1" s="1"/>
  <c r="P32" i="1"/>
  <c r="AU31" i="1" s="1"/>
  <c r="O32" i="1"/>
  <c r="BK30" i="1" s="1"/>
  <c r="N32" i="1"/>
  <c r="BJ30" i="1" s="1"/>
  <c r="M32" i="1"/>
  <c r="BI30" i="1" s="1"/>
  <c r="K32" i="1"/>
  <c r="BG30" i="1" s="1"/>
  <c r="H32" i="1"/>
  <c r="BF30" i="1" s="1"/>
  <c r="G32" i="1"/>
  <c r="BE30" i="1" s="1"/>
  <c r="F32" i="1"/>
  <c r="E32" i="1"/>
  <c r="BC30" i="1" s="1"/>
  <c r="BJ31" i="1"/>
  <c r="BI31" i="1"/>
  <c r="BH31" i="1"/>
  <c r="D31" i="1"/>
  <c r="AV69" i="1" s="1"/>
  <c r="BD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BK28" i="1" s="1"/>
  <c r="U29" i="1"/>
  <c r="BJ28" i="1" s="1"/>
  <c r="T29" i="1"/>
  <c r="S29" i="1"/>
  <c r="BH28" i="1" s="1"/>
  <c r="Q29" i="1"/>
  <c r="BG28" i="1" s="1"/>
  <c r="P29" i="1"/>
  <c r="BF28" i="1" s="1"/>
  <c r="O29" i="1"/>
  <c r="BE28" i="1" s="1"/>
  <c r="N29" i="1"/>
  <c r="BD28" i="1" s="1"/>
  <c r="M29" i="1"/>
  <c r="BC28" i="1" s="1"/>
  <c r="K29" i="1"/>
  <c r="BA28" i="1" s="1"/>
  <c r="H29" i="1"/>
  <c r="AZ28" i="1" s="1"/>
  <c r="G29" i="1"/>
  <c r="AY28" i="1" s="1"/>
  <c r="F29" i="1"/>
  <c r="AX28" i="1" s="1"/>
  <c r="E29" i="1"/>
  <c r="AW28" i="1" s="1"/>
  <c r="BI28" i="1"/>
  <c r="D28" i="1"/>
  <c r="BA68" i="1" s="1"/>
  <c r="D27" i="1"/>
  <c r="AV68" i="1" s="1"/>
  <c r="AS26" i="1"/>
  <c r="AS26" i="3" s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AA26" i="1"/>
  <c r="Z26" i="1"/>
  <c r="BH26" i="1" s="1"/>
  <c r="Y26" i="1"/>
  <c r="Y26" i="3" s="1"/>
  <c r="X26" i="1"/>
  <c r="X26" i="3" s="1"/>
  <c r="W26" i="1"/>
  <c r="W26" i="3" s="1"/>
  <c r="V26" i="1"/>
  <c r="V26" i="3" s="1"/>
  <c r="U26" i="1"/>
  <c r="U26" i="3" s="1"/>
  <c r="T26" i="1"/>
  <c r="S26" i="1"/>
  <c r="Q26" i="1"/>
  <c r="AZ26" i="1" s="1"/>
  <c r="P26" i="1"/>
  <c r="O26" i="1"/>
  <c r="O26" i="3" s="1"/>
  <c r="N26" i="1"/>
  <c r="M26" i="1"/>
  <c r="K26" i="1"/>
  <c r="BK25" i="1" s="1"/>
  <c r="H26" i="1"/>
  <c r="H26" i="3" s="1"/>
  <c r="G26" i="1"/>
  <c r="G26" i="3" s="1"/>
  <c r="F26" i="1"/>
  <c r="F26" i="3" s="1"/>
  <c r="E26" i="1"/>
  <c r="E26" i="3" s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AS20" i="3" s="1"/>
  <c r="AR20" i="1"/>
  <c r="AL20" i="1"/>
  <c r="AL20" i="3" s="1"/>
  <c r="AK20" i="1"/>
  <c r="BE22" i="3" s="1"/>
  <c r="AJ20" i="1"/>
  <c r="AI20" i="1"/>
  <c r="AH20" i="1"/>
  <c r="BB22" i="3" s="1"/>
  <c r="AG20" i="1"/>
  <c r="BA22" i="3" s="1"/>
  <c r="AF20" i="1"/>
  <c r="AE20" i="1"/>
  <c r="AD20" i="1"/>
  <c r="AD20" i="3" s="1"/>
  <c r="AC20" i="1"/>
  <c r="AC20" i="3" s="1"/>
  <c r="AB20" i="1"/>
  <c r="AA20" i="1"/>
  <c r="Z20" i="1"/>
  <c r="BK21" i="3" s="1"/>
  <c r="Y20" i="1"/>
  <c r="Y20" i="3" s="1"/>
  <c r="X20" i="1"/>
  <c r="X20" i="3" s="1"/>
  <c r="W20" i="1"/>
  <c r="W20" i="3" s="1"/>
  <c r="V20" i="1"/>
  <c r="V20" i="3" s="1"/>
  <c r="U20" i="1"/>
  <c r="U20" i="3" s="1"/>
  <c r="T20" i="1"/>
  <c r="T20" i="3" s="1"/>
  <c r="S20" i="1"/>
  <c r="S20" i="3" s="1"/>
  <c r="Q20" i="1"/>
  <c r="Q20" i="3" s="1"/>
  <c r="P20" i="1"/>
  <c r="P20" i="3" s="1"/>
  <c r="O20" i="1"/>
  <c r="O20" i="3" s="1"/>
  <c r="N20" i="1"/>
  <c r="N20" i="3" s="1"/>
  <c r="M20" i="1"/>
  <c r="M20" i="3" s="1"/>
  <c r="K20" i="1"/>
  <c r="H20" i="1"/>
  <c r="G20" i="1"/>
  <c r="AU21" i="3" s="1"/>
  <c r="F20" i="1"/>
  <c r="F20" i="3" s="1"/>
  <c r="E20" i="1"/>
  <c r="E20" i="3" s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S16" i="3" s="1"/>
  <c r="AR16" i="1"/>
  <c r="AL16" i="1"/>
  <c r="AL16" i="3" s="1"/>
  <c r="AK16" i="1"/>
  <c r="AJ16" i="1"/>
  <c r="AJ16" i="3" s="1"/>
  <c r="AI16" i="1"/>
  <c r="AH16" i="1"/>
  <c r="AG16" i="1"/>
  <c r="AF16" i="1"/>
  <c r="AF16" i="3" s="1"/>
  <c r="AE16" i="1"/>
  <c r="AD16" i="1"/>
  <c r="AD16" i="3" s="1"/>
  <c r="AC16" i="1"/>
  <c r="AC16" i="3" s="1"/>
  <c r="AB16" i="1"/>
  <c r="AB16" i="3" s="1"/>
  <c r="AA16" i="1"/>
  <c r="AA16" i="3" s="1"/>
  <c r="Z16" i="1"/>
  <c r="Y16" i="1"/>
  <c r="Y16" i="3" s="1"/>
  <c r="X16" i="1"/>
  <c r="X16" i="3" s="1"/>
  <c r="W16" i="1"/>
  <c r="W16" i="3" s="1"/>
  <c r="V16" i="1"/>
  <c r="V16" i="3" s="1"/>
  <c r="U16" i="1"/>
  <c r="U16" i="3" s="1"/>
  <c r="T16" i="1"/>
  <c r="T16" i="3" s="1"/>
  <c r="S16" i="1"/>
  <c r="S16" i="3" s="1"/>
  <c r="Q16" i="1"/>
  <c r="Q16" i="3" s="1"/>
  <c r="P16" i="1"/>
  <c r="P16" i="3" s="1"/>
  <c r="O16" i="1"/>
  <c r="O16" i="3" s="1"/>
  <c r="N16" i="1"/>
  <c r="N16" i="3" s="1"/>
  <c r="M16" i="1"/>
  <c r="M16" i="3" s="1"/>
  <c r="K16" i="1"/>
  <c r="K16" i="3" s="1"/>
  <c r="G16" i="1"/>
  <c r="G16" i="3" s="1"/>
  <c r="F16" i="1"/>
  <c r="F16" i="3" s="1"/>
  <c r="E16" i="1"/>
  <c r="E16" i="3" s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D14" i="1"/>
  <c r="BM13" i="1"/>
  <c r="BK13" i="1"/>
  <c r="BJ13" i="1"/>
  <c r="BI13" i="1"/>
  <c r="BH13" i="1"/>
  <c r="BG13" i="1"/>
  <c r="BE13" i="1"/>
  <c r="BC13" i="1"/>
  <c r="BA13" i="1"/>
  <c r="D13" i="1"/>
  <c r="AU40" i="1" s="1"/>
  <c r="V64" i="3" l="1"/>
  <c r="BI63" i="3" s="1"/>
  <c r="N64" i="3"/>
  <c r="BB63" i="3" s="1"/>
  <c r="BA45" i="1"/>
  <c r="X48" i="3"/>
  <c r="BA45" i="3" s="1"/>
  <c r="AX45" i="1"/>
  <c r="U48" i="3"/>
  <c r="AX45" i="3" s="1"/>
  <c r="AW45" i="1"/>
  <c r="T48" i="3"/>
  <c r="AW45" i="3" s="1"/>
  <c r="BJ44" i="1"/>
  <c r="O48" i="3"/>
  <c r="BH52" i="3" s="1"/>
  <c r="BH44" i="1"/>
  <c r="M48" i="3"/>
  <c r="BC44" i="1"/>
  <c r="F48" i="3"/>
  <c r="BC39" i="1"/>
  <c r="AR42" i="3"/>
  <c r="AX44" i="1"/>
  <c r="BG63" i="1"/>
  <c r="BF22" i="3"/>
  <c r="AX22" i="3"/>
  <c r="AW22" i="3"/>
  <c r="BH19" i="3"/>
  <c r="BE53" i="3"/>
  <c r="BI17" i="3"/>
  <c r="BG19" i="3"/>
  <c r="BD53" i="3"/>
  <c r="BH17" i="3"/>
  <c r="BC53" i="1"/>
  <c r="BC53" i="3"/>
  <c r="BE33" i="1"/>
  <c r="BF38" i="1"/>
  <c r="BB43" i="1"/>
  <c r="AY50" i="1"/>
  <c r="AX50" i="1"/>
  <c r="BJ63" i="1"/>
  <c r="BF63" i="3"/>
  <c r="BK52" i="1"/>
  <c r="BB63" i="1"/>
  <c r="BI63" i="1"/>
  <c r="AX34" i="3"/>
  <c r="AV18" i="3"/>
  <c r="AU20" i="3"/>
  <c r="BI53" i="3"/>
  <c r="BG21" i="3"/>
  <c r="AU22" i="1"/>
  <c r="AU22" i="3"/>
  <c r="BG22" i="1"/>
  <c r="BG22" i="3"/>
  <c r="AO69" i="1"/>
  <c r="AO69" i="3"/>
  <c r="AV21" i="3"/>
  <c r="AX47" i="3"/>
  <c r="AY23" i="3"/>
  <c r="AV22" i="1"/>
  <c r="AV22" i="3"/>
  <c r="AW21" i="1"/>
  <c r="AW21" i="3"/>
  <c r="AN69" i="1"/>
  <c r="AN69" i="3"/>
  <c r="AQ69" i="1"/>
  <c r="AQ69" i="3"/>
  <c r="AM69" i="1"/>
  <c r="AM69" i="3"/>
  <c r="AY63" i="3"/>
  <c r="AY38" i="1"/>
  <c r="BC38" i="1"/>
  <c r="AZ38" i="1"/>
  <c r="BD38" i="1"/>
  <c r="BB37" i="1"/>
  <c r="AU50" i="1"/>
  <c r="D38" i="1"/>
  <c r="BF35" i="1" s="1"/>
  <c r="AX34" i="1"/>
  <c r="AZ34" i="3"/>
  <c r="BL13" i="3"/>
  <c r="BL13" i="1"/>
  <c r="AZ34" i="1"/>
  <c r="BJ33" i="1"/>
  <c r="BC33" i="3"/>
  <c r="AY34" i="1"/>
  <c r="AY34" i="3"/>
  <c r="L69" i="1"/>
  <c r="L69" i="3"/>
  <c r="J69" i="1"/>
  <c r="J69" i="3"/>
  <c r="I69" i="1"/>
  <c r="I69" i="3"/>
  <c r="AZ42" i="1"/>
  <c r="BA34" i="1"/>
  <c r="AW63" i="1"/>
  <c r="BH63" i="1"/>
  <c r="BF63" i="1"/>
  <c r="BD63" i="1"/>
  <c r="AY22" i="1"/>
  <c r="AY22" i="3"/>
  <c r="BD22" i="1"/>
  <c r="BD22" i="3"/>
  <c r="AU63" i="3"/>
  <c r="AU63" i="1"/>
  <c r="AX20" i="3"/>
  <c r="AY18" i="3"/>
  <c r="AU54" i="3"/>
  <c r="AW20" i="3"/>
  <c r="AX18" i="3"/>
  <c r="BK53" i="3"/>
  <c r="BI19" i="3"/>
  <c r="BJ17" i="3"/>
  <c r="BF53" i="3"/>
  <c r="BC22" i="1"/>
  <c r="AW34" i="1"/>
  <c r="AV34" i="3"/>
  <c r="BK33" i="1"/>
  <c r="BD33" i="1"/>
  <c r="BC52" i="3"/>
  <c r="BJ33" i="3"/>
  <c r="BD39" i="3"/>
  <c r="BJ63" i="3"/>
  <c r="BH63" i="3"/>
  <c r="BG63" i="3"/>
  <c r="BD63" i="3"/>
  <c r="BA63" i="3"/>
  <c r="AU37" i="1"/>
  <c r="BC37" i="1"/>
  <c r="D42" i="1"/>
  <c r="BF39" i="1" s="1"/>
  <c r="AX37" i="1"/>
  <c r="AV38" i="1"/>
  <c r="BG52" i="3"/>
  <c r="AU38" i="1"/>
  <c r="BH36" i="1"/>
  <c r="BH36" i="3"/>
  <c r="BG36" i="1"/>
  <c r="BJ19" i="1"/>
  <c r="AY20" i="1"/>
  <c r="BC21" i="3"/>
  <c r="BJ21" i="3"/>
  <c r="BF21" i="3"/>
  <c r="BB21" i="3"/>
  <c r="BK20" i="3"/>
  <c r="BE27" i="3"/>
  <c r="BF26" i="3"/>
  <c r="AX26" i="3"/>
  <c r="BJ25" i="3"/>
  <c r="AY35" i="3"/>
  <c r="BA34" i="3"/>
  <c r="AW34" i="3"/>
  <c r="AU34" i="3"/>
  <c r="AU34" i="1"/>
  <c r="BG33" i="1"/>
  <c r="BB33" i="3"/>
  <c r="BA33" i="1"/>
  <c r="BK63" i="3"/>
  <c r="BA63" i="1"/>
  <c r="AX63" i="1"/>
  <c r="AU64" i="1"/>
  <c r="AU64" i="3"/>
  <c r="BB14" i="1"/>
  <c r="BA14" i="1"/>
  <c r="BE14" i="1"/>
  <c r="AZ22" i="1"/>
  <c r="BI21" i="1"/>
  <c r="BI21" i="3"/>
  <c r="BH21" i="1"/>
  <c r="BH21" i="3"/>
  <c r="BH22" i="1"/>
  <c r="BH22" i="3"/>
  <c r="BE21" i="1"/>
  <c r="BE21" i="3"/>
  <c r="BD21" i="1"/>
  <c r="BD21" i="3"/>
  <c r="BA21" i="1"/>
  <c r="AZ21" i="1"/>
  <c r="AZ21" i="3"/>
  <c r="AY21" i="3"/>
  <c r="BJ20" i="3"/>
  <c r="BJ26" i="1"/>
  <c r="BJ26" i="3"/>
  <c r="BI26" i="1"/>
  <c r="BI26" i="3"/>
  <c r="BE26" i="1"/>
  <c r="BE26" i="3"/>
  <c r="BD26" i="1"/>
  <c r="BD26" i="3"/>
  <c r="BC26" i="1"/>
  <c r="BC26" i="3"/>
  <c r="BB26" i="1"/>
  <c r="BB26" i="3"/>
  <c r="BI25" i="3"/>
  <c r="BG25" i="1"/>
  <c r="BG25" i="3"/>
  <c r="BG26" i="1"/>
  <c r="BG26" i="3"/>
  <c r="BA26" i="1"/>
  <c r="BA26" i="3"/>
  <c r="AY26" i="1"/>
  <c r="AW26" i="1"/>
  <c r="AW26" i="3"/>
  <c r="AV26" i="1"/>
  <c r="BH25" i="1"/>
  <c r="AY35" i="1"/>
  <c r="AV34" i="1"/>
  <c r="BI33" i="3"/>
  <c r="BI33" i="1"/>
  <c r="BH33" i="1"/>
  <c r="BH33" i="3"/>
  <c r="BG33" i="3"/>
  <c r="BB33" i="1"/>
  <c r="BA33" i="3"/>
  <c r="BJ64" i="1"/>
  <c r="BJ64" i="3"/>
  <c r="BC63" i="1"/>
  <c r="BC63" i="3"/>
  <c r="AX63" i="3"/>
  <c r="AW63" i="3"/>
  <c r="BH49" i="3"/>
  <c r="AV63" i="1"/>
  <c r="AV63" i="3"/>
  <c r="AW14" i="1"/>
  <c r="AX14" i="1"/>
  <c r="AU14" i="1"/>
  <c r="AY14" i="1"/>
  <c r="AV14" i="1"/>
  <c r="AZ14" i="1"/>
  <c r="BG17" i="3"/>
  <c r="BF19" i="3"/>
  <c r="BF17" i="3"/>
  <c r="BB53" i="3"/>
  <c r="BE19" i="3"/>
  <c r="BB19" i="3"/>
  <c r="BC17" i="3"/>
  <c r="BA17" i="3"/>
  <c r="AZ19" i="3"/>
  <c r="AU17" i="3"/>
  <c r="BK18" i="3"/>
  <c r="BD18" i="3"/>
  <c r="BE16" i="3"/>
  <c r="BB18" i="3"/>
  <c r="BA20" i="3"/>
  <c r="BC19" i="3"/>
  <c r="BD17" i="3"/>
  <c r="BB17" i="1"/>
  <c r="AZ17" i="3"/>
  <c r="AY19" i="3"/>
  <c r="AX19" i="1"/>
  <c r="AX17" i="1"/>
  <c r="AV19" i="3"/>
  <c r="AW17" i="3"/>
  <c r="AU19" i="3"/>
  <c r="D16" i="3"/>
  <c r="BC20" i="3" s="1"/>
  <c r="AV17" i="3"/>
  <c r="BK16" i="3"/>
  <c r="BJ18" i="3"/>
  <c r="BI18" i="3"/>
  <c r="BJ16" i="3"/>
  <c r="BH16" i="3"/>
  <c r="BG18" i="3"/>
  <c r="BF16" i="3"/>
  <c r="BK46" i="3"/>
  <c r="BE18" i="3"/>
  <c r="BB52" i="3"/>
  <c r="BI20" i="3"/>
  <c r="BD16" i="3"/>
  <c r="BC18" i="3"/>
  <c r="AU13" i="1"/>
  <c r="AV13" i="1"/>
  <c r="BG14" i="1"/>
  <c r="AY37" i="1"/>
  <c r="AX38" i="1"/>
  <c r="BH43" i="1"/>
  <c r="AW13" i="1"/>
  <c r="BG37" i="1"/>
  <c r="AY44" i="1"/>
  <c r="BI43" i="1"/>
  <c r="BK41" i="1"/>
  <c r="BE36" i="1"/>
  <c r="AZ44" i="1"/>
  <c r="AU33" i="1"/>
  <c r="AV33" i="1"/>
  <c r="BJ32" i="1"/>
  <c r="AW33" i="1"/>
  <c r="AY36" i="1"/>
  <c r="BA36" i="1"/>
  <c r="BD36" i="1"/>
  <c r="BA38" i="1"/>
  <c r="BB38" i="1"/>
  <c r="AW38" i="1"/>
  <c r="BE38" i="1"/>
  <c r="BJ41" i="1"/>
  <c r="BA43" i="1"/>
  <c r="BJ43" i="1"/>
  <c r="BI38" i="1"/>
  <c r="BG46" i="1"/>
  <c r="AW50" i="1"/>
  <c r="BK42" i="1"/>
  <c r="BD62" i="1"/>
  <c r="BE62" i="1"/>
  <c r="BH49" i="1"/>
  <c r="BG35" i="1"/>
  <c r="AV37" i="1"/>
  <c r="AZ37" i="1"/>
  <c r="BD37" i="1"/>
  <c r="BH37" i="1"/>
  <c r="AY23" i="1"/>
  <c r="BB36" i="1"/>
  <c r="AW37" i="1"/>
  <c r="BA37" i="1"/>
  <c r="BE37" i="1"/>
  <c r="BI37" i="1"/>
  <c r="BC43" i="1"/>
  <c r="BD44" i="1"/>
  <c r="AZ13" i="1"/>
  <c r="BC33" i="1"/>
  <c r="BF37" i="1"/>
  <c r="AU42" i="1"/>
  <c r="AW44" i="1"/>
  <c r="D48" i="1"/>
  <c r="BD46" i="1" s="1"/>
  <c r="D64" i="1"/>
  <c r="BG62" i="1" s="1"/>
  <c r="AU66" i="1"/>
  <c r="AZ65" i="1"/>
  <c r="AV65" i="1"/>
  <c r="BG47" i="1"/>
  <c r="AY48" i="1"/>
  <c r="BC48" i="1"/>
  <c r="BG43" i="1"/>
  <c r="BK43" i="1"/>
  <c r="BI48" i="1"/>
  <c r="AZ60" i="1"/>
  <c r="BC60" i="1"/>
  <c r="AY60" i="1"/>
  <c r="BB61" i="1"/>
  <c r="BA61" i="1"/>
  <c r="BE61" i="1"/>
  <c r="AV40" i="1"/>
  <c r="AW40" i="1"/>
  <c r="BF14" i="1"/>
  <c r="BA41" i="1"/>
  <c r="BK32" i="1"/>
  <c r="AX33" i="1"/>
  <c r="BH60" i="1"/>
  <c r="BE60" i="1"/>
  <c r="BI60" i="1"/>
  <c r="AZ62" i="1"/>
  <c r="AV62" i="1"/>
  <c r="AY13" i="1"/>
  <c r="BD13" i="1"/>
  <c r="BD14" i="1"/>
  <c r="BF19" i="1"/>
  <c r="D26" i="1"/>
  <c r="BK67" i="1" s="1"/>
  <c r="BD47" i="1"/>
  <c r="BF41" i="1"/>
  <c r="AZ36" i="1"/>
  <c r="BD43" i="1"/>
  <c r="AZ43" i="1"/>
  <c r="AZ50" i="1"/>
  <c r="AV50" i="1"/>
  <c r="AX61" i="1"/>
  <c r="BK60" i="1"/>
  <c r="BB62" i="1"/>
  <c r="BF62" i="1"/>
  <c r="BJ35" i="1"/>
  <c r="BI35" i="1"/>
  <c r="BC62" i="1"/>
  <c r="BJ61" i="1"/>
  <c r="BK61" i="1"/>
  <c r="BG61" i="1"/>
  <c r="AY25" i="1"/>
  <c r="AV67" i="1"/>
  <c r="AZ25" i="1"/>
  <c r="BD25" i="1"/>
  <c r="BC25" i="1"/>
  <c r="AZ52" i="1"/>
  <c r="E35" i="1"/>
  <c r="E35" i="3" s="1"/>
  <c r="BC18" i="1"/>
  <c r="BD52" i="1"/>
  <c r="K35" i="1"/>
  <c r="K35" i="3" s="1"/>
  <c r="BG18" i="1"/>
  <c r="BI52" i="1"/>
  <c r="AV17" i="1"/>
  <c r="AU19" i="1"/>
  <c r="P35" i="1"/>
  <c r="P35" i="3" s="1"/>
  <c r="AV53" i="1"/>
  <c r="AZ17" i="1"/>
  <c r="AY19" i="1"/>
  <c r="U35" i="1"/>
  <c r="U35" i="3" s="1"/>
  <c r="AZ53" i="1"/>
  <c r="BD17" i="1"/>
  <c r="BC19" i="1"/>
  <c r="Y35" i="1"/>
  <c r="Y35" i="3" s="1"/>
  <c r="BD53" i="1"/>
  <c r="BH17" i="1"/>
  <c r="BG19" i="1"/>
  <c r="AC35" i="1"/>
  <c r="AC35" i="3" s="1"/>
  <c r="BH53" i="1"/>
  <c r="AG35" i="1"/>
  <c r="BK19" i="1"/>
  <c r="AU18" i="1"/>
  <c r="AU54" i="1"/>
  <c r="AK35" i="1"/>
  <c r="AX20" i="1"/>
  <c r="AY18" i="1"/>
  <c r="BH16" i="1"/>
  <c r="BA52" i="1"/>
  <c r="BE16" i="1"/>
  <c r="F35" i="1"/>
  <c r="F35" i="3" s="1"/>
  <c r="BF52" i="1"/>
  <c r="BJ16" i="1"/>
  <c r="BI18" i="1"/>
  <c r="M35" i="1"/>
  <c r="M35" i="3" s="1"/>
  <c r="BJ52" i="1"/>
  <c r="AV19" i="1"/>
  <c r="Q35" i="1"/>
  <c r="Q35" i="3" s="1"/>
  <c r="AW17" i="1"/>
  <c r="AW53" i="1"/>
  <c r="AZ19" i="1"/>
  <c r="V35" i="1"/>
  <c r="V35" i="3" s="1"/>
  <c r="BA17" i="1"/>
  <c r="BA53" i="1"/>
  <c r="BD19" i="1"/>
  <c r="Z35" i="1"/>
  <c r="BE17" i="1"/>
  <c r="BE53" i="1"/>
  <c r="BH19" i="1"/>
  <c r="AD35" i="1"/>
  <c r="AD35" i="3" s="1"/>
  <c r="BI17" i="1"/>
  <c r="BI53" i="1"/>
  <c r="AH35" i="1"/>
  <c r="AV54" i="1"/>
  <c r="AL35" i="1"/>
  <c r="AL35" i="3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35" i="3" s="1"/>
  <c r="BE18" i="1"/>
  <c r="BG52" i="1"/>
  <c r="BJ18" i="1"/>
  <c r="N35" i="1"/>
  <c r="N35" i="3" s="1"/>
  <c r="S35" i="1"/>
  <c r="S35" i="3" s="1"/>
  <c r="AW19" i="1"/>
  <c r="AX53" i="1"/>
  <c r="W35" i="1"/>
  <c r="W35" i="3" s="1"/>
  <c r="BA19" i="1"/>
  <c r="BB53" i="1"/>
  <c r="AA35" i="1"/>
  <c r="AA35" i="3" s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D16" i="1"/>
  <c r="BC16" i="1" s="1"/>
  <c r="BC52" i="1"/>
  <c r="BK46" i="1"/>
  <c r="H35" i="1"/>
  <c r="H35" i="3" s="1"/>
  <c r="BI20" i="1"/>
  <c r="BF18" i="1"/>
  <c r="BH52" i="1"/>
  <c r="O35" i="1"/>
  <c r="O35" i="3" s="1"/>
  <c r="BD20" i="1"/>
  <c r="AU17" i="1"/>
  <c r="BK18" i="1"/>
  <c r="AU53" i="1"/>
  <c r="T35" i="1"/>
  <c r="T35" i="3" s="1"/>
  <c r="AY17" i="1"/>
  <c r="AY53" i="1"/>
  <c r="X35" i="1"/>
  <c r="X35" i="3" s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I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9" i="1"/>
  <c r="BJ69" i="1"/>
  <c r="BM69" i="1"/>
  <c r="BL69" i="1"/>
  <c r="AY41" i="1"/>
  <c r="AW36" i="1"/>
  <c r="BK35" i="1"/>
  <c r="AU36" i="1"/>
  <c r="BB41" i="1"/>
  <c r="BH35" i="1"/>
  <c r="AF35" i="1"/>
  <c r="AF35" i="3" s="1"/>
  <c r="BG53" i="1"/>
  <c r="AJ35" i="1"/>
  <c r="AJ35" i="3" s="1"/>
  <c r="BK53" i="1"/>
  <c r="AX54" i="1"/>
  <c r="AS35" i="1"/>
  <c r="AS35" i="3" s="1"/>
  <c r="BG17" i="1"/>
  <c r="BK17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V29" i="1"/>
  <c r="BL29" i="1"/>
  <c r="BI69" i="1"/>
  <c r="BE69" i="1"/>
  <c r="BH69" i="1"/>
  <c r="BG69" i="1"/>
  <c r="AX41" i="1"/>
  <c r="AB35" i="1"/>
  <c r="AB35" i="3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C41" i="1" l="1"/>
  <c r="D48" i="3"/>
  <c r="BC46" i="3" s="1"/>
  <c r="BJ44" i="3"/>
  <c r="BH44" i="3"/>
  <c r="BB46" i="3"/>
  <c r="BC44" i="3"/>
  <c r="BC39" i="3"/>
  <c r="AW54" i="3"/>
  <c r="BF38" i="3"/>
  <c r="BG37" i="3"/>
  <c r="BH39" i="1"/>
  <c r="BI39" i="1"/>
  <c r="AW53" i="3"/>
  <c r="BB35" i="1"/>
  <c r="BK39" i="1"/>
  <c r="AR68" i="1"/>
  <c r="AD68" i="1"/>
  <c r="AD68" i="3" s="1"/>
  <c r="Z68" i="1"/>
  <c r="AH68" i="1"/>
  <c r="AG68" i="1"/>
  <c r="AC68" i="1"/>
  <c r="AC68" i="3" s="1"/>
  <c r="BD52" i="3"/>
  <c r="BJ52" i="3"/>
  <c r="BD38" i="3"/>
  <c r="BE37" i="3"/>
  <c r="BC38" i="3"/>
  <c r="BD37" i="3"/>
  <c r="BG41" i="1"/>
  <c r="BB37" i="3"/>
  <c r="BA38" i="3"/>
  <c r="AZ38" i="3"/>
  <c r="BA37" i="3"/>
  <c r="AY38" i="3"/>
  <c r="AZ37" i="3"/>
  <c r="BC35" i="1"/>
  <c r="AZ35" i="1"/>
  <c r="BE35" i="1"/>
  <c r="BA35" i="1"/>
  <c r="BD35" i="1"/>
  <c r="BE33" i="3"/>
  <c r="BK33" i="3"/>
  <c r="AZ52" i="3"/>
  <c r="BF52" i="3"/>
  <c r="D64" i="3"/>
  <c r="BH62" i="3" s="1"/>
  <c r="D38" i="3"/>
  <c r="BB35" i="3" s="1"/>
  <c r="BI52" i="3"/>
  <c r="AK68" i="1"/>
  <c r="AJ68" i="1"/>
  <c r="AJ68" i="3" s="1"/>
  <c r="AE68" i="1"/>
  <c r="BC22" i="3"/>
  <c r="AI68" i="1"/>
  <c r="BG35" i="3"/>
  <c r="AY48" i="3"/>
  <c r="BD33" i="3"/>
  <c r="BG39" i="1"/>
  <c r="BJ39" i="1"/>
  <c r="BE39" i="1"/>
  <c r="BB20" i="3"/>
  <c r="AV53" i="3"/>
  <c r="AX54" i="3"/>
  <c r="BF37" i="3"/>
  <c r="AU37" i="3"/>
  <c r="BE38" i="3"/>
  <c r="BB38" i="3"/>
  <c r="BC37" i="3"/>
  <c r="AX38" i="3"/>
  <c r="AY37" i="3"/>
  <c r="D42" i="3"/>
  <c r="BE39" i="3" s="1"/>
  <c r="AX37" i="3"/>
  <c r="AW38" i="3"/>
  <c r="AV38" i="3"/>
  <c r="AW37" i="3"/>
  <c r="AU38" i="3"/>
  <c r="AV37" i="3"/>
  <c r="BG36" i="3"/>
  <c r="BG53" i="3"/>
  <c r="BK17" i="3"/>
  <c r="BJ19" i="3"/>
  <c r="AV54" i="3"/>
  <c r="AZ18" i="3"/>
  <c r="AY20" i="3"/>
  <c r="AL68" i="1"/>
  <c r="AL68" i="3" s="1"/>
  <c r="AV28" i="3"/>
  <c r="BD47" i="3"/>
  <c r="BA52" i="3"/>
  <c r="AY53" i="3"/>
  <c r="AZ53" i="3"/>
  <c r="AF68" i="1"/>
  <c r="AF68" i="3" s="1"/>
  <c r="AZ22" i="3"/>
  <c r="BC66" i="1"/>
  <c r="AX23" i="1"/>
  <c r="D20" i="3"/>
  <c r="BA66" i="3" s="1"/>
  <c r="BA21" i="3"/>
  <c r="AY26" i="3"/>
  <c r="D26" i="3"/>
  <c r="BL67" i="3" s="1"/>
  <c r="AV26" i="3"/>
  <c r="BH25" i="3"/>
  <c r="F68" i="1"/>
  <c r="F68" i="3" s="1"/>
  <c r="AB68" i="1"/>
  <c r="AB68" i="3" s="1"/>
  <c r="AA68" i="1"/>
  <c r="AA68" i="3" s="1"/>
  <c r="X68" i="1"/>
  <c r="X68" i="3" s="1"/>
  <c r="V68" i="1"/>
  <c r="V68" i="3" s="1"/>
  <c r="AS68" i="1"/>
  <c r="AS68" i="3" s="1"/>
  <c r="Y68" i="1"/>
  <c r="Y68" i="3" s="1"/>
  <c r="W68" i="1"/>
  <c r="W68" i="3" s="1"/>
  <c r="BA19" i="3"/>
  <c r="AX53" i="3"/>
  <c r="BB17" i="3"/>
  <c r="U68" i="1"/>
  <c r="U68" i="3" s="1"/>
  <c r="AU53" i="3"/>
  <c r="AX19" i="3"/>
  <c r="AY17" i="3"/>
  <c r="T68" i="1"/>
  <c r="T68" i="3" s="1"/>
  <c r="BK52" i="3"/>
  <c r="AW19" i="3"/>
  <c r="AX17" i="3"/>
  <c r="S68" i="1"/>
  <c r="S68" i="3" s="1"/>
  <c r="Q68" i="1"/>
  <c r="Q68" i="3" s="1"/>
  <c r="BF20" i="3"/>
  <c r="BG20" i="3"/>
  <c r="BH20" i="3"/>
  <c r="BE20" i="3"/>
  <c r="BC16" i="3"/>
  <c r="AX40" i="3"/>
  <c r="P68" i="1"/>
  <c r="P68" i="3" s="1"/>
  <c r="BD20" i="3"/>
  <c r="N68" i="1"/>
  <c r="N68" i="3" s="1"/>
  <c r="M68" i="1"/>
  <c r="M68" i="3" s="1"/>
  <c r="K68" i="1"/>
  <c r="K68" i="3" s="1"/>
  <c r="AV48" i="1"/>
  <c r="G68" i="1"/>
  <c r="G68" i="3" s="1"/>
  <c r="E68" i="1"/>
  <c r="E68" i="3" s="1"/>
  <c r="BH27" i="1"/>
  <c r="BG68" i="1"/>
  <c r="BH32" i="1"/>
  <c r="BA30" i="1"/>
  <c r="BH68" i="1"/>
  <c r="AW30" i="1"/>
  <c r="AU30" i="1"/>
  <c r="BN67" i="1"/>
  <c r="BF27" i="1"/>
  <c r="BH20" i="1"/>
  <c r="D35" i="1"/>
  <c r="BM65" i="1" s="1"/>
  <c r="BK27" i="1"/>
  <c r="O68" i="1"/>
  <c r="O68" i="3" s="1"/>
  <c r="BD32" i="1"/>
  <c r="H68" i="1"/>
  <c r="H68" i="3" s="1"/>
  <c r="BB32" i="1"/>
  <c r="BC46" i="1"/>
  <c r="BE46" i="1"/>
  <c r="BA46" i="1"/>
  <c r="BF46" i="1"/>
  <c r="BB46" i="1"/>
  <c r="AV42" i="1"/>
  <c r="AU43" i="1"/>
  <c r="BJ62" i="1"/>
  <c r="BK64" i="1"/>
  <c r="BI62" i="1"/>
  <c r="BH62" i="1"/>
  <c r="BK62" i="1"/>
  <c r="AX40" i="1"/>
  <c r="BL67" i="1"/>
  <c r="BJ27" i="1"/>
  <c r="AU28" i="1"/>
  <c r="BE68" i="1"/>
  <c r="BK40" i="1"/>
  <c r="BG27" i="1"/>
  <c r="BM67" i="1"/>
  <c r="BI27" i="1"/>
  <c r="BJ67" i="1"/>
  <c r="BH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A46" i="3" l="1"/>
  <c r="AV42" i="3"/>
  <c r="BD46" i="3"/>
  <c r="BF46" i="3"/>
  <c r="BE46" i="3"/>
  <c r="AI69" i="1"/>
  <c r="AI69" i="3"/>
  <c r="AJ69" i="1"/>
  <c r="AJ69" i="3"/>
  <c r="AA69" i="1"/>
  <c r="AA69" i="3"/>
  <c r="AC69" i="1"/>
  <c r="AC69" i="3"/>
  <c r="AH69" i="1"/>
  <c r="AH69" i="3"/>
  <c r="AD69" i="1"/>
  <c r="AD69" i="3"/>
  <c r="AK69" i="1"/>
  <c r="AK69" i="3"/>
  <c r="K69" i="1"/>
  <c r="K69" i="3"/>
  <c r="AB69" i="1"/>
  <c r="AB69" i="3"/>
  <c r="AG69" i="1"/>
  <c r="AG69" i="3"/>
  <c r="Z69" i="1"/>
  <c r="Z69" i="3"/>
  <c r="AR69" i="1"/>
  <c r="AR69" i="3"/>
  <c r="AL69" i="1"/>
  <c r="AL69" i="3"/>
  <c r="AF69" i="1"/>
  <c r="AF69" i="3"/>
  <c r="AE69" i="1"/>
  <c r="AE69" i="3"/>
  <c r="X69" i="1"/>
  <c r="X69" i="3"/>
  <c r="W69" i="1"/>
  <c r="W69" i="3"/>
  <c r="V69" i="1"/>
  <c r="V69" i="3"/>
  <c r="Q69" i="1"/>
  <c r="Q69" i="3"/>
  <c r="H69" i="1"/>
  <c r="H69" i="3"/>
  <c r="G69" i="1"/>
  <c r="G69" i="3"/>
  <c r="AS69" i="1"/>
  <c r="AS69" i="3"/>
  <c r="Y69" i="1"/>
  <c r="Y69" i="3"/>
  <c r="U69" i="1"/>
  <c r="U69" i="3"/>
  <c r="T69" i="1"/>
  <c r="T69" i="3"/>
  <c r="S69" i="1"/>
  <c r="S69" i="3"/>
  <c r="P69" i="1"/>
  <c r="O69" i="1"/>
  <c r="O69" i="3"/>
  <c r="N69" i="1"/>
  <c r="N69" i="3"/>
  <c r="M69" i="1"/>
  <c r="M69" i="3"/>
  <c r="F69" i="1"/>
  <c r="F69" i="3"/>
  <c r="E69" i="1"/>
  <c r="E69" i="3"/>
  <c r="BK64" i="3"/>
  <c r="BK62" i="3"/>
  <c r="BG62" i="3"/>
  <c r="BC41" i="3"/>
  <c r="BA35" i="3"/>
  <c r="BD35" i="3"/>
  <c r="AU43" i="3"/>
  <c r="BF35" i="3"/>
  <c r="BJ62" i="3"/>
  <c r="BI62" i="3"/>
  <c r="BE35" i="3"/>
  <c r="BC35" i="3"/>
  <c r="AZ35" i="3"/>
  <c r="BF39" i="3"/>
  <c r="BG39" i="3"/>
  <c r="BK39" i="3"/>
  <c r="BI39" i="3"/>
  <c r="BJ39" i="3"/>
  <c r="BG41" i="3"/>
  <c r="BH39" i="3"/>
  <c r="AX23" i="3"/>
  <c r="AW23" i="3"/>
  <c r="AU23" i="3"/>
  <c r="BB66" i="3"/>
  <c r="BC66" i="3"/>
  <c r="BB40" i="3"/>
  <c r="AV23" i="3"/>
  <c r="AZ66" i="3"/>
  <c r="BI22" i="3"/>
  <c r="BJ22" i="3"/>
  <c r="AY66" i="3"/>
  <c r="BK22" i="3"/>
  <c r="BG27" i="3"/>
  <c r="BJ67" i="3"/>
  <c r="BH27" i="3"/>
  <c r="BF27" i="3"/>
  <c r="BK67" i="3"/>
  <c r="BM67" i="3"/>
  <c r="BK27" i="3"/>
  <c r="AU28" i="3"/>
  <c r="BN67" i="3"/>
  <c r="BH40" i="3"/>
  <c r="BJ27" i="3"/>
  <c r="BI27" i="3"/>
  <c r="D35" i="3"/>
  <c r="BL65" i="3" s="1"/>
  <c r="AV48" i="3"/>
  <c r="BL64" i="1"/>
  <c r="D68" i="1"/>
  <c r="D69" i="1" s="1"/>
  <c r="BL65" i="1"/>
  <c r="BN65" i="1"/>
  <c r="AZ41" i="1"/>
  <c r="BN66" i="1"/>
  <c r="BM65" i="3" l="1"/>
  <c r="BN65" i="3"/>
  <c r="BN66" i="3"/>
  <c r="BL64" i="3"/>
  <c r="AZ41" i="3"/>
  <c r="P69" i="3"/>
  <c r="D68" i="3"/>
  <c r="D69" i="3" s="1"/>
</calcChain>
</file>

<file path=xl/sharedStrings.xml><?xml version="1.0" encoding="utf-8"?>
<sst xmlns="http://schemas.openxmlformats.org/spreadsheetml/2006/main" count="655" uniqueCount="195">
  <si>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</si>
  <si>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</si>
  <si>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</si>
  <si>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</si>
  <si>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</si>
  <si>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</si>
  <si>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</si>
  <si>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</si>
  <si>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</si>
  <si>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</si>
  <si>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</si>
  <si>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</si>
  <si>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</si>
  <si>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</si>
  <si>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</si>
  <si>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</si>
  <si>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</si>
  <si>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</si>
  <si>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</si>
  <si>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</si>
  <si>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</si>
  <si>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</si>
  <si>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</si>
  <si>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</si>
  <si>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</si>
  <si>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</si>
  <si>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</si>
  <si>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</si>
  <si>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</si>
  <si>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</si>
  <si>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</si>
  <si>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</si>
  <si>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</si>
  <si>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</si>
  <si>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</si>
  <si>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</si>
  <si>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</si>
  <si>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</si>
  <si>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</si>
  <si>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</si>
  <si>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</si>
  <si>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</si>
  <si>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</si>
  <si>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</si>
  <si>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</si>
  <si>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</si>
  <si>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</si>
  <si>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</si>
  <si>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</si>
  <si>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</si>
  <si>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</si>
  <si>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</si>
  <si>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</si>
  <si>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</si>
  <si>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</si>
  <si>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</si>
  <si>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</si>
  <si>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</si>
  <si>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</si>
  <si>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</si>
  <si>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</si>
  <si>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</si>
  <si>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</si>
  <si>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</si>
  <si>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</si>
  <si>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</si>
  <si>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</si>
  <si>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</si>
  <si>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</si>
  <si>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</si>
  <si>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</si>
  <si>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</si>
  <si>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</si>
  <si>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</si>
  <si>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</si>
  <si>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</si>
  <si>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</si>
  <si>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</si>
  <si>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</si>
  <si>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</si>
  <si>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</si>
  <si>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</si>
  <si>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</si>
  <si>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</si>
  <si>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</si>
  <si>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</si>
  <si>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</si>
  <si>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</si>
  <si>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</si>
  <si>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</si>
  <si>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</si>
  <si>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</si>
  <si>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</si>
  <si>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</si>
  <si>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</si>
  <si>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</si>
  <si>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</si>
  <si>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</si>
  <si>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</si>
  <si>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</si>
  <si>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</si>
  <si>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</si>
  <si>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</si>
  <si>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</si>
  <si>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</si>
  <si>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</si>
  <si>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</si>
  <si>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</si>
  <si>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</si>
  <si>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</si>
  <si>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</si>
  <si>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</si>
  <si>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</si>
  <si>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</si>
  <si>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</si>
  <si>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</si>
  <si>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</si>
  <si>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</si>
  <si>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</si>
  <si>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</si>
  <si>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</si>
  <si>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</si>
  <si>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</si>
  <si>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</si>
  <si>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</si>
  <si>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</si>
  <si>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</si>
  <si>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</si>
  <si>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</si>
  <si>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</si>
  <si>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</si>
  <si>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</si>
  <si>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</si>
  <si>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</si>
  <si>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</si>
  <si>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</si>
  <si>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</si>
  <si>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</si>
  <si>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</si>
  <si>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</si>
  <si>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</si>
  <si>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</si>
  <si>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</si>
  <si>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</si>
  <si>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</si>
  <si>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</si>
  <si>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</si>
  <si>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</si>
  <si>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</si>
  <si>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</si>
  <si>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</si>
  <si>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</si>
  <si>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</si>
  <si>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</si>
  <si>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</si>
  <si>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</si>
  <si>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</si>
  <si>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</si>
  <si>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</si>
  <si>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</si>
  <si>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</si>
  <si>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</si>
  <si>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</si>
  <si>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</si>
  <si>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</si>
  <si>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</si>
  <si>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</si>
  <si>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</si>
  <si>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</si>
  <si>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</si>
  <si>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</si>
  <si>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</si>
  <si>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</si>
  <si>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</si>
  <si>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</si>
  <si>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</si>
  <si>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</si>
  <si>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</si>
  <si>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</si>
  <si>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</si>
  <si>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</si>
  <si>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</si>
  <si>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</si>
  <si>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</si>
  <si>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</si>
  <si>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</si>
  <si>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</si>
  <si>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</si>
  <si>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</si>
  <si>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>IANUARIE 2022</t>
  </si>
  <si>
    <t>Virgil PEIA</t>
  </si>
  <si>
    <t>Expert superior</t>
  </si>
  <si>
    <t>Nicoleta GOLEANU</t>
  </si>
  <si>
    <r>
      <t xml:space="preserve">pers. cu varsta peste 45 de ani, </t>
    </r>
    <r>
      <rPr>
        <sz val="10"/>
        <rFont val="Trebuchet MS"/>
        <family val="2"/>
      </rPr>
      <t>din care</t>
    </r>
    <r>
      <rPr>
        <b/>
        <sz val="10"/>
        <rFont val="Trebuchet MS"/>
        <family val="2"/>
      </rPr>
      <t>:</t>
    </r>
  </si>
  <si>
    <t>cumulat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</si>
</sst>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  <font>
      <b/>
      <sz val="10"/>
      <name val="Trebuchet MS"/>
      <family val="2"/>
    </font>
    <font>
      <b/>
      <i/>
      <sz val="10"/>
      <name val="Trebuchet MS"/>
      <family val="2"/>
    </font>
    <font>
      <b/>
      <sz val="10"/>
      <color theme="0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b/>
      <i/>
      <sz val="10"/>
      <color theme="0"/>
      <name val="Trebuchet MS"/>
      <family val="2"/>
    </font>
    <font>
      <i/>
      <sz val="10"/>
      <name val="Trebuchet MS"/>
      <family val="2"/>
    </font>
    <font>
      <b/>
      <i/>
      <sz val="10"/>
      <color rgb="FF9933FF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1">
    <xf numFmtId="0" fontId="0" fillId="0" borderId="0" xfId="0"/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8" fillId="0" borderId="0" xfId="1" applyNumberFormat="1" applyFont="1" applyFill="1"/>
    <xf numFmtId="166" fontId="9" fillId="0" borderId="0" xfId="1" applyNumberFormat="1" applyFont="1" applyFill="1"/>
    <xf numFmtId="166" fontId="7" fillId="0" borderId="0" xfId="1" applyNumberFormat="1" applyFont="1" applyFill="1"/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9" fillId="7" borderId="0" xfId="1" applyNumberFormat="1" applyFont="1" applyFill="1"/>
    <xf numFmtId="166" fontId="6" fillId="14" borderId="0" xfId="1" applyNumberFormat="1" applyFont="1" applyFill="1" applyBorder="1" applyAlignment="1">
      <alignment horizontal="center" vertical="center" wrapText="1"/>
    </xf>
    <xf numFmtId="166" fontId="7" fillId="9" borderId="0" xfId="1" applyNumberFormat="1" applyFont="1" applyFill="1"/>
    <xf numFmtId="166" fontId="10" fillId="0" borderId="0" xfId="1" applyNumberFormat="1" applyFont="1" applyFill="1"/>
    <xf numFmtId="166" fontId="11" fillId="0" borderId="0" xfId="1" applyNumberFormat="1" applyFont="1" applyFill="1"/>
    <xf numFmtId="166" fontId="7" fillId="11" borderId="0" xfId="1" applyNumberFormat="1" applyFont="1" applyFill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0" xfId="1" applyNumberFormat="1" applyFont="1" applyFill="1" applyBorder="1" applyAlignment="1">
      <alignment horizontal="center" vertical="center" wrapText="1"/>
    </xf>
    <xf numFmtId="166" fontId="6" fillId="13" borderId="0" xfId="1" applyNumberFormat="1" applyFont="1" applyFill="1" applyBorder="1" applyAlignment="1">
      <alignment horizontal="center" vertical="center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7" fillId="13" borderId="0" xfId="1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7" fillId="2" borderId="0" xfId="1" applyNumberFormat="1" applyFont="1" applyFill="1"/>
    <xf numFmtId="166" fontId="7" fillId="0" borderId="0" xfId="5" applyNumberFormat="1" applyFont="1" applyFill="1"/>
    <xf numFmtId="166" fontId="9" fillId="0" borderId="0" xfId="5" applyNumberFormat="1" applyFont="1" applyFill="1"/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2" fillId="0" borderId="0" xfId="2" applyFont="1"/>
    <xf numFmtId="0" fontId="15" fillId="0" borderId="0" xfId="2" applyFont="1"/>
    <xf numFmtId="0" fontId="16" fillId="0" borderId="0" xfId="2" applyFont="1" applyAlignment="1">
      <alignment horizontal="left"/>
    </xf>
    <xf numFmtId="166" fontId="17" fillId="11" borderId="0" xfId="1" applyNumberFormat="1" applyFont="1" applyFill="1" applyBorder="1" applyAlignment="1">
      <alignment horizontal="left"/>
    </xf>
    <xf numFmtId="166" fontId="18" fillId="0" borderId="0" xfId="1" applyNumberFormat="1" applyFont="1" applyFill="1" applyAlignment="1">
      <alignment horizontal="left"/>
    </xf>
    <xf numFmtId="166" fontId="18" fillId="0" borderId="0" xfId="1" applyNumberFormat="1" applyFont="1" applyFill="1"/>
    <xf numFmtId="166" fontId="19" fillId="0" borderId="0" xfId="1" applyNumberFormat="1" applyFont="1" applyFill="1"/>
    <xf numFmtId="166" fontId="20" fillId="0" borderId="0" xfId="1" applyNumberFormat="1" applyFont="1" applyFill="1"/>
    <xf numFmtId="166" fontId="18" fillId="11" borderId="0" xfId="1" applyNumberFormat="1" applyFont="1" applyFill="1" applyBorder="1" applyAlignment="1">
      <alignment horizontal="left"/>
    </xf>
    <xf numFmtId="166" fontId="16" fillId="11" borderId="0" xfId="1" applyNumberFormat="1" applyFont="1" applyFill="1" applyBorder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/>
    <xf numFmtId="166" fontId="23" fillId="14" borderId="0" xfId="1" applyNumberFormat="1" applyFont="1" applyFill="1" applyAlignment="1"/>
    <xf numFmtId="166" fontId="23" fillId="14" borderId="0" xfId="1" applyNumberFormat="1" applyFont="1" applyFill="1" applyAlignment="1">
      <alignment horizontal="center"/>
    </xf>
    <xf numFmtId="166" fontId="23" fillId="0" borderId="1" xfId="1" applyNumberFormat="1" applyFont="1" applyFill="1" applyBorder="1" applyAlignment="1">
      <alignment horizontal="left" wrapText="1"/>
    </xf>
    <xf numFmtId="166" fontId="23" fillId="6" borderId="1" xfId="1" applyNumberFormat="1" applyFont="1" applyFill="1" applyBorder="1" applyAlignment="1">
      <alignment horizontal="left" wrapText="1"/>
    </xf>
    <xf numFmtId="166" fontId="23" fillId="9" borderId="1" xfId="1" applyNumberFormat="1" applyFont="1" applyFill="1" applyBorder="1" applyAlignment="1">
      <alignment horizontal="center" vertical="top" wrapText="1"/>
    </xf>
    <xf numFmtId="166" fontId="24" fillId="6" borderId="1" xfId="1" applyNumberFormat="1" applyFont="1" applyFill="1" applyBorder="1" applyAlignment="1">
      <alignment horizontal="center" vertical="top" wrapText="1"/>
    </xf>
    <xf numFmtId="166" fontId="23" fillId="0" borderId="1" xfId="1" applyNumberFormat="1" applyFont="1" applyFill="1" applyBorder="1" applyAlignment="1">
      <alignment horizontal="center" vertical="top" wrapText="1"/>
    </xf>
    <xf numFmtId="166" fontId="23" fillId="11" borderId="1" xfId="1" applyNumberFormat="1" applyFont="1" applyFill="1" applyBorder="1" applyAlignment="1">
      <alignment horizontal="center" vertical="top" wrapText="1"/>
    </xf>
    <xf numFmtId="166" fontId="25" fillId="10" borderId="1" xfId="1" applyNumberFormat="1" applyFont="1" applyFill="1" applyBorder="1" applyAlignment="1">
      <alignment horizontal="center" vertical="top" wrapText="1"/>
    </xf>
    <xf numFmtId="167" fontId="23" fillId="0" borderId="1" xfId="1" applyNumberFormat="1" applyFont="1" applyFill="1" applyBorder="1" applyAlignment="1">
      <alignment horizontal="center" vertical="top" wrapText="1"/>
    </xf>
    <xf numFmtId="49" fontId="23" fillId="11" borderId="1" xfId="1" applyNumberFormat="1" applyFont="1" applyFill="1" applyBorder="1" applyAlignment="1">
      <alignment horizontal="center" vertical="top" wrapText="1"/>
    </xf>
    <xf numFmtId="167" fontId="24" fillId="6" borderId="1" xfId="1" applyNumberFormat="1" applyFont="1" applyFill="1" applyBorder="1" applyAlignment="1">
      <alignment horizontal="center" vertical="top" wrapText="1"/>
    </xf>
    <xf numFmtId="166" fontId="23" fillId="9" borderId="6" xfId="1" applyNumberFormat="1" applyFont="1" applyFill="1" applyBorder="1" applyAlignment="1">
      <alignment horizontal="center" vertical="top" wrapText="1"/>
    </xf>
    <xf numFmtId="166" fontId="26" fillId="0" borderId="0" xfId="1" applyNumberFormat="1" applyFont="1" applyFill="1"/>
    <xf numFmtId="166" fontId="26" fillId="0" borderId="0" xfId="5" applyNumberFormat="1" applyFont="1" applyFill="1"/>
    <xf numFmtId="166" fontId="23" fillId="0" borderId="0" xfId="5" applyNumberFormat="1" applyFont="1" applyFill="1" applyAlignment="1">
      <alignment horizontal="center"/>
    </xf>
    <xf numFmtId="166" fontId="23" fillId="2" borderId="1" xfId="1" applyNumberFormat="1" applyFont="1" applyFill="1" applyBorder="1" applyAlignment="1">
      <alignment horizontal="center" vertical="center" wrapText="1"/>
    </xf>
    <xf numFmtId="166" fontId="23" fillId="2" borderId="1" xfId="1" applyNumberFormat="1" applyFont="1" applyFill="1" applyBorder="1" applyAlignment="1">
      <alignment horizontal="center" vertical="center"/>
    </xf>
    <xf numFmtId="166" fontId="23" fillId="14" borderId="0" xfId="1" applyNumberFormat="1" applyFont="1" applyFill="1" applyAlignment="1">
      <alignment horizontal="center"/>
    </xf>
    <xf numFmtId="166" fontId="23" fillId="7" borderId="0" xfId="1" applyNumberFormat="1" applyFont="1" applyFill="1" applyAlignment="1"/>
    <xf numFmtId="166" fontId="27" fillId="11" borderId="1" xfId="1" applyNumberFormat="1" applyFont="1" applyFill="1" applyBorder="1" applyAlignment="1">
      <alignment horizontal="center" vertical="center" wrapText="1"/>
    </xf>
    <xf numFmtId="166" fontId="23" fillId="11" borderId="1" xfId="1" applyNumberFormat="1" applyFont="1" applyFill="1" applyBorder="1" applyAlignment="1">
      <alignment horizontal="left" wrapText="1"/>
    </xf>
    <xf numFmtId="166" fontId="24" fillId="6" borderId="1" xfId="1" applyNumberFormat="1" applyFont="1" applyFill="1" applyBorder="1" applyAlignment="1">
      <alignment horizontal="left" wrapText="1"/>
    </xf>
    <xf numFmtId="166" fontId="24" fillId="11" borderId="1" xfId="1" applyNumberFormat="1" applyFont="1" applyFill="1" applyBorder="1" applyAlignment="1">
      <alignment horizontal="left" wrapText="1"/>
    </xf>
    <xf numFmtId="166" fontId="23" fillId="9" borderId="1" xfId="1" applyNumberFormat="1" applyFont="1" applyFill="1" applyBorder="1" applyAlignment="1">
      <alignment horizontal="left" vertical="top" wrapText="1"/>
    </xf>
    <xf numFmtId="166" fontId="24" fillId="9" borderId="1" xfId="1" applyNumberFormat="1" applyFont="1" applyFill="1" applyBorder="1" applyAlignment="1">
      <alignment horizontal="left" wrapText="1"/>
    </xf>
    <xf numFmtId="166" fontId="24" fillId="6" borderId="1" xfId="1" applyNumberFormat="1" applyFont="1" applyFill="1" applyBorder="1" applyAlignment="1">
      <alignment horizontal="left" vertical="top" wrapText="1"/>
    </xf>
    <xf numFmtId="166" fontId="23" fillId="9" borderId="1" xfId="10" applyNumberFormat="1" applyFont="1" applyFill="1" applyBorder="1" applyAlignment="1">
      <alignment horizontal="left" vertical="top" wrapText="1"/>
    </xf>
    <xf numFmtId="166" fontId="23" fillId="9" borderId="1" xfId="1" applyNumberFormat="1" applyFont="1" applyFill="1" applyBorder="1"/>
    <xf numFmtId="166" fontId="26" fillId="0" borderId="1" xfId="10" applyNumberFormat="1" applyFont="1" applyFill="1" applyBorder="1" applyAlignment="1">
      <alignment horizontal="left" vertical="top" wrapText="1"/>
    </xf>
    <xf numFmtId="166" fontId="23" fillId="0" borderId="1" xfId="1" applyNumberFormat="1" applyFont="1" applyFill="1" applyBorder="1" applyAlignment="1">
      <alignment horizontal="left"/>
    </xf>
    <xf numFmtId="166" fontId="24" fillId="0" borderId="1" xfId="1" applyNumberFormat="1" applyFont="1" applyFill="1" applyBorder="1" applyAlignment="1">
      <alignment horizontal="left"/>
    </xf>
    <xf numFmtId="166" fontId="24" fillId="11" borderId="1" xfId="1" applyNumberFormat="1" applyFont="1" applyFill="1" applyBorder="1" applyAlignment="1">
      <alignment horizontal="left"/>
    </xf>
    <xf numFmtId="166" fontId="23" fillId="11" borderId="1" xfId="1" applyNumberFormat="1" applyFont="1" applyFill="1" applyBorder="1" applyAlignment="1">
      <alignment horizontal="left"/>
    </xf>
    <xf numFmtId="0" fontId="26" fillId="9" borderId="1" xfId="3" applyFont="1" applyFill="1" applyBorder="1" applyAlignment="1">
      <alignment horizontal="left" vertical="top" wrapText="1"/>
    </xf>
    <xf numFmtId="0" fontId="26" fillId="0" borderId="1" xfId="3" applyFont="1" applyFill="1" applyBorder="1" applyAlignment="1">
      <alignment horizontal="left" vertical="top" wrapText="1"/>
    </xf>
    <xf numFmtId="166" fontId="28" fillId="11" borderId="1" xfId="1" applyNumberFormat="1" applyFont="1" applyFill="1" applyBorder="1"/>
    <xf numFmtId="166" fontId="26" fillId="11" borderId="1" xfId="1" applyNumberFormat="1" applyFont="1" applyFill="1" applyBorder="1"/>
    <xf numFmtId="166" fontId="23" fillId="0" borderId="1" xfId="1" applyNumberFormat="1" applyFont="1" applyFill="1" applyBorder="1" applyAlignment="1">
      <alignment horizontal="left" vertical="top" wrapText="1"/>
    </xf>
    <xf numFmtId="166" fontId="24" fillId="11" borderId="1" xfId="1" applyNumberFormat="1" applyFont="1" applyFill="1" applyBorder="1" applyAlignment="1">
      <alignment horizontal="left" vertical="top" wrapText="1"/>
    </xf>
    <xf numFmtId="166" fontId="24" fillId="10" borderId="1" xfId="1" applyNumberFormat="1" applyFont="1" applyFill="1" applyBorder="1" applyAlignment="1">
      <alignment horizontal="left"/>
    </xf>
    <xf numFmtId="166" fontId="24" fillId="9" borderId="1" xfId="1" applyNumberFormat="1" applyFont="1" applyFill="1" applyBorder="1" applyAlignment="1">
      <alignment horizontal="left" vertical="top" wrapText="1"/>
    </xf>
    <xf numFmtId="166" fontId="24" fillId="10" borderId="1" xfId="1" applyNumberFormat="1" applyFont="1" applyFill="1" applyBorder="1" applyAlignment="1">
      <alignment horizontal="left" vertical="top" wrapText="1"/>
    </xf>
    <xf numFmtId="9" fontId="29" fillId="10" borderId="1" xfId="4" applyFont="1" applyFill="1" applyBorder="1" applyAlignment="1">
      <alignment horizontal="left" vertical="top" wrapText="1"/>
    </xf>
    <xf numFmtId="166" fontId="25" fillId="10" borderId="1" xfId="1" applyNumberFormat="1" applyFont="1" applyFill="1" applyBorder="1"/>
    <xf numFmtId="166" fontId="30" fillId="10" borderId="1" xfId="1" applyNumberFormat="1" applyFont="1" applyFill="1" applyBorder="1" applyAlignment="1">
      <alignment horizontal="left"/>
    </xf>
    <xf numFmtId="166" fontId="30" fillId="11" borderId="1" xfId="1" applyNumberFormat="1" applyFont="1" applyFill="1" applyBorder="1" applyAlignment="1">
      <alignment horizontal="left"/>
    </xf>
    <xf numFmtId="9" fontId="26" fillId="0" borderId="1" xfId="4" applyFont="1" applyFill="1" applyBorder="1" applyAlignment="1">
      <alignment horizontal="left" vertical="top" wrapText="1"/>
    </xf>
    <xf numFmtId="166" fontId="26" fillId="0" borderId="1" xfId="1" applyNumberFormat="1" applyFont="1" applyFill="1" applyBorder="1" applyAlignment="1">
      <alignment horizontal="left"/>
    </xf>
    <xf numFmtId="9" fontId="27" fillId="0" borderId="1" xfId="4" applyFont="1" applyFill="1" applyBorder="1" applyAlignment="1">
      <alignment horizontal="left" vertical="top" wrapText="1"/>
    </xf>
    <xf numFmtId="166" fontId="26" fillId="4" borderId="1" xfId="1" applyNumberFormat="1" applyFont="1" applyFill="1" applyBorder="1" applyAlignment="1">
      <alignment horizontal="left"/>
    </xf>
    <xf numFmtId="166" fontId="24" fillId="4" borderId="1" xfId="1" applyNumberFormat="1" applyFont="1" applyFill="1" applyBorder="1" applyAlignment="1">
      <alignment horizontal="left"/>
    </xf>
    <xf numFmtId="166" fontId="26" fillId="0" borderId="1" xfId="1" applyNumberFormat="1" applyFont="1" applyFill="1" applyBorder="1" applyAlignment="1">
      <alignment horizontal="left" vertical="top" wrapText="1"/>
    </xf>
    <xf numFmtId="166" fontId="27" fillId="0" borderId="1" xfId="1" applyNumberFormat="1" applyFont="1" applyFill="1" applyBorder="1" applyAlignment="1">
      <alignment horizontal="left" vertical="top" wrapText="1"/>
    </xf>
    <xf numFmtId="166" fontId="23" fillId="4" borderId="1" xfId="1" applyNumberFormat="1" applyFont="1" applyFill="1" applyBorder="1"/>
    <xf numFmtId="166" fontId="28" fillId="0" borderId="1" xfId="1" applyNumberFormat="1" applyFont="1" applyFill="1" applyBorder="1" applyAlignment="1">
      <alignment horizontal="left" vertical="top" wrapText="1"/>
    </xf>
    <xf numFmtId="166" fontId="26" fillId="11" borderId="1" xfId="1" applyNumberFormat="1" applyFont="1" applyFill="1" applyBorder="1" applyAlignment="1">
      <alignment horizontal="left" vertical="top" wrapText="1"/>
    </xf>
    <xf numFmtId="166" fontId="23" fillId="11" borderId="1" xfId="1" applyNumberFormat="1" applyFont="1" applyFill="1" applyBorder="1"/>
    <xf numFmtId="166" fontId="26" fillId="11" borderId="1" xfId="1" applyNumberFormat="1" applyFont="1" applyFill="1" applyBorder="1" applyAlignment="1">
      <alignment horizontal="left"/>
    </xf>
    <xf numFmtId="166" fontId="24" fillId="10" borderId="1" xfId="1" applyNumberFormat="1" applyFont="1" applyFill="1" applyBorder="1" applyAlignment="1">
      <alignment horizontal="left" wrapText="1"/>
    </xf>
    <xf numFmtId="166" fontId="31" fillId="0" borderId="0" xfId="1" applyNumberFormat="1" applyFont="1" applyFill="1"/>
    <xf numFmtId="166" fontId="24" fillId="12" borderId="1" xfId="1" applyNumberFormat="1" applyFont="1" applyFill="1" applyBorder="1" applyAlignment="1">
      <alignment horizontal="left" vertical="top" wrapText="1"/>
    </xf>
    <xf numFmtId="0" fontId="23" fillId="9" borderId="1" xfId="3" applyFont="1" applyFill="1" applyBorder="1" applyAlignment="1">
      <alignment horizontal="left" vertical="top" wrapText="1"/>
    </xf>
    <xf numFmtId="166" fontId="23" fillId="9" borderId="1" xfId="3" applyNumberFormat="1" applyFont="1" applyFill="1" applyBorder="1" applyAlignment="1">
      <alignment horizontal="left" vertical="top" wrapText="1"/>
    </xf>
    <xf numFmtId="0" fontId="23" fillId="11" borderId="1" xfId="3" applyFont="1" applyFill="1" applyBorder="1" applyAlignment="1">
      <alignment horizontal="left" vertical="top" wrapText="1"/>
    </xf>
    <xf numFmtId="166" fontId="23" fillId="9" borderId="6" xfId="1" applyNumberFormat="1" applyFont="1" applyFill="1" applyBorder="1" applyAlignment="1">
      <alignment horizontal="left" vertical="top" wrapText="1"/>
    </xf>
    <xf numFmtId="166" fontId="23" fillId="9" borderId="6" xfId="1" applyNumberFormat="1" applyFont="1" applyFill="1" applyBorder="1"/>
    <xf numFmtId="166" fontId="24" fillId="9" borderId="6" xfId="1" applyNumberFormat="1" applyFont="1" applyFill="1" applyBorder="1"/>
    <xf numFmtId="166" fontId="24" fillId="11" borderId="6" xfId="1" applyNumberFormat="1" applyFont="1" applyFill="1" applyBorder="1"/>
    <xf numFmtId="166" fontId="23" fillId="4" borderId="0" xfId="1" applyNumberFormat="1" applyFont="1" applyFill="1" applyBorder="1" applyAlignment="1">
      <alignment horizontal="left"/>
    </xf>
    <xf numFmtId="166" fontId="23" fillId="4" borderId="0" xfId="1" applyNumberFormat="1" applyFont="1" applyFill="1" applyAlignment="1">
      <alignment horizontal="left"/>
    </xf>
    <xf numFmtId="166" fontId="23" fillId="4" borderId="0" xfId="1" applyNumberFormat="1" applyFont="1" applyFill="1"/>
    <xf numFmtId="166" fontId="24" fillId="4" borderId="0" xfId="1" applyNumberFormat="1" applyFont="1" applyFill="1"/>
    <xf numFmtId="166" fontId="23" fillId="4" borderId="0" xfId="1" applyNumberFormat="1" applyFont="1" applyFill="1" applyBorder="1"/>
    <xf numFmtId="166" fontId="23" fillId="0" borderId="0" xfId="1" applyNumberFormat="1" applyFont="1" applyFill="1" applyBorder="1"/>
    <xf numFmtId="0" fontId="23" fillId="4" borderId="0" xfId="2" applyFont="1" applyFill="1"/>
    <xf numFmtId="166" fontId="31" fillId="4" borderId="0" xfId="1" applyNumberFormat="1" applyFont="1" applyFill="1"/>
    <xf numFmtId="0" fontId="23" fillId="4" borderId="0" xfId="2" applyFont="1" applyFill="1" applyAlignment="1">
      <alignment horizontal="left"/>
    </xf>
    <xf numFmtId="166" fontId="23" fillId="4" borderId="0" xfId="1" applyNumberFormat="1" applyFont="1" applyFill="1" applyAlignment="1">
      <alignment horizontal="center"/>
    </xf>
    <xf numFmtId="166" fontId="23" fillId="0" borderId="0" xfId="1" applyNumberFormat="1" applyFont="1" applyFill="1" applyAlignment="1">
      <alignment horizontal="center"/>
    </xf>
    <xf numFmtId="166" fontId="23" fillId="0" borderId="0" xfId="1" applyNumberFormat="1" applyFont="1" applyFill="1" applyAlignment="1">
      <alignment horizontal="left"/>
    </xf>
    <xf numFmtId="166" fontId="24" fillId="0" borderId="0" xfId="1" applyNumberFormat="1" applyFont="1" applyFill="1"/>
    <xf numFmtId="166" fontId="23" fillId="0" borderId="0" xfId="5" applyNumberFormat="1" applyFont="1" applyFill="1" applyAlignment="1">
      <alignment horizontal="left"/>
    </xf>
    <xf numFmtId="166" fontId="23" fillId="0" borderId="0" xfId="5" applyNumberFormat="1" applyFont="1" applyFill="1"/>
    <xf numFmtId="166" fontId="24" fillId="0" borderId="0" xfId="5" applyNumberFormat="1" applyFont="1" applyFill="1"/>
    <xf numFmtId="166" fontId="31" fillId="0" borderId="0" xfId="5" applyNumberFormat="1" applyFont="1" applyFill="1"/>
    <xf numFmtId="166" fontId="23" fillId="0" borderId="0" xfId="1" applyNumberFormat="1" applyFont="1" applyFill="1" applyBorder="1" applyAlignment="1">
      <alignment horizontal="left"/>
    </xf>
    <xf numFmtId="166" fontId="8" fillId="11" borderId="1" xfId="1" applyNumberFormat="1" applyFont="1" applyFill="1" applyBorder="1" applyAlignment="1">
      <alignment horizontal="left" wrapText="1"/>
    </xf>
    <xf numFmtId="166" fontId="23" fillId="14" borderId="0" xfId="1" applyNumberFormat="1" applyFont="1" applyFill="1" applyAlignment="1">
      <alignment horizontal="center"/>
    </xf>
    <xf numFmtId="166" fontId="8" fillId="6" borderId="1" xfId="1" applyNumberFormat="1" applyFont="1" applyFill="1" applyBorder="1" applyAlignment="1">
      <alignment horizontal="center" vertical="top" wrapText="1"/>
    </xf>
    <xf numFmtId="166" fontId="8" fillId="6" borderId="1" xfId="1" applyNumberFormat="1" applyFont="1" applyFill="1" applyBorder="1" applyAlignment="1">
      <alignment horizontal="left" vertical="top" wrapText="1"/>
    </xf>
    <xf numFmtId="166" fontId="8" fillId="6" borderId="1" xfId="1" applyNumberFormat="1" applyFont="1" applyFill="1" applyBorder="1" applyAlignment="1">
      <alignment horizontal="left" wrapText="1"/>
    </xf>
    <xf numFmtId="39" fontId="23" fillId="14" borderId="0" xfId="1" applyNumberFormat="1" applyFont="1" applyFill="1" applyAlignment="1">
      <alignment horizontal="center"/>
    </xf>
    <xf numFmtId="166" fontId="24" fillId="10" borderId="0" xfId="1" applyNumberFormat="1" applyFont="1" applyFill="1"/>
    <xf numFmtId="166" fontId="23" fillId="10" borderId="0" xfId="1" applyNumberFormat="1" applyFont="1" applyFill="1" applyAlignment="1"/>
    <xf numFmtId="166" fontId="23" fillId="10" borderId="0" xfId="1" applyNumberFormat="1" applyFont="1" applyFill="1" applyAlignment="1">
      <alignment horizontal="center"/>
    </xf>
    <xf numFmtId="166" fontId="23" fillId="10" borderId="1" xfId="1" applyNumberFormat="1" applyFont="1" applyFill="1" applyBorder="1" applyAlignment="1">
      <alignment horizontal="left" wrapText="1"/>
    </xf>
    <xf numFmtId="166" fontId="23" fillId="10" borderId="1" xfId="1" applyNumberFormat="1" applyFont="1" applyFill="1" applyBorder="1"/>
    <xf numFmtId="166" fontId="24" fillId="10" borderId="6" xfId="1" applyNumberFormat="1" applyFont="1" applyFill="1" applyBorder="1"/>
    <xf numFmtId="0" fontId="23" fillId="10" borderId="0" xfId="2" applyFont="1" applyFill="1" applyAlignment="1">
      <alignment horizontal="left"/>
    </xf>
    <xf numFmtId="166" fontId="26" fillId="10" borderId="0" xfId="5" applyNumberFormat="1" applyFont="1" applyFill="1"/>
    <xf numFmtId="166" fontId="31" fillId="10" borderId="0" xfId="5" applyNumberFormat="1" applyFont="1" applyFill="1"/>
    <xf numFmtId="166" fontId="32" fillId="10" borderId="0" xfId="1" applyNumberFormat="1" applyFont="1" applyFill="1"/>
    <xf numFmtId="166" fontId="26" fillId="10" borderId="0" xfId="1" applyNumberFormat="1" applyFont="1" applyFill="1"/>
    <xf numFmtId="166" fontId="23" fillId="14" borderId="0" xfId="1" applyNumberFormat="1" applyFont="1" applyFill="1" applyAlignment="1">
      <alignment horizontal="center"/>
    </xf>
    <xf numFmtId="166" fontId="23" fillId="0" borderId="0" xfId="5" applyNumberFormat="1" applyFont="1" applyFill="1" applyAlignment="1">
      <alignment horizontal="center" vertical="center" wrapText="1"/>
    </xf>
    <xf numFmtId="0" fontId="26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23" fillId="15" borderId="5" xfId="1" applyNumberFormat="1" applyFont="1" applyFill="1" applyBorder="1" applyAlignment="1">
      <alignment horizontal="center" vertical="center" wrapText="1"/>
    </xf>
    <xf numFmtId="166" fontId="23" fillId="15" borderId="7" xfId="1" applyNumberFormat="1" applyFont="1" applyFill="1" applyBorder="1" applyAlignment="1">
      <alignment horizontal="center" vertical="center" wrapText="1"/>
    </xf>
    <xf numFmtId="166" fontId="23" fillId="15" borderId="6" xfId="1" applyNumberFormat="1" applyFont="1" applyFill="1" applyBorder="1" applyAlignment="1">
      <alignment horizontal="center" vertical="center" wrapText="1"/>
    </xf>
    <xf numFmtId="166" fontId="23" fillId="2" borderId="5" xfId="1" applyNumberFormat="1" applyFont="1" applyFill="1" applyBorder="1" applyAlignment="1">
      <alignment horizontal="center" vertical="center" wrapText="1"/>
    </xf>
    <xf numFmtId="166" fontId="23" fillId="2" borderId="7" xfId="1" applyNumberFormat="1" applyFont="1" applyFill="1" applyBorder="1" applyAlignment="1">
      <alignment horizontal="center" vertical="center" wrapText="1"/>
    </xf>
    <xf numFmtId="166" fontId="23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27" fillId="11" borderId="5" xfId="1" applyNumberFormat="1" applyFont="1" applyFill="1" applyBorder="1" applyAlignment="1">
      <alignment horizontal="center" vertical="center" wrapText="1"/>
    </xf>
    <xf numFmtId="166" fontId="27" fillId="11" borderId="7" xfId="1" applyNumberFormat="1" applyFont="1" applyFill="1" applyBorder="1" applyAlignment="1">
      <alignment horizontal="center" vertical="center" wrapText="1"/>
    </xf>
    <xf numFmtId="166" fontId="27" fillId="11" borderId="6" xfId="1" applyNumberFormat="1" applyFont="1" applyFill="1" applyBorder="1" applyAlignment="1">
      <alignment horizontal="center" vertical="center" wrapText="1"/>
    </xf>
    <xf numFmtId="166" fontId="23" fillId="11" borderId="5" xfId="1" applyNumberFormat="1" applyFont="1" applyFill="1" applyBorder="1" applyAlignment="1">
      <alignment horizontal="center" vertical="center" wrapText="1"/>
    </xf>
    <xf numFmtId="166" fontId="23" fillId="11" borderId="7" xfId="1" applyNumberFormat="1" applyFont="1" applyFill="1" applyBorder="1" applyAlignment="1">
      <alignment horizontal="center" vertical="center" wrapText="1"/>
    </xf>
    <xf numFmtId="166" fontId="23" fillId="11" borderId="6" xfId="1" applyNumberFormat="1" applyFont="1" applyFill="1" applyBorder="1" applyAlignment="1">
      <alignment horizontal="center" vertical="center" wrapText="1"/>
    </xf>
    <xf numFmtId="166" fontId="23" fillId="2" borderId="2" xfId="1" applyNumberFormat="1" applyFont="1" applyFill="1" applyBorder="1" applyAlignment="1">
      <alignment horizontal="center" vertical="center" wrapText="1"/>
    </xf>
    <xf numFmtId="166" fontId="23" fillId="2" borderId="3" xfId="1" applyNumberFormat="1" applyFont="1" applyFill="1" applyBorder="1" applyAlignment="1">
      <alignment horizontal="center" vertical="center" wrapText="1"/>
    </xf>
    <xf numFmtId="166" fontId="23" fillId="2" borderId="4" xfId="1" applyNumberFormat="1" applyFont="1" applyFill="1" applyBorder="1" applyAlignment="1">
      <alignment horizontal="center" vertical="center" wrapText="1"/>
    </xf>
    <xf numFmtId="166" fontId="27" fillId="2" borderId="5" xfId="1" applyNumberFormat="1" applyFont="1" applyFill="1" applyBorder="1" applyAlignment="1">
      <alignment horizontal="center" vertical="center" wrapText="1"/>
    </xf>
    <xf numFmtId="166" fontId="27" fillId="2" borderId="7" xfId="1" applyNumberFormat="1" applyFont="1" applyFill="1" applyBorder="1" applyAlignment="1">
      <alignment horizontal="center" vertical="center" wrapText="1"/>
    </xf>
    <xf numFmtId="166" fontId="27" fillId="2" borderId="6" xfId="1" applyNumberFormat="1" applyFont="1" applyFill="1" applyBorder="1" applyAlignment="1">
      <alignment horizontal="center" vertical="center" wrapText="1"/>
    </xf>
    <xf numFmtId="166" fontId="23" fillId="3" borderId="5" xfId="1" applyNumberFormat="1" applyFont="1" applyFill="1" applyBorder="1" applyAlignment="1">
      <alignment horizontal="center" vertical="center" wrapText="1"/>
    </xf>
    <xf numFmtId="166" fontId="23" fillId="3" borderId="7" xfId="1" applyNumberFormat="1" applyFont="1" applyFill="1" applyBorder="1" applyAlignment="1">
      <alignment horizontal="center" vertical="center" wrapText="1"/>
    </xf>
    <xf numFmtId="166" fontId="23" fillId="3" borderId="6" xfId="1" applyNumberFormat="1" applyFont="1" applyFill="1" applyBorder="1" applyAlignment="1">
      <alignment horizontal="center" vertical="center" wrapText="1"/>
    </xf>
    <xf numFmtId="166" fontId="23" fillId="14" borderId="0" xfId="1" applyNumberFormat="1" applyFont="1" applyFill="1" applyAlignment="1">
      <alignment horizontal="center"/>
    </xf>
    <xf numFmtId="166" fontId="23" fillId="0" borderId="5" xfId="1" applyNumberFormat="1" applyFont="1" applyFill="1" applyBorder="1" applyAlignment="1">
      <alignment horizontal="center" vertical="center"/>
    </xf>
    <xf numFmtId="166" fontId="23" fillId="0" borderId="7" xfId="1" applyNumberFormat="1" applyFont="1" applyFill="1" applyBorder="1" applyAlignment="1">
      <alignment horizontal="center" vertical="center"/>
    </xf>
    <xf numFmtId="166" fontId="23" fillId="0" borderId="6" xfId="1" applyNumberFormat="1" applyFont="1" applyFill="1" applyBorder="1" applyAlignment="1">
      <alignment horizontal="center" vertical="center"/>
    </xf>
    <xf numFmtId="166" fontId="23" fillId="0" borderId="2" xfId="1" applyNumberFormat="1" applyFont="1" applyFill="1" applyBorder="1" applyAlignment="1">
      <alignment horizontal="center" wrapText="1"/>
    </xf>
    <xf numFmtId="166" fontId="23" fillId="0" borderId="3" xfId="1" applyNumberFormat="1" applyFont="1" applyFill="1" applyBorder="1" applyAlignment="1">
      <alignment horizontal="center" wrapText="1"/>
    </xf>
    <xf numFmtId="0" fontId="26" fillId="0" borderId="4" xfId="2" applyFont="1" applyBorder="1" applyAlignment="1">
      <alignment horizontal="center" wrapText="1"/>
    </xf>
    <xf numFmtId="166" fontId="23" fillId="0" borderId="5" xfId="1" applyNumberFormat="1" applyFont="1" applyFill="1" applyBorder="1" applyAlignment="1">
      <alignment horizontal="center" vertical="center" wrapText="1"/>
    </xf>
    <xf numFmtId="166" fontId="23" fillId="0" borderId="7" xfId="1" applyNumberFormat="1" applyFont="1" applyFill="1" applyBorder="1" applyAlignment="1">
      <alignment horizontal="center" vertical="center" wrapText="1"/>
    </xf>
    <xf numFmtId="166" fontId="23" fillId="0" borderId="6" xfId="1" applyNumberFormat="1" applyFont="1" applyFill="1" applyBorder="1" applyAlignment="1">
      <alignment horizontal="center" vertical="center" wrapText="1"/>
    </xf>
    <xf numFmtId="166" fontId="23" fillId="0" borderId="2" xfId="1" applyNumberFormat="1" applyFont="1" applyFill="1" applyBorder="1" applyAlignment="1">
      <alignment horizontal="center" vertical="center" wrapText="1"/>
    </xf>
    <xf numFmtId="166" fontId="23" fillId="0" borderId="4" xfId="1" applyNumberFormat="1" applyFont="1" applyFill="1" applyBorder="1" applyAlignment="1">
      <alignment horizontal="center" vertical="center" wrapText="1"/>
    </xf>
    <xf numFmtId="166" fontId="23" fillId="0" borderId="3" xfId="1" applyNumberFormat="1" applyFont="1" applyFill="1" applyBorder="1" applyAlignment="1">
      <alignment horizontal="center" vertical="center" wrapText="1"/>
    </xf>
    <xf numFmtId="166" fontId="23" fillId="10" borderId="5" xfId="1" applyNumberFormat="1" applyFont="1" applyFill="1" applyBorder="1" applyAlignment="1">
      <alignment horizontal="center" vertical="center" wrapText="1"/>
    </xf>
    <xf numFmtId="166" fontId="23" fillId="10" borderId="7" xfId="1" applyNumberFormat="1" applyFont="1" applyFill="1" applyBorder="1" applyAlignment="1">
      <alignment horizontal="center" vertical="center" wrapText="1"/>
    </xf>
    <xf numFmtId="166" fontId="23" fillId="10" borderId="6" xfId="1" applyNumberFormat="1" applyFont="1" applyFill="1" applyBorder="1" applyAlignment="1">
      <alignment horizontal="center" vertical="center" wrapText="1"/>
    </xf>
  </cellXfs>
  <cellStyles count="11"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" xfId="10" builtinId="3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E%20LUCRU/2022/STATISTICA/RAPORTARI%20PO/august%202022/ALINA%20ILIESCU%20-%20PO/Macheta%20PO%2008.2022%20MONITORIZ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ulat precedent"/>
      <sheetName val="Macheta PO 2022_rap_luna"/>
      <sheetName val="cumulat"/>
    </sheetNames>
    <sheetDataSet>
      <sheetData sheetId="0">
        <row r="13">
          <cell r="E13">
            <v>1715</v>
          </cell>
          <cell r="F13">
            <v>2559</v>
          </cell>
          <cell r="G13">
            <v>1266</v>
          </cell>
          <cell r="H13">
            <v>1266</v>
          </cell>
          <cell r="I13">
            <v>497</v>
          </cell>
          <cell r="J13">
            <v>497</v>
          </cell>
          <cell r="K13">
            <v>242</v>
          </cell>
          <cell r="L13">
            <v>575</v>
          </cell>
          <cell r="M13">
            <v>1694</v>
          </cell>
          <cell r="N13">
            <v>452</v>
          </cell>
          <cell r="O13">
            <v>2314</v>
          </cell>
          <cell r="P13">
            <v>1960</v>
          </cell>
          <cell r="Q13">
            <v>559</v>
          </cell>
          <cell r="R13">
            <v>220</v>
          </cell>
          <cell r="S13">
            <v>1453</v>
          </cell>
          <cell r="T13">
            <v>354</v>
          </cell>
          <cell r="U13">
            <v>1718</v>
          </cell>
          <cell r="V13">
            <v>37</v>
          </cell>
          <cell r="W13">
            <v>153</v>
          </cell>
          <cell r="X13">
            <v>3831</v>
          </cell>
          <cell r="Y13">
            <v>443</v>
          </cell>
          <cell r="Z13">
            <v>0</v>
          </cell>
          <cell r="AA13">
            <v>4</v>
          </cell>
          <cell r="AB13">
            <v>2</v>
          </cell>
          <cell r="AC13">
            <v>2</v>
          </cell>
          <cell r="AD13">
            <v>0</v>
          </cell>
          <cell r="AE13">
            <v>24</v>
          </cell>
          <cell r="AF13">
            <v>32</v>
          </cell>
          <cell r="AG13">
            <v>0</v>
          </cell>
          <cell r="AH13">
            <v>1</v>
          </cell>
          <cell r="AI13">
            <v>0</v>
          </cell>
          <cell r="AJ13">
            <v>3</v>
          </cell>
          <cell r="AK13">
            <v>0</v>
          </cell>
          <cell r="AL13">
            <v>15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4194</v>
          </cell>
          <cell r="AT13">
            <v>0</v>
          </cell>
        </row>
        <row r="14">
          <cell r="E14">
            <v>619</v>
          </cell>
          <cell r="F14">
            <v>779</v>
          </cell>
          <cell r="G14">
            <v>370</v>
          </cell>
          <cell r="H14">
            <v>370</v>
          </cell>
          <cell r="I14">
            <v>121</v>
          </cell>
          <cell r="J14">
            <v>121</v>
          </cell>
          <cell r="K14">
            <v>80</v>
          </cell>
          <cell r="L14">
            <v>177</v>
          </cell>
          <cell r="M14">
            <v>650</v>
          </cell>
          <cell r="N14">
            <v>171</v>
          </cell>
          <cell r="O14">
            <v>672</v>
          </cell>
          <cell r="P14">
            <v>726</v>
          </cell>
          <cell r="Q14">
            <v>171</v>
          </cell>
          <cell r="R14">
            <v>61</v>
          </cell>
          <cell r="S14">
            <v>444</v>
          </cell>
          <cell r="T14">
            <v>147</v>
          </cell>
          <cell r="U14">
            <v>561</v>
          </cell>
          <cell r="V14">
            <v>11</v>
          </cell>
          <cell r="W14">
            <v>64</v>
          </cell>
          <cell r="X14">
            <v>1257</v>
          </cell>
          <cell r="Y14">
            <v>141</v>
          </cell>
          <cell r="Z14">
            <v>0</v>
          </cell>
          <cell r="AA14">
            <v>10</v>
          </cell>
          <cell r="AB14">
            <v>3</v>
          </cell>
          <cell r="AC14">
            <v>0</v>
          </cell>
          <cell r="AD14">
            <v>0</v>
          </cell>
          <cell r="AE14">
            <v>5</v>
          </cell>
          <cell r="AF14">
            <v>14</v>
          </cell>
          <cell r="AG14">
            <v>0</v>
          </cell>
          <cell r="AH14">
            <v>1</v>
          </cell>
          <cell r="AI14">
            <v>0</v>
          </cell>
          <cell r="AJ14">
            <v>1</v>
          </cell>
          <cell r="AK14">
            <v>0</v>
          </cell>
          <cell r="AL14">
            <v>6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1362</v>
          </cell>
        </row>
        <row r="15">
          <cell r="E15">
            <v>786</v>
          </cell>
          <cell r="F15">
            <v>1210</v>
          </cell>
          <cell r="G15">
            <v>557</v>
          </cell>
          <cell r="H15">
            <v>557</v>
          </cell>
          <cell r="I15">
            <v>241</v>
          </cell>
          <cell r="J15">
            <v>241</v>
          </cell>
          <cell r="K15">
            <v>108</v>
          </cell>
          <cell r="L15">
            <v>246</v>
          </cell>
          <cell r="M15">
            <v>844</v>
          </cell>
          <cell r="N15">
            <v>236</v>
          </cell>
          <cell r="O15">
            <v>1079</v>
          </cell>
          <cell r="P15">
            <v>917</v>
          </cell>
          <cell r="Q15">
            <v>265</v>
          </cell>
          <cell r="R15">
            <v>96</v>
          </cell>
          <cell r="S15">
            <v>704</v>
          </cell>
          <cell r="T15">
            <v>167</v>
          </cell>
          <cell r="U15">
            <v>769</v>
          </cell>
          <cell r="V15">
            <v>18</v>
          </cell>
          <cell r="W15">
            <v>73</v>
          </cell>
          <cell r="X15">
            <v>1811</v>
          </cell>
          <cell r="Y15">
            <v>185</v>
          </cell>
          <cell r="Z15">
            <v>0</v>
          </cell>
          <cell r="AA15">
            <v>2</v>
          </cell>
          <cell r="AB15">
            <v>2</v>
          </cell>
          <cell r="AC15">
            <v>0</v>
          </cell>
          <cell r="AD15">
            <v>0</v>
          </cell>
          <cell r="AE15">
            <v>11</v>
          </cell>
          <cell r="AF15">
            <v>18</v>
          </cell>
          <cell r="AG15">
            <v>0</v>
          </cell>
          <cell r="AH15">
            <v>1</v>
          </cell>
          <cell r="AI15">
            <v>0</v>
          </cell>
          <cell r="AJ15">
            <v>1</v>
          </cell>
          <cell r="AK15">
            <v>0</v>
          </cell>
          <cell r="AL15">
            <v>10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1953</v>
          </cell>
        </row>
        <row r="16">
          <cell r="E16">
            <v>619</v>
          </cell>
          <cell r="F16">
            <v>779</v>
          </cell>
          <cell r="G16">
            <v>370</v>
          </cell>
          <cell r="H16">
            <v>370</v>
          </cell>
          <cell r="I16">
            <v>121</v>
          </cell>
          <cell r="J16">
            <v>121</v>
          </cell>
          <cell r="K16">
            <v>80</v>
          </cell>
          <cell r="L16">
            <v>177</v>
          </cell>
          <cell r="M16">
            <v>650</v>
          </cell>
          <cell r="N16">
            <v>171</v>
          </cell>
          <cell r="O16">
            <v>672</v>
          </cell>
          <cell r="P16">
            <v>726</v>
          </cell>
          <cell r="Q16">
            <v>171</v>
          </cell>
          <cell r="R16">
            <v>61</v>
          </cell>
          <cell r="S16">
            <v>444</v>
          </cell>
          <cell r="T16">
            <v>147</v>
          </cell>
          <cell r="U16">
            <v>561</v>
          </cell>
          <cell r="V16">
            <v>11</v>
          </cell>
          <cell r="W16">
            <v>64</v>
          </cell>
          <cell r="X16">
            <v>1257</v>
          </cell>
          <cell r="Y16">
            <v>141</v>
          </cell>
          <cell r="Z16">
            <v>0</v>
          </cell>
          <cell r="AA16">
            <v>10</v>
          </cell>
          <cell r="AB16">
            <v>3</v>
          </cell>
          <cell r="AC16">
            <v>0</v>
          </cell>
          <cell r="AD16">
            <v>0</v>
          </cell>
          <cell r="AE16">
            <v>5</v>
          </cell>
          <cell r="AF16">
            <v>14</v>
          </cell>
          <cell r="AG16">
            <v>0</v>
          </cell>
          <cell r="AH16">
            <v>1</v>
          </cell>
          <cell r="AI16">
            <v>0</v>
          </cell>
          <cell r="AJ16">
            <v>1</v>
          </cell>
          <cell r="AK16">
            <v>0</v>
          </cell>
          <cell r="AL16">
            <v>6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1362</v>
          </cell>
        </row>
        <row r="17">
          <cell r="E17">
            <v>604</v>
          </cell>
          <cell r="F17">
            <v>765</v>
          </cell>
          <cell r="G17">
            <v>369</v>
          </cell>
          <cell r="H17">
            <v>369</v>
          </cell>
          <cell r="I17">
            <v>121</v>
          </cell>
          <cell r="J17">
            <v>121</v>
          </cell>
          <cell r="K17">
            <v>76</v>
          </cell>
          <cell r="L17">
            <v>175</v>
          </cell>
          <cell r="M17">
            <v>628</v>
          </cell>
          <cell r="N17">
            <v>162</v>
          </cell>
          <cell r="O17">
            <v>666</v>
          </cell>
          <cell r="P17">
            <v>703</v>
          </cell>
          <cell r="Q17">
            <v>170</v>
          </cell>
          <cell r="R17">
            <v>61</v>
          </cell>
          <cell r="S17">
            <v>433</v>
          </cell>
          <cell r="T17">
            <v>141</v>
          </cell>
          <cell r="U17">
            <v>551</v>
          </cell>
          <cell r="V17">
            <v>11</v>
          </cell>
          <cell r="W17">
            <v>63</v>
          </cell>
          <cell r="X17">
            <v>1257</v>
          </cell>
          <cell r="Y17">
            <v>112</v>
          </cell>
          <cell r="Z17">
            <v>0</v>
          </cell>
          <cell r="AA17">
            <v>10</v>
          </cell>
          <cell r="AB17">
            <v>3</v>
          </cell>
          <cell r="AC17">
            <v>0</v>
          </cell>
          <cell r="AD17">
            <v>0</v>
          </cell>
          <cell r="AE17">
            <v>5</v>
          </cell>
          <cell r="AF17">
            <v>14</v>
          </cell>
          <cell r="AG17">
            <v>0</v>
          </cell>
          <cell r="AH17">
            <v>1</v>
          </cell>
          <cell r="AI17">
            <v>0</v>
          </cell>
          <cell r="AJ17">
            <v>1</v>
          </cell>
          <cell r="AK17">
            <v>0</v>
          </cell>
          <cell r="AL17">
            <v>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1333</v>
          </cell>
        </row>
        <row r="18">
          <cell r="E18">
            <v>15</v>
          </cell>
          <cell r="F18">
            <v>14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4</v>
          </cell>
          <cell r="L18">
            <v>2</v>
          </cell>
          <cell r="M18">
            <v>22</v>
          </cell>
          <cell r="N18">
            <v>9</v>
          </cell>
          <cell r="O18">
            <v>6</v>
          </cell>
          <cell r="P18">
            <v>23</v>
          </cell>
          <cell r="Q18">
            <v>1</v>
          </cell>
          <cell r="R18">
            <v>0</v>
          </cell>
          <cell r="S18">
            <v>11</v>
          </cell>
          <cell r="T18">
            <v>6</v>
          </cell>
          <cell r="U18">
            <v>10</v>
          </cell>
          <cell r="V18">
            <v>0</v>
          </cell>
          <cell r="W18">
            <v>1</v>
          </cell>
          <cell r="X18">
            <v>0</v>
          </cell>
          <cell r="Y18">
            <v>29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29</v>
          </cell>
        </row>
        <row r="19">
          <cell r="E19">
            <v>590</v>
          </cell>
          <cell r="F19">
            <v>669</v>
          </cell>
          <cell r="G19">
            <v>314</v>
          </cell>
          <cell r="H19">
            <v>314</v>
          </cell>
          <cell r="I19">
            <v>137</v>
          </cell>
          <cell r="J19">
            <v>137</v>
          </cell>
          <cell r="K19">
            <v>56</v>
          </cell>
          <cell r="L19">
            <v>170</v>
          </cell>
          <cell r="M19">
            <v>582</v>
          </cell>
          <cell r="N19">
            <v>144</v>
          </cell>
          <cell r="O19">
            <v>606</v>
          </cell>
          <cell r="P19">
            <v>653</v>
          </cell>
          <cell r="Q19">
            <v>143</v>
          </cell>
          <cell r="R19">
            <v>52</v>
          </cell>
          <cell r="S19">
            <v>368</v>
          </cell>
          <cell r="T19">
            <v>139</v>
          </cell>
          <cell r="U19">
            <v>544</v>
          </cell>
          <cell r="V19">
            <v>3</v>
          </cell>
          <cell r="W19">
            <v>62</v>
          </cell>
          <cell r="X19">
            <v>1119</v>
          </cell>
          <cell r="Y19">
            <v>140</v>
          </cell>
          <cell r="Z19">
            <v>0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9</v>
          </cell>
          <cell r="AG19">
            <v>0</v>
          </cell>
          <cell r="AH19">
            <v>0</v>
          </cell>
          <cell r="AI19">
            <v>0</v>
          </cell>
          <cell r="AJ19">
            <v>3</v>
          </cell>
          <cell r="AK19">
            <v>0</v>
          </cell>
          <cell r="AL19">
            <v>6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1240</v>
          </cell>
        </row>
        <row r="20">
          <cell r="E20">
            <v>299</v>
          </cell>
          <cell r="F20">
            <v>351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650</v>
          </cell>
          <cell r="N20">
            <v>170</v>
          </cell>
          <cell r="O20">
            <v>310</v>
          </cell>
          <cell r="P20">
            <v>340</v>
          </cell>
          <cell r="Q20">
            <v>50</v>
          </cell>
          <cell r="R20">
            <v>19</v>
          </cell>
          <cell r="S20">
            <v>272</v>
          </cell>
          <cell r="T20">
            <v>100</v>
          </cell>
          <cell r="U20">
            <v>202</v>
          </cell>
          <cell r="V20">
            <v>3</v>
          </cell>
          <cell r="W20">
            <v>23</v>
          </cell>
          <cell r="X20">
            <v>567</v>
          </cell>
          <cell r="Y20">
            <v>83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  <cell r="AF20">
            <v>4</v>
          </cell>
          <cell r="AG20">
            <v>0</v>
          </cell>
          <cell r="AH20">
            <v>0</v>
          </cell>
          <cell r="AI20">
            <v>0</v>
          </cell>
          <cell r="AJ20">
            <v>1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644</v>
          </cell>
        </row>
        <row r="21">
          <cell r="E21">
            <v>287</v>
          </cell>
          <cell r="F21">
            <v>341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628</v>
          </cell>
          <cell r="N21">
            <v>161</v>
          </cell>
          <cell r="O21">
            <v>305</v>
          </cell>
          <cell r="P21">
            <v>323</v>
          </cell>
          <cell r="Q21">
            <v>49</v>
          </cell>
          <cell r="R21">
            <v>19</v>
          </cell>
          <cell r="S21">
            <v>263</v>
          </cell>
          <cell r="T21">
            <v>94</v>
          </cell>
          <cell r="U21">
            <v>196</v>
          </cell>
          <cell r="V21">
            <v>3</v>
          </cell>
          <cell r="W21">
            <v>23</v>
          </cell>
          <cell r="X21">
            <v>567</v>
          </cell>
          <cell r="Y21">
            <v>61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</v>
          </cell>
          <cell r="AF21">
            <v>4</v>
          </cell>
          <cell r="AG21">
            <v>0</v>
          </cell>
          <cell r="AH21">
            <v>0</v>
          </cell>
          <cell r="AI21">
            <v>0</v>
          </cell>
          <cell r="AJ21">
            <v>1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622</v>
          </cell>
        </row>
        <row r="22">
          <cell r="E22">
            <v>12</v>
          </cell>
          <cell r="F22">
            <v>10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22</v>
          </cell>
          <cell r="N22">
            <v>9</v>
          </cell>
          <cell r="O22">
            <v>5</v>
          </cell>
          <cell r="P22">
            <v>17</v>
          </cell>
          <cell r="Q22">
            <v>1</v>
          </cell>
          <cell r="R22">
            <v>0</v>
          </cell>
          <cell r="S22">
            <v>9</v>
          </cell>
          <cell r="T22">
            <v>6</v>
          </cell>
          <cell r="U22">
            <v>6</v>
          </cell>
          <cell r="V22">
            <v>0</v>
          </cell>
          <cell r="W22">
            <v>0</v>
          </cell>
          <cell r="X22">
            <v>0</v>
          </cell>
          <cell r="Y22">
            <v>22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22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E26">
            <v>14</v>
          </cell>
          <cell r="F26">
            <v>33</v>
          </cell>
          <cell r="G26">
            <v>47</v>
          </cell>
          <cell r="H26">
            <v>47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25</v>
          </cell>
          <cell r="P26">
            <v>22</v>
          </cell>
          <cell r="Q26">
            <v>0</v>
          </cell>
          <cell r="R26">
            <v>0</v>
          </cell>
          <cell r="S26">
            <v>0</v>
          </cell>
          <cell r="T26">
            <v>4</v>
          </cell>
          <cell r="U26">
            <v>40</v>
          </cell>
          <cell r="V26">
            <v>2</v>
          </cell>
          <cell r="W26">
            <v>1</v>
          </cell>
          <cell r="X26">
            <v>35</v>
          </cell>
          <cell r="Y26">
            <v>12</v>
          </cell>
          <cell r="Z26">
            <v>0</v>
          </cell>
          <cell r="AA26">
            <v>5</v>
          </cell>
          <cell r="AB26">
            <v>3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42</v>
          </cell>
        </row>
        <row r="27">
          <cell r="E27">
            <v>14</v>
          </cell>
          <cell r="F27">
            <v>32</v>
          </cell>
          <cell r="G27">
            <v>46</v>
          </cell>
          <cell r="H27">
            <v>46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25</v>
          </cell>
          <cell r="P27">
            <v>21</v>
          </cell>
          <cell r="Q27">
            <v>0</v>
          </cell>
          <cell r="R27">
            <v>0</v>
          </cell>
          <cell r="S27">
            <v>0</v>
          </cell>
          <cell r="T27">
            <v>4</v>
          </cell>
          <cell r="U27">
            <v>39</v>
          </cell>
          <cell r="V27">
            <v>2</v>
          </cell>
          <cell r="W27">
            <v>1</v>
          </cell>
          <cell r="X27">
            <v>35</v>
          </cell>
          <cell r="Y27">
            <v>11</v>
          </cell>
          <cell r="Z27">
            <v>0</v>
          </cell>
          <cell r="AA27">
            <v>4</v>
          </cell>
          <cell r="AB27">
            <v>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42</v>
          </cell>
        </row>
        <row r="28">
          <cell r="E28">
            <v>0</v>
          </cell>
          <cell r="F28">
            <v>1</v>
          </cell>
          <cell r="G28">
            <v>1</v>
          </cell>
          <cell r="H28">
            <v>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1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E35">
            <v>306</v>
          </cell>
          <cell r="F35">
            <v>395</v>
          </cell>
          <cell r="G35">
            <v>323</v>
          </cell>
          <cell r="H35">
            <v>323</v>
          </cell>
          <cell r="I35">
            <v>121</v>
          </cell>
          <cell r="J35">
            <v>121</v>
          </cell>
          <cell r="K35">
            <v>80</v>
          </cell>
          <cell r="L35">
            <v>177</v>
          </cell>
          <cell r="M35">
            <v>0</v>
          </cell>
          <cell r="N35">
            <v>1</v>
          </cell>
          <cell r="O35">
            <v>337</v>
          </cell>
          <cell r="P35">
            <v>364</v>
          </cell>
          <cell r="Q35">
            <v>121</v>
          </cell>
          <cell r="R35">
            <v>42</v>
          </cell>
          <cell r="S35">
            <v>172</v>
          </cell>
          <cell r="T35">
            <v>43</v>
          </cell>
          <cell r="U35">
            <v>319</v>
          </cell>
          <cell r="V35">
            <v>6</v>
          </cell>
          <cell r="W35">
            <v>40</v>
          </cell>
          <cell r="X35">
            <v>655</v>
          </cell>
          <cell r="Y35">
            <v>46</v>
          </cell>
          <cell r="Z35">
            <v>0</v>
          </cell>
          <cell r="AA35">
            <v>5</v>
          </cell>
          <cell r="AB35">
            <v>0</v>
          </cell>
          <cell r="AC35">
            <v>0</v>
          </cell>
          <cell r="AD35">
            <v>0</v>
          </cell>
          <cell r="AE35">
            <v>4</v>
          </cell>
          <cell r="AF35">
            <v>10</v>
          </cell>
          <cell r="AG35">
            <v>0</v>
          </cell>
          <cell r="AH35">
            <v>1</v>
          </cell>
          <cell r="AI35">
            <v>0</v>
          </cell>
          <cell r="AJ35">
            <v>0</v>
          </cell>
          <cell r="AK35">
            <v>0</v>
          </cell>
          <cell r="AL35">
            <v>6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676</v>
          </cell>
        </row>
        <row r="36">
          <cell r="E36">
            <v>929</v>
          </cell>
          <cell r="F36">
            <v>1349</v>
          </cell>
          <cell r="G36">
            <v>709</v>
          </cell>
          <cell r="H36">
            <v>709</v>
          </cell>
          <cell r="I36">
            <v>256</v>
          </cell>
          <cell r="J36">
            <v>256</v>
          </cell>
          <cell r="K36">
            <v>134</v>
          </cell>
          <cell r="L36">
            <v>329</v>
          </cell>
          <cell r="M36">
            <v>850</v>
          </cell>
          <cell r="N36">
            <v>216</v>
          </cell>
          <cell r="O36">
            <v>1235</v>
          </cell>
          <cell r="P36">
            <v>1043</v>
          </cell>
          <cell r="Q36">
            <v>294</v>
          </cell>
          <cell r="R36">
            <v>124</v>
          </cell>
          <cell r="S36">
            <v>749</v>
          </cell>
          <cell r="T36">
            <v>187</v>
          </cell>
          <cell r="U36">
            <v>949</v>
          </cell>
          <cell r="V36">
            <v>19</v>
          </cell>
          <cell r="W36">
            <v>80</v>
          </cell>
          <cell r="X36">
            <v>2020</v>
          </cell>
          <cell r="Y36">
            <v>258</v>
          </cell>
          <cell r="Z36">
            <v>0</v>
          </cell>
          <cell r="AA36">
            <v>2</v>
          </cell>
          <cell r="AB36">
            <v>0</v>
          </cell>
          <cell r="AC36">
            <v>2</v>
          </cell>
          <cell r="AD36">
            <v>0</v>
          </cell>
          <cell r="AE36">
            <v>13</v>
          </cell>
          <cell r="AF36">
            <v>14</v>
          </cell>
          <cell r="AG36">
            <v>0</v>
          </cell>
          <cell r="AH36">
            <v>0</v>
          </cell>
          <cell r="AI36">
            <v>0</v>
          </cell>
          <cell r="AJ36">
            <v>1</v>
          </cell>
          <cell r="AK36">
            <v>0</v>
          </cell>
          <cell r="AL36">
            <v>5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2241</v>
          </cell>
        </row>
        <row r="37">
          <cell r="E37">
            <v>20</v>
          </cell>
          <cell r="F37">
            <v>5</v>
          </cell>
          <cell r="G37">
            <v>5</v>
          </cell>
          <cell r="H37">
            <v>5</v>
          </cell>
          <cell r="I37">
            <v>1</v>
          </cell>
          <cell r="J37">
            <v>1</v>
          </cell>
          <cell r="K37">
            <v>2</v>
          </cell>
          <cell r="L37">
            <v>3</v>
          </cell>
          <cell r="M37">
            <v>14</v>
          </cell>
          <cell r="N37">
            <v>3</v>
          </cell>
          <cell r="O37">
            <v>20</v>
          </cell>
          <cell r="P37">
            <v>5</v>
          </cell>
          <cell r="Q37">
            <v>0</v>
          </cell>
          <cell r="R37">
            <v>0</v>
          </cell>
          <cell r="S37">
            <v>6</v>
          </cell>
          <cell r="T37">
            <v>2</v>
          </cell>
          <cell r="U37">
            <v>15</v>
          </cell>
          <cell r="V37">
            <v>0</v>
          </cell>
          <cell r="W37">
            <v>2</v>
          </cell>
          <cell r="X37">
            <v>8</v>
          </cell>
          <cell r="Y37">
            <v>17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25</v>
          </cell>
        </row>
        <row r="38">
          <cell r="E38">
            <v>24</v>
          </cell>
          <cell r="F38">
            <v>13</v>
          </cell>
          <cell r="G38">
            <v>0</v>
          </cell>
          <cell r="H38">
            <v>0</v>
          </cell>
          <cell r="I38">
            <v>1</v>
          </cell>
          <cell r="J38">
            <v>1</v>
          </cell>
          <cell r="K38">
            <v>0</v>
          </cell>
          <cell r="L38">
            <v>6</v>
          </cell>
          <cell r="M38">
            <v>30</v>
          </cell>
          <cell r="N38">
            <v>7</v>
          </cell>
          <cell r="O38">
            <v>26</v>
          </cell>
          <cell r="P38">
            <v>11</v>
          </cell>
          <cell r="Q38">
            <v>0</v>
          </cell>
          <cell r="R38">
            <v>0</v>
          </cell>
          <cell r="S38">
            <v>10</v>
          </cell>
          <cell r="T38">
            <v>7</v>
          </cell>
          <cell r="U38">
            <v>17</v>
          </cell>
          <cell r="V38">
            <v>1</v>
          </cell>
          <cell r="W38">
            <v>2</v>
          </cell>
          <cell r="X38">
            <v>0</v>
          </cell>
          <cell r="Y38">
            <v>37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37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</row>
        <row r="40">
          <cell r="E40">
            <v>24</v>
          </cell>
          <cell r="F40">
            <v>13</v>
          </cell>
          <cell r="G40">
            <v>0</v>
          </cell>
          <cell r="H40">
            <v>0</v>
          </cell>
          <cell r="I40">
            <v>1</v>
          </cell>
          <cell r="J40">
            <v>1</v>
          </cell>
          <cell r="K40">
            <v>0</v>
          </cell>
          <cell r="L40">
            <v>6</v>
          </cell>
          <cell r="M40">
            <v>30</v>
          </cell>
          <cell r="N40">
            <v>7</v>
          </cell>
          <cell r="O40">
            <v>26</v>
          </cell>
          <cell r="P40">
            <v>11</v>
          </cell>
          <cell r="Q40">
            <v>0</v>
          </cell>
          <cell r="R40">
            <v>0</v>
          </cell>
          <cell r="S40">
            <v>10</v>
          </cell>
          <cell r="T40">
            <v>7</v>
          </cell>
          <cell r="U40">
            <v>17</v>
          </cell>
          <cell r="V40">
            <v>1</v>
          </cell>
          <cell r="W40">
            <v>2</v>
          </cell>
          <cell r="X40">
            <v>0</v>
          </cell>
          <cell r="Y40">
            <v>37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37</v>
          </cell>
        </row>
        <row r="41">
          <cell r="E41">
            <v>26</v>
          </cell>
          <cell r="F41">
            <v>5</v>
          </cell>
          <cell r="G41">
            <v>1</v>
          </cell>
          <cell r="H41">
            <v>1</v>
          </cell>
          <cell r="I41">
            <v>4</v>
          </cell>
          <cell r="J41">
            <v>4</v>
          </cell>
          <cell r="K41">
            <v>1</v>
          </cell>
          <cell r="L41">
            <v>0</v>
          </cell>
          <cell r="M41">
            <v>25</v>
          </cell>
          <cell r="N41">
            <v>9</v>
          </cell>
          <cell r="O41">
            <v>22</v>
          </cell>
          <cell r="P41">
            <v>9</v>
          </cell>
          <cell r="Q41">
            <v>0</v>
          </cell>
          <cell r="R41">
            <v>0</v>
          </cell>
          <cell r="S41">
            <v>8</v>
          </cell>
          <cell r="T41">
            <v>4</v>
          </cell>
          <cell r="U41">
            <v>16</v>
          </cell>
          <cell r="V41">
            <v>0</v>
          </cell>
          <cell r="W41">
            <v>3</v>
          </cell>
          <cell r="X41">
            <v>31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30</v>
          </cell>
        </row>
        <row r="42">
          <cell r="E42">
            <v>13</v>
          </cell>
          <cell r="F42">
            <v>7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20</v>
          </cell>
          <cell r="N42">
            <v>4</v>
          </cell>
          <cell r="O42">
            <v>10</v>
          </cell>
          <cell r="P42">
            <v>10</v>
          </cell>
          <cell r="Q42">
            <v>1</v>
          </cell>
          <cell r="R42">
            <v>0</v>
          </cell>
          <cell r="S42">
            <v>3</v>
          </cell>
          <cell r="T42">
            <v>1</v>
          </cell>
          <cell r="U42">
            <v>15</v>
          </cell>
          <cell r="V42">
            <v>0</v>
          </cell>
          <cell r="W42">
            <v>0</v>
          </cell>
          <cell r="X42">
            <v>20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20</v>
          </cell>
        </row>
        <row r="43">
          <cell r="E43">
            <v>13</v>
          </cell>
          <cell r="F43">
            <v>7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20</v>
          </cell>
          <cell r="N43">
            <v>4</v>
          </cell>
          <cell r="O43">
            <v>10</v>
          </cell>
          <cell r="P43">
            <v>10</v>
          </cell>
          <cell r="Q43">
            <v>1</v>
          </cell>
          <cell r="R43">
            <v>0</v>
          </cell>
          <cell r="S43">
            <v>3</v>
          </cell>
          <cell r="T43">
            <v>1</v>
          </cell>
          <cell r="U43">
            <v>15</v>
          </cell>
          <cell r="V43">
            <v>0</v>
          </cell>
          <cell r="W43">
            <v>0</v>
          </cell>
          <cell r="X43">
            <v>20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20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E45">
            <v>14</v>
          </cell>
          <cell r="F45">
            <v>32</v>
          </cell>
          <cell r="G45">
            <v>32</v>
          </cell>
          <cell r="H45">
            <v>32</v>
          </cell>
          <cell r="I45">
            <v>14</v>
          </cell>
          <cell r="J45">
            <v>14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26</v>
          </cell>
          <cell r="P45">
            <v>20</v>
          </cell>
          <cell r="Q45">
            <v>6</v>
          </cell>
          <cell r="R45">
            <v>3</v>
          </cell>
          <cell r="S45">
            <v>8</v>
          </cell>
          <cell r="T45">
            <v>1</v>
          </cell>
          <cell r="U45">
            <v>29</v>
          </cell>
          <cell r="V45">
            <v>0</v>
          </cell>
          <cell r="W45">
            <v>2</v>
          </cell>
          <cell r="X45">
            <v>46</v>
          </cell>
          <cell r="Y45">
            <v>0</v>
          </cell>
          <cell r="Z45">
            <v>0</v>
          </cell>
          <cell r="AA45">
            <v>1</v>
          </cell>
          <cell r="AB45">
            <v>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45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E52">
            <v>6</v>
          </cell>
          <cell r="F52">
            <v>1</v>
          </cell>
          <cell r="G52">
            <v>7</v>
          </cell>
          <cell r="H52">
            <v>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3</v>
          </cell>
          <cell r="P52">
            <v>4</v>
          </cell>
          <cell r="Q52">
            <v>0</v>
          </cell>
          <cell r="R52">
            <v>0</v>
          </cell>
          <cell r="S52" t="e">
            <v>#REF!</v>
          </cell>
          <cell r="T52">
            <v>1</v>
          </cell>
          <cell r="U52">
            <v>6</v>
          </cell>
          <cell r="V52">
            <v>0</v>
          </cell>
          <cell r="W52">
            <v>0</v>
          </cell>
          <cell r="X52">
            <v>7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7</v>
          </cell>
        </row>
        <row r="53">
          <cell r="E53">
            <v>2</v>
          </cell>
          <cell r="F53">
            <v>0</v>
          </cell>
          <cell r="G53">
            <v>2</v>
          </cell>
          <cell r="H53">
            <v>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</v>
          </cell>
          <cell r="P53">
            <v>1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</v>
          </cell>
          <cell r="V53">
            <v>0</v>
          </cell>
          <cell r="W53">
            <v>0</v>
          </cell>
          <cell r="X53">
            <v>2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2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</row>
        <row r="62">
          <cell r="E62">
            <v>1</v>
          </cell>
          <cell r="F62">
            <v>0</v>
          </cell>
          <cell r="G62">
            <v>1</v>
          </cell>
          <cell r="H62">
            <v>1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</row>
        <row r="63">
          <cell r="E63">
            <v>1</v>
          </cell>
          <cell r="F63">
            <v>0</v>
          </cell>
          <cell r="G63">
            <v>1</v>
          </cell>
          <cell r="H63">
            <v>1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</v>
          </cell>
          <cell r="Q63">
            <v>0</v>
          </cell>
          <cell r="R63">
            <v>0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</row>
        <row r="64">
          <cell r="E64">
            <v>13</v>
          </cell>
          <cell r="F64">
            <v>6</v>
          </cell>
          <cell r="G64">
            <v>3</v>
          </cell>
          <cell r="H64">
            <v>3</v>
          </cell>
          <cell r="I64">
            <v>0</v>
          </cell>
          <cell r="J64">
            <v>0</v>
          </cell>
          <cell r="K64">
            <v>4</v>
          </cell>
          <cell r="L64">
            <v>7</v>
          </cell>
          <cell r="M64">
            <v>5</v>
          </cell>
          <cell r="N64">
            <v>0</v>
          </cell>
          <cell r="O64">
            <v>16</v>
          </cell>
          <cell r="P64">
            <v>3</v>
          </cell>
          <cell r="Q64">
            <v>0</v>
          </cell>
          <cell r="R64">
            <v>0</v>
          </cell>
          <cell r="S64">
            <v>4</v>
          </cell>
          <cell r="T64">
            <v>1</v>
          </cell>
          <cell r="U64">
            <v>10</v>
          </cell>
          <cell r="V64">
            <v>1</v>
          </cell>
          <cell r="W64">
            <v>3</v>
          </cell>
          <cell r="X64">
            <v>16</v>
          </cell>
          <cell r="Y64">
            <v>3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19</v>
          </cell>
        </row>
        <row r="65">
          <cell r="E65">
            <v>13</v>
          </cell>
          <cell r="F65">
            <v>6</v>
          </cell>
          <cell r="G65">
            <v>3</v>
          </cell>
          <cell r="H65">
            <v>3</v>
          </cell>
          <cell r="I65">
            <v>0</v>
          </cell>
          <cell r="J65">
            <v>0</v>
          </cell>
          <cell r="K65">
            <v>4</v>
          </cell>
          <cell r="L65">
            <v>7</v>
          </cell>
          <cell r="M65">
            <v>5</v>
          </cell>
          <cell r="N65">
            <v>0</v>
          </cell>
          <cell r="O65">
            <v>16</v>
          </cell>
          <cell r="P65">
            <v>3</v>
          </cell>
          <cell r="Q65">
            <v>0</v>
          </cell>
          <cell r="R65">
            <v>0</v>
          </cell>
          <cell r="S65">
            <v>4</v>
          </cell>
          <cell r="T65">
            <v>1</v>
          </cell>
          <cell r="U65">
            <v>10</v>
          </cell>
          <cell r="V65">
            <v>1</v>
          </cell>
          <cell r="W65">
            <v>3</v>
          </cell>
          <cell r="X65">
            <v>16</v>
          </cell>
          <cell r="Y65">
            <v>3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19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E68">
            <v>619</v>
          </cell>
          <cell r="F68">
            <v>779</v>
          </cell>
          <cell r="G68">
            <v>370</v>
          </cell>
          <cell r="H68">
            <v>370</v>
          </cell>
          <cell r="I68">
            <v>121</v>
          </cell>
          <cell r="J68">
            <v>121</v>
          </cell>
          <cell r="K68">
            <v>80</v>
          </cell>
          <cell r="L68">
            <v>177</v>
          </cell>
          <cell r="M68">
            <v>650</v>
          </cell>
          <cell r="N68">
            <v>171</v>
          </cell>
          <cell r="O68">
            <v>672</v>
          </cell>
          <cell r="P68">
            <v>726</v>
          </cell>
          <cell r="Q68">
            <v>171</v>
          </cell>
          <cell r="R68">
            <v>61</v>
          </cell>
          <cell r="S68">
            <v>444</v>
          </cell>
          <cell r="T68">
            <v>147</v>
          </cell>
          <cell r="U68">
            <v>561</v>
          </cell>
          <cell r="V68">
            <v>11</v>
          </cell>
          <cell r="W68">
            <v>64</v>
          </cell>
          <cell r="X68">
            <v>1257</v>
          </cell>
          <cell r="Y68">
            <v>141</v>
          </cell>
          <cell r="Z68">
            <v>0</v>
          </cell>
          <cell r="AA68">
            <v>10</v>
          </cell>
          <cell r="AB68">
            <v>3</v>
          </cell>
          <cell r="AC68">
            <v>0</v>
          </cell>
          <cell r="AD68">
            <v>0</v>
          </cell>
          <cell r="AE68">
            <v>5</v>
          </cell>
          <cell r="AF68">
            <v>14</v>
          </cell>
          <cell r="AG68">
            <v>0</v>
          </cell>
          <cell r="AH68">
            <v>1</v>
          </cell>
          <cell r="AI68">
            <v>0</v>
          </cell>
          <cell r="AJ68">
            <v>1</v>
          </cell>
          <cell r="AK68">
            <v>0</v>
          </cell>
          <cell r="AL68">
            <v>6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1362</v>
          </cell>
        </row>
      </sheetData>
      <sheetData sheetId="1">
        <row r="13">
          <cell r="E13">
            <v>370</v>
          </cell>
          <cell r="F13">
            <v>552</v>
          </cell>
          <cell r="G13">
            <v>331</v>
          </cell>
          <cell r="H13">
            <v>331</v>
          </cell>
          <cell r="I13">
            <v>82</v>
          </cell>
          <cell r="J13">
            <v>82</v>
          </cell>
          <cell r="K13">
            <v>25</v>
          </cell>
          <cell r="L13">
            <v>123</v>
          </cell>
          <cell r="M13">
            <v>361</v>
          </cell>
          <cell r="N13">
            <v>112</v>
          </cell>
          <cell r="O13">
            <v>518</v>
          </cell>
          <cell r="P13">
            <v>404</v>
          </cell>
          <cell r="Q13">
            <v>111</v>
          </cell>
          <cell r="R13">
            <v>50</v>
          </cell>
          <cell r="S13">
            <v>221</v>
          </cell>
          <cell r="T13">
            <v>84</v>
          </cell>
          <cell r="U13">
            <v>455</v>
          </cell>
          <cell r="V13">
            <v>11</v>
          </cell>
          <cell r="W13">
            <v>40</v>
          </cell>
          <cell r="X13">
            <v>776</v>
          </cell>
          <cell r="Y13">
            <v>146</v>
          </cell>
          <cell r="Z13">
            <v>0</v>
          </cell>
          <cell r="AA13">
            <v>3</v>
          </cell>
          <cell r="AB13">
            <v>1</v>
          </cell>
          <cell r="AC13">
            <v>2</v>
          </cell>
          <cell r="AD13">
            <v>2</v>
          </cell>
          <cell r="AE13">
            <v>2</v>
          </cell>
          <cell r="AF13">
            <v>2</v>
          </cell>
          <cell r="AG13">
            <v>0</v>
          </cell>
          <cell r="AH13">
            <v>0</v>
          </cell>
          <cell r="AI13">
            <v>0</v>
          </cell>
          <cell r="AJ13">
            <v>1</v>
          </cell>
          <cell r="AK13">
            <v>0</v>
          </cell>
          <cell r="AL13">
            <v>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909</v>
          </cell>
          <cell r="AT13">
            <v>0</v>
          </cell>
        </row>
        <row r="14">
          <cell r="E14">
            <v>107</v>
          </cell>
          <cell r="F14">
            <v>149</v>
          </cell>
          <cell r="G14">
            <v>69</v>
          </cell>
          <cell r="H14">
            <v>69</v>
          </cell>
          <cell r="I14">
            <v>18</v>
          </cell>
          <cell r="J14">
            <v>18</v>
          </cell>
          <cell r="K14">
            <v>9</v>
          </cell>
          <cell r="L14">
            <v>36</v>
          </cell>
          <cell r="M14">
            <v>124</v>
          </cell>
          <cell r="N14">
            <v>40</v>
          </cell>
          <cell r="O14">
            <v>129</v>
          </cell>
          <cell r="P14">
            <v>127</v>
          </cell>
          <cell r="Q14">
            <v>31</v>
          </cell>
          <cell r="R14">
            <v>10</v>
          </cell>
          <cell r="S14">
            <v>67</v>
          </cell>
          <cell r="T14">
            <v>27</v>
          </cell>
          <cell r="U14">
            <v>114</v>
          </cell>
          <cell r="V14">
            <v>4</v>
          </cell>
          <cell r="W14">
            <v>13</v>
          </cell>
          <cell r="X14">
            <v>248</v>
          </cell>
          <cell r="Y14">
            <v>8</v>
          </cell>
          <cell r="Z14">
            <v>0</v>
          </cell>
          <cell r="AA14">
            <v>3</v>
          </cell>
          <cell r="AB14">
            <v>1</v>
          </cell>
          <cell r="AC14">
            <v>1</v>
          </cell>
          <cell r="AD14">
            <v>1</v>
          </cell>
          <cell r="AE14">
            <v>0</v>
          </cell>
          <cell r="AF14">
            <v>1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3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248</v>
          </cell>
        </row>
        <row r="15">
          <cell r="E15">
            <v>159</v>
          </cell>
          <cell r="F15">
            <v>258</v>
          </cell>
          <cell r="G15">
            <v>135</v>
          </cell>
          <cell r="H15">
            <v>135</v>
          </cell>
          <cell r="I15">
            <v>40</v>
          </cell>
          <cell r="J15">
            <v>40</v>
          </cell>
          <cell r="K15">
            <v>11</v>
          </cell>
          <cell r="L15">
            <v>53</v>
          </cell>
          <cell r="M15">
            <v>178</v>
          </cell>
          <cell r="N15">
            <v>60</v>
          </cell>
          <cell r="O15">
            <v>233</v>
          </cell>
          <cell r="P15">
            <v>184</v>
          </cell>
          <cell r="Q15">
            <v>54</v>
          </cell>
          <cell r="R15">
            <v>25</v>
          </cell>
          <cell r="S15">
            <v>107</v>
          </cell>
          <cell r="T15">
            <v>36</v>
          </cell>
          <cell r="U15">
            <v>198</v>
          </cell>
          <cell r="V15">
            <v>5</v>
          </cell>
          <cell r="W15">
            <v>17</v>
          </cell>
          <cell r="X15">
            <v>377</v>
          </cell>
          <cell r="Y15">
            <v>40</v>
          </cell>
          <cell r="Z15">
            <v>0</v>
          </cell>
          <cell r="AA15">
            <v>3</v>
          </cell>
          <cell r="AB15">
            <v>1</v>
          </cell>
          <cell r="AC15">
            <v>1</v>
          </cell>
          <cell r="AD15">
            <v>1</v>
          </cell>
          <cell r="AE15">
            <v>0</v>
          </cell>
          <cell r="AF15">
            <v>1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3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409</v>
          </cell>
        </row>
        <row r="16">
          <cell r="E16">
            <v>107</v>
          </cell>
          <cell r="F16">
            <v>149</v>
          </cell>
          <cell r="G16">
            <v>69</v>
          </cell>
          <cell r="H16">
            <v>69</v>
          </cell>
          <cell r="I16">
            <v>18</v>
          </cell>
          <cell r="J16">
            <v>18</v>
          </cell>
          <cell r="K16">
            <v>9</v>
          </cell>
          <cell r="L16">
            <v>36</v>
          </cell>
          <cell r="M16">
            <v>124</v>
          </cell>
          <cell r="N16">
            <v>40</v>
          </cell>
          <cell r="O16">
            <v>129</v>
          </cell>
          <cell r="P16">
            <v>127</v>
          </cell>
          <cell r="Q16">
            <v>31</v>
          </cell>
          <cell r="R16">
            <v>10</v>
          </cell>
          <cell r="S16">
            <v>67</v>
          </cell>
          <cell r="T16">
            <v>27</v>
          </cell>
          <cell r="U16">
            <v>114</v>
          </cell>
          <cell r="V16">
            <v>4</v>
          </cell>
          <cell r="W16">
            <v>13</v>
          </cell>
          <cell r="X16">
            <v>248</v>
          </cell>
          <cell r="Y16">
            <v>8</v>
          </cell>
          <cell r="Z16">
            <v>0</v>
          </cell>
          <cell r="AA16">
            <v>3</v>
          </cell>
          <cell r="AB16">
            <v>1</v>
          </cell>
          <cell r="AC16">
            <v>1</v>
          </cell>
          <cell r="AD16">
            <v>1</v>
          </cell>
          <cell r="AE16">
            <v>0</v>
          </cell>
          <cell r="AF16">
            <v>1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248</v>
          </cell>
        </row>
        <row r="17">
          <cell r="E17">
            <v>103</v>
          </cell>
          <cell r="F17">
            <v>146</v>
          </cell>
          <cell r="G17">
            <v>67</v>
          </cell>
          <cell r="H17">
            <v>67</v>
          </cell>
          <cell r="I17">
            <v>17</v>
          </cell>
          <cell r="J17">
            <v>17</v>
          </cell>
          <cell r="K17">
            <v>9</v>
          </cell>
          <cell r="L17">
            <v>35</v>
          </cell>
          <cell r="M17">
            <v>121</v>
          </cell>
          <cell r="N17">
            <v>39</v>
          </cell>
          <cell r="O17">
            <v>123</v>
          </cell>
          <cell r="P17">
            <v>126</v>
          </cell>
          <cell r="Q17">
            <v>31</v>
          </cell>
          <cell r="R17">
            <v>10</v>
          </cell>
          <cell r="S17">
            <v>66</v>
          </cell>
          <cell r="T17">
            <v>26</v>
          </cell>
          <cell r="U17">
            <v>109</v>
          </cell>
          <cell r="V17">
            <v>4</v>
          </cell>
          <cell r="W17">
            <v>13</v>
          </cell>
          <cell r="X17">
            <v>243</v>
          </cell>
          <cell r="Y17">
            <v>6</v>
          </cell>
          <cell r="Z17">
            <v>0</v>
          </cell>
          <cell r="AA17">
            <v>3</v>
          </cell>
          <cell r="AB17">
            <v>1</v>
          </cell>
          <cell r="AC17">
            <v>1</v>
          </cell>
          <cell r="AD17">
            <v>1</v>
          </cell>
          <cell r="AE17">
            <v>0</v>
          </cell>
          <cell r="AF17">
            <v>1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241</v>
          </cell>
        </row>
        <row r="18">
          <cell r="E18">
            <v>4</v>
          </cell>
          <cell r="F18">
            <v>3</v>
          </cell>
          <cell r="G18">
            <v>2</v>
          </cell>
          <cell r="H18">
            <v>2</v>
          </cell>
          <cell r="I18">
            <v>1</v>
          </cell>
          <cell r="J18">
            <v>1</v>
          </cell>
          <cell r="K18">
            <v>0</v>
          </cell>
          <cell r="L18">
            <v>1</v>
          </cell>
          <cell r="M18">
            <v>3</v>
          </cell>
          <cell r="N18">
            <v>1</v>
          </cell>
          <cell r="O18">
            <v>6</v>
          </cell>
          <cell r="P18">
            <v>1</v>
          </cell>
          <cell r="Q18">
            <v>0</v>
          </cell>
          <cell r="R18">
            <v>0</v>
          </cell>
          <cell r="S18">
            <v>1</v>
          </cell>
          <cell r="T18">
            <v>1</v>
          </cell>
          <cell r="U18">
            <v>5</v>
          </cell>
          <cell r="V18">
            <v>0</v>
          </cell>
          <cell r="W18">
            <v>0</v>
          </cell>
          <cell r="X18">
            <v>5</v>
          </cell>
          <cell r="Y18">
            <v>2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7</v>
          </cell>
        </row>
        <row r="19">
          <cell r="E19">
            <v>75</v>
          </cell>
          <cell r="F19">
            <v>104</v>
          </cell>
          <cell r="G19">
            <v>52</v>
          </cell>
          <cell r="H19">
            <v>52</v>
          </cell>
          <cell r="I19">
            <v>19</v>
          </cell>
          <cell r="J19">
            <v>19</v>
          </cell>
          <cell r="K19">
            <v>12</v>
          </cell>
          <cell r="L19">
            <v>25</v>
          </cell>
          <cell r="M19">
            <v>71</v>
          </cell>
          <cell r="N19">
            <v>19</v>
          </cell>
          <cell r="O19">
            <v>81</v>
          </cell>
          <cell r="P19">
            <v>98</v>
          </cell>
          <cell r="Q19">
            <v>25</v>
          </cell>
          <cell r="R19">
            <v>10</v>
          </cell>
          <cell r="S19">
            <v>57</v>
          </cell>
          <cell r="T19">
            <v>20</v>
          </cell>
          <cell r="U19">
            <v>65</v>
          </cell>
          <cell r="V19">
            <v>1</v>
          </cell>
          <cell r="W19">
            <v>11</v>
          </cell>
          <cell r="X19">
            <v>161</v>
          </cell>
          <cell r="Y19">
            <v>18</v>
          </cell>
          <cell r="Z19">
            <v>0</v>
          </cell>
          <cell r="AA19">
            <v>1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3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174</v>
          </cell>
        </row>
        <row r="20">
          <cell r="E20">
            <v>54</v>
          </cell>
          <cell r="F20">
            <v>70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124</v>
          </cell>
          <cell r="N20">
            <v>40</v>
          </cell>
          <cell r="O20">
            <v>61</v>
          </cell>
          <cell r="P20">
            <v>63</v>
          </cell>
          <cell r="Q20">
            <v>9</v>
          </cell>
          <cell r="R20">
            <v>0</v>
          </cell>
          <cell r="S20">
            <v>38</v>
          </cell>
          <cell r="T20">
            <v>20</v>
          </cell>
          <cell r="U20">
            <v>48</v>
          </cell>
          <cell r="V20">
            <v>3</v>
          </cell>
          <cell r="W20">
            <v>6</v>
          </cell>
          <cell r="X20">
            <v>121</v>
          </cell>
          <cell r="Y20">
            <v>3</v>
          </cell>
          <cell r="Z20">
            <v>0</v>
          </cell>
          <cell r="AA20">
            <v>0</v>
          </cell>
          <cell r="AB20">
            <v>0</v>
          </cell>
          <cell r="AC20">
            <v>1</v>
          </cell>
          <cell r="AD20">
            <v>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1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122</v>
          </cell>
        </row>
        <row r="21">
          <cell r="E21">
            <v>52</v>
          </cell>
          <cell r="F21">
            <v>69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121</v>
          </cell>
          <cell r="N21">
            <v>39</v>
          </cell>
          <cell r="O21">
            <v>59</v>
          </cell>
          <cell r="P21">
            <v>62</v>
          </cell>
          <cell r="Q21">
            <v>9</v>
          </cell>
          <cell r="R21">
            <v>0</v>
          </cell>
          <cell r="S21">
            <v>38</v>
          </cell>
          <cell r="T21">
            <v>20</v>
          </cell>
          <cell r="U21">
            <v>45</v>
          </cell>
          <cell r="V21">
            <v>3</v>
          </cell>
          <cell r="W21">
            <v>6</v>
          </cell>
          <cell r="X21">
            <v>118</v>
          </cell>
          <cell r="Y21">
            <v>3</v>
          </cell>
          <cell r="Z21">
            <v>0</v>
          </cell>
          <cell r="AA21">
            <v>0</v>
          </cell>
          <cell r="AB21">
            <v>0</v>
          </cell>
          <cell r="AC21">
            <v>1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1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119</v>
          </cell>
        </row>
        <row r="22">
          <cell r="E22">
            <v>2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3</v>
          </cell>
          <cell r="N22">
            <v>1</v>
          </cell>
          <cell r="O22">
            <v>2</v>
          </cell>
          <cell r="P22">
            <v>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</v>
          </cell>
          <cell r="V22">
            <v>0</v>
          </cell>
          <cell r="W22">
            <v>0</v>
          </cell>
          <cell r="X22">
            <v>3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3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E26">
            <v>4</v>
          </cell>
          <cell r="F26">
            <v>1</v>
          </cell>
          <cell r="G26">
            <v>5</v>
          </cell>
          <cell r="H26">
            <v>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4</v>
          </cell>
          <cell r="P26">
            <v>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5</v>
          </cell>
          <cell r="V26">
            <v>0</v>
          </cell>
          <cell r="W26">
            <v>0</v>
          </cell>
          <cell r="X26">
            <v>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5</v>
          </cell>
        </row>
        <row r="27">
          <cell r="E27">
            <v>4</v>
          </cell>
          <cell r="F27">
            <v>1</v>
          </cell>
          <cell r="G27">
            <v>5</v>
          </cell>
          <cell r="H27">
            <v>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4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5</v>
          </cell>
          <cell r="V27">
            <v>0</v>
          </cell>
          <cell r="W27">
            <v>0</v>
          </cell>
          <cell r="X27">
            <v>5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5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E35">
            <v>49</v>
          </cell>
          <cell r="F35">
            <v>78</v>
          </cell>
          <cell r="G35">
            <v>64</v>
          </cell>
          <cell r="H35">
            <v>64</v>
          </cell>
          <cell r="I35">
            <v>18</v>
          </cell>
          <cell r="J35">
            <v>18</v>
          </cell>
          <cell r="K35">
            <v>9</v>
          </cell>
          <cell r="L35">
            <v>36</v>
          </cell>
          <cell r="M35">
            <v>0</v>
          </cell>
          <cell r="N35">
            <v>0</v>
          </cell>
          <cell r="O35">
            <v>64</v>
          </cell>
          <cell r="P35">
            <v>63</v>
          </cell>
          <cell r="Q35">
            <v>22</v>
          </cell>
          <cell r="R35">
            <v>10</v>
          </cell>
          <cell r="S35">
            <v>29</v>
          </cell>
          <cell r="T35">
            <v>7</v>
          </cell>
          <cell r="U35">
            <v>61</v>
          </cell>
          <cell r="V35">
            <v>1</v>
          </cell>
          <cell r="W35">
            <v>7</v>
          </cell>
          <cell r="X35">
            <v>122</v>
          </cell>
          <cell r="Y35">
            <v>5</v>
          </cell>
          <cell r="Z35">
            <v>0</v>
          </cell>
          <cell r="AA35">
            <v>3</v>
          </cell>
          <cell r="AB35">
            <v>1</v>
          </cell>
          <cell r="AC35">
            <v>0</v>
          </cell>
          <cell r="AD35">
            <v>0</v>
          </cell>
          <cell r="AE35">
            <v>0</v>
          </cell>
          <cell r="AF35">
            <v>1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2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121</v>
          </cell>
        </row>
        <row r="36">
          <cell r="E36">
            <v>211</v>
          </cell>
          <cell r="F36">
            <v>294</v>
          </cell>
          <cell r="G36">
            <v>196</v>
          </cell>
          <cell r="H36">
            <v>196</v>
          </cell>
          <cell r="I36">
            <v>42</v>
          </cell>
          <cell r="J36">
            <v>42</v>
          </cell>
          <cell r="K36">
            <v>14</v>
          </cell>
          <cell r="L36">
            <v>70</v>
          </cell>
          <cell r="M36">
            <v>183</v>
          </cell>
          <cell r="N36">
            <v>52</v>
          </cell>
          <cell r="O36">
            <v>285</v>
          </cell>
          <cell r="P36">
            <v>220</v>
          </cell>
          <cell r="Q36">
            <v>57</v>
          </cell>
          <cell r="R36">
            <v>25</v>
          </cell>
          <cell r="S36">
            <v>114</v>
          </cell>
          <cell r="T36">
            <v>48</v>
          </cell>
          <cell r="U36">
            <v>257</v>
          </cell>
          <cell r="V36">
            <v>6</v>
          </cell>
          <cell r="W36">
            <v>23</v>
          </cell>
          <cell r="X36">
            <v>399</v>
          </cell>
          <cell r="Y36">
            <v>106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2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1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500</v>
          </cell>
        </row>
        <row r="37">
          <cell r="E37">
            <v>1</v>
          </cell>
          <cell r="F37">
            <v>1</v>
          </cell>
          <cell r="G37">
            <v>2</v>
          </cell>
          <cell r="H37">
            <v>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2</v>
          </cell>
        </row>
        <row r="38">
          <cell r="E38">
            <v>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</v>
          </cell>
          <cell r="L38">
            <v>3</v>
          </cell>
          <cell r="M38">
            <v>3</v>
          </cell>
          <cell r="N38">
            <v>0</v>
          </cell>
          <cell r="O38">
            <v>4</v>
          </cell>
          <cell r="P38">
            <v>4</v>
          </cell>
          <cell r="Q38">
            <v>0</v>
          </cell>
          <cell r="R38">
            <v>0</v>
          </cell>
          <cell r="S38">
            <v>2</v>
          </cell>
          <cell r="T38">
            <v>1</v>
          </cell>
          <cell r="U38">
            <v>3</v>
          </cell>
          <cell r="V38">
            <v>1</v>
          </cell>
          <cell r="W38">
            <v>1</v>
          </cell>
          <cell r="X38">
            <v>0</v>
          </cell>
          <cell r="Y38">
            <v>8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8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</row>
        <row r="40">
          <cell r="E40">
            <v>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2</v>
          </cell>
          <cell r="L40">
            <v>3</v>
          </cell>
          <cell r="M40">
            <v>3</v>
          </cell>
          <cell r="N40">
            <v>0</v>
          </cell>
          <cell r="O40">
            <v>4</v>
          </cell>
          <cell r="P40">
            <v>4</v>
          </cell>
          <cell r="Q40">
            <v>0</v>
          </cell>
          <cell r="R40">
            <v>0</v>
          </cell>
          <cell r="S40">
            <v>2</v>
          </cell>
          <cell r="T40">
            <v>1</v>
          </cell>
          <cell r="U40">
            <v>3</v>
          </cell>
          <cell r="V40">
            <v>1</v>
          </cell>
          <cell r="W40">
            <v>1</v>
          </cell>
          <cell r="X40">
            <v>0</v>
          </cell>
          <cell r="Y40">
            <v>8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8</v>
          </cell>
        </row>
        <row r="41">
          <cell r="E41">
            <v>2</v>
          </cell>
          <cell r="F41">
            <v>7</v>
          </cell>
          <cell r="G41">
            <v>1</v>
          </cell>
          <cell r="H41">
            <v>1</v>
          </cell>
          <cell r="I41">
            <v>0</v>
          </cell>
          <cell r="J41">
            <v>0</v>
          </cell>
          <cell r="K41">
            <v>1</v>
          </cell>
          <cell r="L41">
            <v>0</v>
          </cell>
          <cell r="M41">
            <v>7</v>
          </cell>
          <cell r="N41">
            <v>1</v>
          </cell>
          <cell r="O41">
            <v>7</v>
          </cell>
          <cell r="P41">
            <v>2</v>
          </cell>
          <cell r="Q41">
            <v>0</v>
          </cell>
          <cell r="R41">
            <v>0</v>
          </cell>
          <cell r="S41">
            <v>2</v>
          </cell>
          <cell r="T41">
            <v>2</v>
          </cell>
          <cell r="U41">
            <v>5</v>
          </cell>
          <cell r="V41">
            <v>0</v>
          </cell>
          <cell r="W41">
            <v>0</v>
          </cell>
          <cell r="X41">
            <v>9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9</v>
          </cell>
        </row>
        <row r="42">
          <cell r="E42">
            <v>2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0</v>
          </cell>
          <cell r="O42">
            <v>1</v>
          </cell>
          <cell r="P42">
            <v>1</v>
          </cell>
          <cell r="Q42">
            <v>0</v>
          </cell>
          <cell r="R42">
            <v>0</v>
          </cell>
          <cell r="S42">
            <v>2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2</v>
          </cell>
        </row>
        <row r="43">
          <cell r="E43">
            <v>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2</v>
          </cell>
          <cell r="N43">
            <v>0</v>
          </cell>
          <cell r="O43">
            <v>1</v>
          </cell>
          <cell r="P43">
            <v>1</v>
          </cell>
          <cell r="Q43">
            <v>0</v>
          </cell>
          <cell r="R43">
            <v>0</v>
          </cell>
          <cell r="S43">
            <v>2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2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E45">
            <v>11</v>
          </cell>
          <cell r="F45">
            <v>14</v>
          </cell>
          <cell r="G45">
            <v>22</v>
          </cell>
          <cell r="H45">
            <v>22</v>
          </cell>
          <cell r="I45">
            <v>3</v>
          </cell>
          <cell r="J45">
            <v>3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14</v>
          </cell>
          <cell r="P45">
            <v>11</v>
          </cell>
          <cell r="Q45">
            <v>3</v>
          </cell>
          <cell r="R45">
            <v>1</v>
          </cell>
          <cell r="S45">
            <v>7</v>
          </cell>
          <cell r="T45">
            <v>2</v>
          </cell>
          <cell r="U45">
            <v>13</v>
          </cell>
          <cell r="V45">
            <v>0</v>
          </cell>
          <cell r="W45">
            <v>0</v>
          </cell>
          <cell r="X45">
            <v>25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1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24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E52">
            <v>1</v>
          </cell>
          <cell r="F52">
            <v>2</v>
          </cell>
          <cell r="G52">
            <v>3</v>
          </cell>
          <cell r="H52">
            <v>3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2</v>
          </cell>
          <cell r="V52">
            <v>0</v>
          </cell>
          <cell r="W52">
            <v>1</v>
          </cell>
          <cell r="X52">
            <v>3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3</v>
          </cell>
        </row>
        <row r="53">
          <cell r="E53">
            <v>1</v>
          </cell>
          <cell r="F53">
            <v>0</v>
          </cell>
          <cell r="G53">
            <v>1</v>
          </cell>
          <cell r="H53">
            <v>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0</v>
          </cell>
          <cell r="W53">
            <v>0</v>
          </cell>
          <cell r="X53">
            <v>0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1</v>
          </cell>
        </row>
        <row r="54"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1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</row>
        <row r="64">
          <cell r="E64">
            <v>5</v>
          </cell>
          <cell r="F64">
            <v>4</v>
          </cell>
          <cell r="G64">
            <v>2</v>
          </cell>
          <cell r="H64">
            <v>2</v>
          </cell>
          <cell r="I64">
            <v>1</v>
          </cell>
          <cell r="J64">
            <v>1</v>
          </cell>
          <cell r="K64">
            <v>0</v>
          </cell>
          <cell r="L64">
            <v>2</v>
          </cell>
          <cell r="M64">
            <v>4</v>
          </cell>
          <cell r="N64">
            <v>1</v>
          </cell>
          <cell r="O64">
            <v>9</v>
          </cell>
          <cell r="P64">
            <v>0</v>
          </cell>
          <cell r="Q64">
            <v>0</v>
          </cell>
          <cell r="R64">
            <v>0</v>
          </cell>
          <cell r="S64">
            <v>1</v>
          </cell>
          <cell r="T64">
            <v>1</v>
          </cell>
          <cell r="U64">
            <v>5</v>
          </cell>
          <cell r="V64">
            <v>1</v>
          </cell>
          <cell r="W64">
            <v>1</v>
          </cell>
          <cell r="X64">
            <v>6</v>
          </cell>
          <cell r="Y64">
            <v>3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9</v>
          </cell>
        </row>
        <row r="65">
          <cell r="E65">
            <v>5</v>
          </cell>
          <cell r="F65">
            <v>4</v>
          </cell>
          <cell r="G65">
            <v>2</v>
          </cell>
          <cell r="H65">
            <v>2</v>
          </cell>
          <cell r="I65">
            <v>1</v>
          </cell>
          <cell r="J65">
            <v>1</v>
          </cell>
          <cell r="K65">
            <v>0</v>
          </cell>
          <cell r="L65">
            <v>2</v>
          </cell>
          <cell r="M65">
            <v>4</v>
          </cell>
          <cell r="N65">
            <v>1</v>
          </cell>
          <cell r="O65">
            <v>9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5</v>
          </cell>
          <cell r="V65">
            <v>1</v>
          </cell>
          <cell r="W65">
            <v>1</v>
          </cell>
          <cell r="X65">
            <v>6</v>
          </cell>
          <cell r="Y65">
            <v>3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9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E68">
            <v>107</v>
          </cell>
          <cell r="F68">
            <v>149</v>
          </cell>
          <cell r="G68">
            <v>69</v>
          </cell>
          <cell r="H68">
            <v>69</v>
          </cell>
          <cell r="I68">
            <v>18</v>
          </cell>
          <cell r="J68">
            <v>18</v>
          </cell>
          <cell r="K68">
            <v>9</v>
          </cell>
          <cell r="L68">
            <v>36</v>
          </cell>
          <cell r="M68">
            <v>124</v>
          </cell>
          <cell r="N68">
            <v>40</v>
          </cell>
          <cell r="O68">
            <v>129</v>
          </cell>
          <cell r="P68">
            <v>127</v>
          </cell>
          <cell r="Q68">
            <v>31</v>
          </cell>
          <cell r="R68">
            <v>10</v>
          </cell>
          <cell r="S68">
            <v>67</v>
          </cell>
          <cell r="T68">
            <v>27</v>
          </cell>
          <cell r="U68">
            <v>114</v>
          </cell>
          <cell r="V68">
            <v>4</v>
          </cell>
          <cell r="W68">
            <v>13</v>
          </cell>
          <cell r="X68">
            <v>248</v>
          </cell>
          <cell r="Y68">
            <v>8</v>
          </cell>
          <cell r="Z68">
            <v>0</v>
          </cell>
          <cell r="AA68">
            <v>3</v>
          </cell>
          <cell r="AB68">
            <v>1</v>
          </cell>
          <cell r="AC68">
            <v>1</v>
          </cell>
          <cell r="AD68">
            <v>1</v>
          </cell>
          <cell r="AE68">
            <v>0</v>
          </cell>
          <cell r="AF68">
            <v>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3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248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AD95" sqref="AD95"/>
      <selection pane="topRight" activeCell="AD95" sqref="AD95"/>
      <selection pane="bottomLeft" activeCell="AD95" sqref="AD95"/>
      <selection pane="bottomRight" activeCell="S12" sqref="S12"/>
    </sheetView>
  </sheetViews>
  <sheetFormatPr defaultRowHeight="12.75" customHeight="1" x14ac:dyDescent="0.35"/>
  <cols>
    <col min="1" max="1" width="3.42578125" style="6" hidden="1" customWidth="1"/>
    <col min="2" max="2" width="9.140625" style="55" customWidth="1"/>
    <col min="3" max="3" width="33.42578125" style="2" customWidth="1"/>
    <col min="4" max="4" width="11.5703125" style="3" customWidth="1"/>
    <col min="5" max="5" width="11.28515625" style="3" customWidth="1"/>
    <col min="6" max="6" width="13.28515625" style="3" customWidth="1"/>
    <col min="7" max="8" width="11" style="1" customWidth="1"/>
    <col min="9" max="9" width="11.7109375" style="1" customWidth="1"/>
    <col min="10" max="10" width="14.140625" style="1" customWidth="1"/>
    <col min="11" max="11" width="11.140625" style="4" customWidth="1"/>
    <col min="12" max="12" width="12.42578125" style="4" customWidth="1"/>
    <col min="13" max="13" width="13" style="4" customWidth="1"/>
    <col min="14" max="14" width="12.28515625" style="4" customWidth="1"/>
    <col min="15" max="15" width="13.5703125" style="4" customWidth="1"/>
    <col min="16" max="16" width="10.42578125" style="5" customWidth="1"/>
    <col min="17" max="17" width="12" style="5" customWidth="1"/>
    <col min="18" max="18" width="9.5703125" style="5" customWidth="1"/>
    <col min="19" max="19" width="13.42578125" style="5" customWidth="1"/>
    <col min="20" max="20" width="10.28515625" style="5" customWidth="1"/>
    <col min="21" max="21" width="12.42578125" style="5" customWidth="1"/>
    <col min="22" max="22" width="10.28515625" style="5" customWidth="1"/>
    <col min="23" max="23" width="13.140625" style="5" customWidth="1"/>
    <col min="24" max="24" width="12.28515625" style="5" customWidth="1"/>
    <col min="25" max="25" width="11.7109375" style="5" customWidth="1"/>
    <col min="26" max="26" width="11.5703125" style="5" customWidth="1"/>
    <col min="27" max="27" width="11.140625" style="5" customWidth="1"/>
    <col min="28" max="28" width="9.42578125" style="5" customWidth="1"/>
    <col min="29" max="29" width="10.85546875" style="5" customWidth="1"/>
    <col min="30" max="30" width="7.28515625" style="5" customWidth="1"/>
    <col min="31" max="31" width="10.28515625" style="5" customWidth="1"/>
    <col min="32" max="32" width="8.42578125" style="5" customWidth="1"/>
    <col min="33" max="33" width="11" style="5" customWidth="1"/>
    <col min="34" max="34" width="11.5703125" style="5" customWidth="1"/>
    <col min="35" max="35" width="11.28515625" style="6" customWidth="1"/>
    <col min="36" max="36" width="9.85546875" style="6" customWidth="1"/>
    <col min="37" max="37" width="9.7109375" style="6" customWidth="1"/>
    <col min="38" max="43" width="11.85546875" style="6" customWidth="1"/>
    <col min="44" max="44" width="12" style="6" customWidth="1"/>
    <col min="45" max="45" width="10.85546875" style="6" customWidth="1"/>
    <col min="46" max="46" width="15.140625" style="6" hidden="1" customWidth="1"/>
    <col min="47" max="60" width="12.140625" style="25" customWidth="1"/>
    <col min="61" max="65" width="12.140625" style="6" customWidth="1"/>
    <col min="66" max="82" width="26.140625" style="6" customWidth="1"/>
    <col min="83" max="222" width="9.140625" style="6"/>
    <col min="223" max="223" width="13.42578125" style="6" customWidth="1"/>
    <col min="224" max="264" width="9.140625" style="6"/>
    <col min="265" max="265" width="0" style="6" hidden="1" customWidth="1"/>
    <col min="266" max="266" width="15.5703125" style="6" customWidth="1"/>
    <col min="267" max="267" width="55.140625" style="6" customWidth="1"/>
    <col min="268" max="268" width="15.5703125" style="6" customWidth="1"/>
    <col min="269" max="270" width="13" style="6" customWidth="1"/>
    <col min="271" max="272" width="13.140625" style="6" customWidth="1"/>
    <col min="273" max="273" width="10.5703125" style="6" customWidth="1"/>
    <col min="274" max="274" width="12.42578125" style="6" customWidth="1"/>
    <col min="275" max="275" width="11.5703125" style="6" customWidth="1"/>
    <col min="276" max="276" width="12.28515625" style="6" customWidth="1"/>
    <col min="277" max="277" width="12.7109375" style="6" customWidth="1"/>
    <col min="278" max="278" width="12.5703125" style="6" customWidth="1"/>
    <col min="279" max="279" width="13.140625" style="6" customWidth="1"/>
    <col min="280" max="280" width="13.42578125" style="6" customWidth="1"/>
    <col min="281" max="281" width="10.28515625" style="6" customWidth="1"/>
    <col min="282" max="282" width="14.28515625" style="6" customWidth="1"/>
    <col min="283" max="283" width="12.85546875" style="6" customWidth="1"/>
    <col min="284" max="284" width="12" style="6" customWidth="1"/>
    <col min="285" max="285" width="16.28515625" style="6" customWidth="1"/>
    <col min="286" max="286" width="14.5703125" style="6" customWidth="1"/>
    <col min="287" max="287" width="16.85546875" style="6" customWidth="1"/>
    <col min="288" max="288" width="11.140625" style="6" customWidth="1"/>
    <col min="289" max="289" width="10.42578125" style="6" customWidth="1"/>
    <col min="290" max="290" width="10.85546875" style="6" customWidth="1"/>
    <col min="291" max="291" width="10.140625" style="6" customWidth="1"/>
    <col min="292" max="292" width="12.85546875" style="6" customWidth="1"/>
    <col min="293" max="294" width="11" style="6" customWidth="1"/>
    <col min="295" max="295" width="11.5703125" style="6" customWidth="1"/>
    <col min="296" max="296" width="11.28515625" style="6" customWidth="1"/>
    <col min="297" max="297" width="10.140625" style="6" customWidth="1"/>
    <col min="298" max="299" width="11.85546875" style="6" customWidth="1"/>
    <col min="300" max="300" width="12.28515625" style="6" customWidth="1"/>
    <col min="301" max="301" width="12.7109375" style="6" customWidth="1"/>
    <col min="302" max="302" width="15.140625" style="6" customWidth="1"/>
    <col min="303" max="303" width="10" style="6" customWidth="1"/>
    <col min="304" max="314" width="7.85546875" style="6" customWidth="1"/>
    <col min="315" max="315" width="9.140625" style="6" customWidth="1"/>
    <col min="316" max="316" width="8.28515625" style="6" customWidth="1"/>
    <col min="317" max="317" width="10.140625" style="6" customWidth="1"/>
    <col min="318" max="318" width="9.140625" style="6"/>
    <col min="319" max="319" width="11.85546875" style="6" customWidth="1"/>
    <col min="320" max="320" width="14.28515625" style="6" customWidth="1"/>
    <col min="321" max="520" width="9.140625" style="6"/>
    <col min="521" max="521" width="0" style="6" hidden="1" customWidth="1"/>
    <col min="522" max="522" width="15.5703125" style="6" customWidth="1"/>
    <col min="523" max="523" width="55.140625" style="6" customWidth="1"/>
    <col min="524" max="524" width="15.5703125" style="6" customWidth="1"/>
    <col min="525" max="526" width="13" style="6" customWidth="1"/>
    <col min="527" max="528" width="13.140625" style="6" customWidth="1"/>
    <col min="529" max="529" width="10.5703125" style="6" customWidth="1"/>
    <col min="530" max="530" width="12.42578125" style="6" customWidth="1"/>
    <col min="531" max="531" width="11.5703125" style="6" customWidth="1"/>
    <col min="532" max="532" width="12.28515625" style="6" customWidth="1"/>
    <col min="533" max="533" width="12.7109375" style="6" customWidth="1"/>
    <col min="534" max="534" width="12.5703125" style="6" customWidth="1"/>
    <col min="535" max="535" width="13.140625" style="6" customWidth="1"/>
    <col min="536" max="536" width="13.42578125" style="6" customWidth="1"/>
    <col min="537" max="537" width="10.28515625" style="6" customWidth="1"/>
    <col min="538" max="538" width="14.28515625" style="6" customWidth="1"/>
    <col min="539" max="539" width="12.85546875" style="6" customWidth="1"/>
    <col min="540" max="540" width="12" style="6" customWidth="1"/>
    <col min="541" max="541" width="16.28515625" style="6" customWidth="1"/>
    <col min="542" max="542" width="14.5703125" style="6" customWidth="1"/>
    <col min="543" max="543" width="16.85546875" style="6" customWidth="1"/>
    <col min="544" max="544" width="11.140625" style="6" customWidth="1"/>
    <col min="545" max="545" width="10.42578125" style="6" customWidth="1"/>
    <col min="546" max="546" width="10.85546875" style="6" customWidth="1"/>
    <col min="547" max="547" width="10.140625" style="6" customWidth="1"/>
    <col min="548" max="548" width="12.85546875" style="6" customWidth="1"/>
    <col min="549" max="550" width="11" style="6" customWidth="1"/>
    <col min="551" max="551" width="11.5703125" style="6" customWidth="1"/>
    <col min="552" max="552" width="11.28515625" style="6" customWidth="1"/>
    <col min="553" max="553" width="10.140625" style="6" customWidth="1"/>
    <col min="554" max="555" width="11.85546875" style="6" customWidth="1"/>
    <col min="556" max="556" width="12.28515625" style="6" customWidth="1"/>
    <col min="557" max="557" width="12.7109375" style="6" customWidth="1"/>
    <col min="558" max="558" width="15.140625" style="6" customWidth="1"/>
    <col min="559" max="559" width="10" style="6" customWidth="1"/>
    <col min="560" max="570" width="7.85546875" style="6" customWidth="1"/>
    <col min="571" max="571" width="9.140625" style="6" customWidth="1"/>
    <col min="572" max="572" width="8.28515625" style="6" customWidth="1"/>
    <col min="573" max="573" width="10.140625" style="6" customWidth="1"/>
    <col min="574" max="574" width="9.140625" style="6"/>
    <col min="575" max="575" width="11.85546875" style="6" customWidth="1"/>
    <col min="576" max="576" width="14.28515625" style="6" customWidth="1"/>
    <col min="577" max="776" width="9.140625" style="6"/>
    <col min="777" max="777" width="0" style="6" hidden="1" customWidth="1"/>
    <col min="778" max="778" width="15.5703125" style="6" customWidth="1"/>
    <col min="779" max="779" width="55.140625" style="6" customWidth="1"/>
    <col min="780" max="780" width="15.5703125" style="6" customWidth="1"/>
    <col min="781" max="782" width="13" style="6" customWidth="1"/>
    <col min="783" max="784" width="13.140625" style="6" customWidth="1"/>
    <col min="785" max="785" width="10.5703125" style="6" customWidth="1"/>
    <col min="786" max="786" width="12.42578125" style="6" customWidth="1"/>
    <col min="787" max="787" width="11.5703125" style="6" customWidth="1"/>
    <col min="788" max="788" width="12.28515625" style="6" customWidth="1"/>
    <col min="789" max="789" width="12.7109375" style="6" customWidth="1"/>
    <col min="790" max="790" width="12.5703125" style="6" customWidth="1"/>
    <col min="791" max="791" width="13.140625" style="6" customWidth="1"/>
    <col min="792" max="792" width="13.42578125" style="6" customWidth="1"/>
    <col min="793" max="793" width="10.28515625" style="6" customWidth="1"/>
    <col min="794" max="794" width="14.28515625" style="6" customWidth="1"/>
    <col min="795" max="795" width="12.85546875" style="6" customWidth="1"/>
    <col min="796" max="796" width="12" style="6" customWidth="1"/>
    <col min="797" max="797" width="16.28515625" style="6" customWidth="1"/>
    <col min="798" max="798" width="14.5703125" style="6" customWidth="1"/>
    <col min="799" max="799" width="16.85546875" style="6" customWidth="1"/>
    <col min="800" max="800" width="11.140625" style="6" customWidth="1"/>
    <col min="801" max="801" width="10.42578125" style="6" customWidth="1"/>
    <col min="802" max="802" width="10.85546875" style="6" customWidth="1"/>
    <col min="803" max="803" width="10.140625" style="6" customWidth="1"/>
    <col min="804" max="804" width="12.85546875" style="6" customWidth="1"/>
    <col min="805" max="806" width="11" style="6" customWidth="1"/>
    <col min="807" max="807" width="11.5703125" style="6" customWidth="1"/>
    <col min="808" max="808" width="11.28515625" style="6" customWidth="1"/>
    <col min="809" max="809" width="10.140625" style="6" customWidth="1"/>
    <col min="810" max="811" width="11.85546875" style="6" customWidth="1"/>
    <col min="812" max="812" width="12.28515625" style="6" customWidth="1"/>
    <col min="813" max="813" width="12.7109375" style="6" customWidth="1"/>
    <col min="814" max="814" width="15.140625" style="6" customWidth="1"/>
    <col min="815" max="815" width="10" style="6" customWidth="1"/>
    <col min="816" max="826" width="7.85546875" style="6" customWidth="1"/>
    <col min="827" max="827" width="9.140625" style="6" customWidth="1"/>
    <col min="828" max="828" width="8.28515625" style="6" customWidth="1"/>
    <col min="829" max="829" width="10.140625" style="6" customWidth="1"/>
    <col min="830" max="830" width="9.140625" style="6"/>
    <col min="831" max="831" width="11.85546875" style="6" customWidth="1"/>
    <col min="832" max="832" width="14.28515625" style="6" customWidth="1"/>
    <col min="833" max="1032" width="9.140625" style="6"/>
    <col min="1033" max="1033" width="0" style="6" hidden="1" customWidth="1"/>
    <col min="1034" max="1034" width="15.5703125" style="6" customWidth="1"/>
    <col min="1035" max="1035" width="55.140625" style="6" customWidth="1"/>
    <col min="1036" max="1036" width="15.5703125" style="6" customWidth="1"/>
    <col min="1037" max="1038" width="13" style="6" customWidth="1"/>
    <col min="1039" max="1040" width="13.140625" style="6" customWidth="1"/>
    <col min="1041" max="1041" width="10.5703125" style="6" customWidth="1"/>
    <col min="1042" max="1042" width="12.42578125" style="6" customWidth="1"/>
    <col min="1043" max="1043" width="11.5703125" style="6" customWidth="1"/>
    <col min="1044" max="1044" width="12.28515625" style="6" customWidth="1"/>
    <col min="1045" max="1045" width="12.7109375" style="6" customWidth="1"/>
    <col min="1046" max="1046" width="12.5703125" style="6" customWidth="1"/>
    <col min="1047" max="1047" width="13.140625" style="6" customWidth="1"/>
    <col min="1048" max="1048" width="13.42578125" style="6" customWidth="1"/>
    <col min="1049" max="1049" width="10.28515625" style="6" customWidth="1"/>
    <col min="1050" max="1050" width="14.28515625" style="6" customWidth="1"/>
    <col min="1051" max="1051" width="12.85546875" style="6" customWidth="1"/>
    <col min="1052" max="1052" width="12" style="6" customWidth="1"/>
    <col min="1053" max="1053" width="16.28515625" style="6" customWidth="1"/>
    <col min="1054" max="1054" width="14.5703125" style="6" customWidth="1"/>
    <col min="1055" max="1055" width="16.85546875" style="6" customWidth="1"/>
    <col min="1056" max="1056" width="11.140625" style="6" customWidth="1"/>
    <col min="1057" max="1057" width="10.42578125" style="6" customWidth="1"/>
    <col min="1058" max="1058" width="10.85546875" style="6" customWidth="1"/>
    <col min="1059" max="1059" width="10.140625" style="6" customWidth="1"/>
    <col min="1060" max="1060" width="12.85546875" style="6" customWidth="1"/>
    <col min="1061" max="1062" width="11" style="6" customWidth="1"/>
    <col min="1063" max="1063" width="11.5703125" style="6" customWidth="1"/>
    <col min="1064" max="1064" width="11.28515625" style="6" customWidth="1"/>
    <col min="1065" max="1065" width="10.140625" style="6" customWidth="1"/>
    <col min="1066" max="1067" width="11.85546875" style="6" customWidth="1"/>
    <col min="1068" max="1068" width="12.28515625" style="6" customWidth="1"/>
    <col min="1069" max="1069" width="12.7109375" style="6" customWidth="1"/>
    <col min="1070" max="1070" width="15.140625" style="6" customWidth="1"/>
    <col min="1071" max="1071" width="10" style="6" customWidth="1"/>
    <col min="1072" max="1082" width="7.85546875" style="6" customWidth="1"/>
    <col min="1083" max="1083" width="9.140625" style="6" customWidth="1"/>
    <col min="1084" max="1084" width="8.28515625" style="6" customWidth="1"/>
    <col min="1085" max="1085" width="10.140625" style="6" customWidth="1"/>
    <col min="1086" max="1086" width="9.140625" style="6"/>
    <col min="1087" max="1087" width="11.85546875" style="6" customWidth="1"/>
    <col min="1088" max="1088" width="14.28515625" style="6" customWidth="1"/>
    <col min="1089" max="1288" width="9.140625" style="6"/>
    <col min="1289" max="1289" width="0" style="6" hidden="1" customWidth="1"/>
    <col min="1290" max="1290" width="15.5703125" style="6" customWidth="1"/>
    <col min="1291" max="1291" width="55.140625" style="6" customWidth="1"/>
    <col min="1292" max="1292" width="15.5703125" style="6" customWidth="1"/>
    <col min="1293" max="1294" width="13" style="6" customWidth="1"/>
    <col min="1295" max="1296" width="13.140625" style="6" customWidth="1"/>
    <col min="1297" max="1297" width="10.5703125" style="6" customWidth="1"/>
    <col min="1298" max="1298" width="12.42578125" style="6" customWidth="1"/>
    <col min="1299" max="1299" width="11.5703125" style="6" customWidth="1"/>
    <col min="1300" max="1300" width="12.28515625" style="6" customWidth="1"/>
    <col min="1301" max="1301" width="12.7109375" style="6" customWidth="1"/>
    <col min="1302" max="1302" width="12.5703125" style="6" customWidth="1"/>
    <col min="1303" max="1303" width="13.140625" style="6" customWidth="1"/>
    <col min="1304" max="1304" width="13.42578125" style="6" customWidth="1"/>
    <col min="1305" max="1305" width="10.28515625" style="6" customWidth="1"/>
    <col min="1306" max="1306" width="14.28515625" style="6" customWidth="1"/>
    <col min="1307" max="1307" width="12.85546875" style="6" customWidth="1"/>
    <col min="1308" max="1308" width="12" style="6" customWidth="1"/>
    <col min="1309" max="1309" width="16.28515625" style="6" customWidth="1"/>
    <col min="1310" max="1310" width="14.5703125" style="6" customWidth="1"/>
    <col min="1311" max="1311" width="16.85546875" style="6" customWidth="1"/>
    <col min="1312" max="1312" width="11.140625" style="6" customWidth="1"/>
    <col min="1313" max="1313" width="10.42578125" style="6" customWidth="1"/>
    <col min="1314" max="1314" width="10.85546875" style="6" customWidth="1"/>
    <col min="1315" max="1315" width="10.140625" style="6" customWidth="1"/>
    <col min="1316" max="1316" width="12.85546875" style="6" customWidth="1"/>
    <col min="1317" max="1318" width="11" style="6" customWidth="1"/>
    <col min="1319" max="1319" width="11.5703125" style="6" customWidth="1"/>
    <col min="1320" max="1320" width="11.28515625" style="6" customWidth="1"/>
    <col min="1321" max="1321" width="10.140625" style="6" customWidth="1"/>
    <col min="1322" max="1323" width="11.85546875" style="6" customWidth="1"/>
    <col min="1324" max="1324" width="12.28515625" style="6" customWidth="1"/>
    <col min="1325" max="1325" width="12.7109375" style="6" customWidth="1"/>
    <col min="1326" max="1326" width="15.140625" style="6" customWidth="1"/>
    <col min="1327" max="1327" width="10" style="6" customWidth="1"/>
    <col min="1328" max="1338" width="7.85546875" style="6" customWidth="1"/>
    <col min="1339" max="1339" width="9.140625" style="6" customWidth="1"/>
    <col min="1340" max="1340" width="8.28515625" style="6" customWidth="1"/>
    <col min="1341" max="1341" width="10.140625" style="6" customWidth="1"/>
    <col min="1342" max="1342" width="9.140625" style="6"/>
    <col min="1343" max="1343" width="11.85546875" style="6" customWidth="1"/>
    <col min="1344" max="1344" width="14.28515625" style="6" customWidth="1"/>
    <col min="1345" max="1544" width="9.140625" style="6"/>
    <col min="1545" max="1545" width="0" style="6" hidden="1" customWidth="1"/>
    <col min="1546" max="1546" width="15.5703125" style="6" customWidth="1"/>
    <col min="1547" max="1547" width="55.140625" style="6" customWidth="1"/>
    <col min="1548" max="1548" width="15.5703125" style="6" customWidth="1"/>
    <col min="1549" max="1550" width="13" style="6" customWidth="1"/>
    <col min="1551" max="1552" width="13.140625" style="6" customWidth="1"/>
    <col min="1553" max="1553" width="10.5703125" style="6" customWidth="1"/>
    <col min="1554" max="1554" width="12.42578125" style="6" customWidth="1"/>
    <col min="1555" max="1555" width="11.5703125" style="6" customWidth="1"/>
    <col min="1556" max="1556" width="12.28515625" style="6" customWidth="1"/>
    <col min="1557" max="1557" width="12.7109375" style="6" customWidth="1"/>
    <col min="1558" max="1558" width="12.5703125" style="6" customWidth="1"/>
    <col min="1559" max="1559" width="13.140625" style="6" customWidth="1"/>
    <col min="1560" max="1560" width="13.42578125" style="6" customWidth="1"/>
    <col min="1561" max="1561" width="10.28515625" style="6" customWidth="1"/>
    <col min="1562" max="1562" width="14.28515625" style="6" customWidth="1"/>
    <col min="1563" max="1563" width="12.85546875" style="6" customWidth="1"/>
    <col min="1564" max="1564" width="12" style="6" customWidth="1"/>
    <col min="1565" max="1565" width="16.28515625" style="6" customWidth="1"/>
    <col min="1566" max="1566" width="14.5703125" style="6" customWidth="1"/>
    <col min="1567" max="1567" width="16.85546875" style="6" customWidth="1"/>
    <col min="1568" max="1568" width="11.140625" style="6" customWidth="1"/>
    <col min="1569" max="1569" width="10.42578125" style="6" customWidth="1"/>
    <col min="1570" max="1570" width="10.85546875" style="6" customWidth="1"/>
    <col min="1571" max="1571" width="10.140625" style="6" customWidth="1"/>
    <col min="1572" max="1572" width="12.85546875" style="6" customWidth="1"/>
    <col min="1573" max="1574" width="11" style="6" customWidth="1"/>
    <col min="1575" max="1575" width="11.5703125" style="6" customWidth="1"/>
    <col min="1576" max="1576" width="11.28515625" style="6" customWidth="1"/>
    <col min="1577" max="1577" width="10.140625" style="6" customWidth="1"/>
    <col min="1578" max="1579" width="11.85546875" style="6" customWidth="1"/>
    <col min="1580" max="1580" width="12.28515625" style="6" customWidth="1"/>
    <col min="1581" max="1581" width="12.7109375" style="6" customWidth="1"/>
    <col min="1582" max="1582" width="15.140625" style="6" customWidth="1"/>
    <col min="1583" max="1583" width="10" style="6" customWidth="1"/>
    <col min="1584" max="1594" width="7.85546875" style="6" customWidth="1"/>
    <col min="1595" max="1595" width="9.140625" style="6" customWidth="1"/>
    <col min="1596" max="1596" width="8.28515625" style="6" customWidth="1"/>
    <col min="1597" max="1597" width="10.140625" style="6" customWidth="1"/>
    <col min="1598" max="1598" width="9.140625" style="6"/>
    <col min="1599" max="1599" width="11.85546875" style="6" customWidth="1"/>
    <col min="1600" max="1600" width="14.28515625" style="6" customWidth="1"/>
    <col min="1601" max="1800" width="9.140625" style="6"/>
    <col min="1801" max="1801" width="0" style="6" hidden="1" customWidth="1"/>
    <col min="1802" max="1802" width="15.5703125" style="6" customWidth="1"/>
    <col min="1803" max="1803" width="55.140625" style="6" customWidth="1"/>
    <col min="1804" max="1804" width="15.5703125" style="6" customWidth="1"/>
    <col min="1805" max="1806" width="13" style="6" customWidth="1"/>
    <col min="1807" max="1808" width="13.140625" style="6" customWidth="1"/>
    <col min="1809" max="1809" width="10.5703125" style="6" customWidth="1"/>
    <col min="1810" max="1810" width="12.42578125" style="6" customWidth="1"/>
    <col min="1811" max="1811" width="11.5703125" style="6" customWidth="1"/>
    <col min="1812" max="1812" width="12.28515625" style="6" customWidth="1"/>
    <col min="1813" max="1813" width="12.7109375" style="6" customWidth="1"/>
    <col min="1814" max="1814" width="12.5703125" style="6" customWidth="1"/>
    <col min="1815" max="1815" width="13.140625" style="6" customWidth="1"/>
    <col min="1816" max="1816" width="13.42578125" style="6" customWidth="1"/>
    <col min="1817" max="1817" width="10.28515625" style="6" customWidth="1"/>
    <col min="1818" max="1818" width="14.28515625" style="6" customWidth="1"/>
    <col min="1819" max="1819" width="12.85546875" style="6" customWidth="1"/>
    <col min="1820" max="1820" width="12" style="6" customWidth="1"/>
    <col min="1821" max="1821" width="16.28515625" style="6" customWidth="1"/>
    <col min="1822" max="1822" width="14.5703125" style="6" customWidth="1"/>
    <col min="1823" max="1823" width="16.85546875" style="6" customWidth="1"/>
    <col min="1824" max="1824" width="11.140625" style="6" customWidth="1"/>
    <col min="1825" max="1825" width="10.42578125" style="6" customWidth="1"/>
    <col min="1826" max="1826" width="10.85546875" style="6" customWidth="1"/>
    <col min="1827" max="1827" width="10.140625" style="6" customWidth="1"/>
    <col min="1828" max="1828" width="12.85546875" style="6" customWidth="1"/>
    <col min="1829" max="1830" width="11" style="6" customWidth="1"/>
    <col min="1831" max="1831" width="11.5703125" style="6" customWidth="1"/>
    <col min="1832" max="1832" width="11.28515625" style="6" customWidth="1"/>
    <col min="1833" max="1833" width="10.140625" style="6" customWidth="1"/>
    <col min="1834" max="1835" width="11.85546875" style="6" customWidth="1"/>
    <col min="1836" max="1836" width="12.28515625" style="6" customWidth="1"/>
    <col min="1837" max="1837" width="12.7109375" style="6" customWidth="1"/>
    <col min="1838" max="1838" width="15.140625" style="6" customWidth="1"/>
    <col min="1839" max="1839" width="10" style="6" customWidth="1"/>
    <col min="1840" max="1850" width="7.85546875" style="6" customWidth="1"/>
    <col min="1851" max="1851" width="9.140625" style="6" customWidth="1"/>
    <col min="1852" max="1852" width="8.28515625" style="6" customWidth="1"/>
    <col min="1853" max="1853" width="10.140625" style="6" customWidth="1"/>
    <col min="1854" max="1854" width="9.140625" style="6"/>
    <col min="1855" max="1855" width="11.85546875" style="6" customWidth="1"/>
    <col min="1856" max="1856" width="14.28515625" style="6" customWidth="1"/>
    <col min="1857" max="2056" width="9.140625" style="6"/>
    <col min="2057" max="2057" width="0" style="6" hidden="1" customWidth="1"/>
    <col min="2058" max="2058" width="15.5703125" style="6" customWidth="1"/>
    <col min="2059" max="2059" width="55.140625" style="6" customWidth="1"/>
    <col min="2060" max="2060" width="15.5703125" style="6" customWidth="1"/>
    <col min="2061" max="2062" width="13" style="6" customWidth="1"/>
    <col min="2063" max="2064" width="13.140625" style="6" customWidth="1"/>
    <col min="2065" max="2065" width="10.5703125" style="6" customWidth="1"/>
    <col min="2066" max="2066" width="12.42578125" style="6" customWidth="1"/>
    <col min="2067" max="2067" width="11.5703125" style="6" customWidth="1"/>
    <col min="2068" max="2068" width="12.28515625" style="6" customWidth="1"/>
    <col min="2069" max="2069" width="12.7109375" style="6" customWidth="1"/>
    <col min="2070" max="2070" width="12.5703125" style="6" customWidth="1"/>
    <col min="2071" max="2071" width="13.140625" style="6" customWidth="1"/>
    <col min="2072" max="2072" width="13.42578125" style="6" customWidth="1"/>
    <col min="2073" max="2073" width="10.28515625" style="6" customWidth="1"/>
    <col min="2074" max="2074" width="14.28515625" style="6" customWidth="1"/>
    <col min="2075" max="2075" width="12.85546875" style="6" customWidth="1"/>
    <col min="2076" max="2076" width="12" style="6" customWidth="1"/>
    <col min="2077" max="2077" width="16.28515625" style="6" customWidth="1"/>
    <col min="2078" max="2078" width="14.5703125" style="6" customWidth="1"/>
    <col min="2079" max="2079" width="16.85546875" style="6" customWidth="1"/>
    <col min="2080" max="2080" width="11.140625" style="6" customWidth="1"/>
    <col min="2081" max="2081" width="10.42578125" style="6" customWidth="1"/>
    <col min="2082" max="2082" width="10.85546875" style="6" customWidth="1"/>
    <col min="2083" max="2083" width="10.140625" style="6" customWidth="1"/>
    <col min="2084" max="2084" width="12.85546875" style="6" customWidth="1"/>
    <col min="2085" max="2086" width="11" style="6" customWidth="1"/>
    <col min="2087" max="2087" width="11.5703125" style="6" customWidth="1"/>
    <col min="2088" max="2088" width="11.28515625" style="6" customWidth="1"/>
    <col min="2089" max="2089" width="10.140625" style="6" customWidth="1"/>
    <col min="2090" max="2091" width="11.85546875" style="6" customWidth="1"/>
    <col min="2092" max="2092" width="12.28515625" style="6" customWidth="1"/>
    <col min="2093" max="2093" width="12.7109375" style="6" customWidth="1"/>
    <col min="2094" max="2094" width="15.140625" style="6" customWidth="1"/>
    <col min="2095" max="2095" width="10" style="6" customWidth="1"/>
    <col min="2096" max="2106" width="7.85546875" style="6" customWidth="1"/>
    <col min="2107" max="2107" width="9.140625" style="6" customWidth="1"/>
    <col min="2108" max="2108" width="8.28515625" style="6" customWidth="1"/>
    <col min="2109" max="2109" width="10.140625" style="6" customWidth="1"/>
    <col min="2110" max="2110" width="9.140625" style="6"/>
    <col min="2111" max="2111" width="11.85546875" style="6" customWidth="1"/>
    <col min="2112" max="2112" width="14.28515625" style="6" customWidth="1"/>
    <col min="2113" max="2312" width="9.140625" style="6"/>
    <col min="2313" max="2313" width="0" style="6" hidden="1" customWidth="1"/>
    <col min="2314" max="2314" width="15.5703125" style="6" customWidth="1"/>
    <col min="2315" max="2315" width="55.140625" style="6" customWidth="1"/>
    <col min="2316" max="2316" width="15.5703125" style="6" customWidth="1"/>
    <col min="2317" max="2318" width="13" style="6" customWidth="1"/>
    <col min="2319" max="2320" width="13.140625" style="6" customWidth="1"/>
    <col min="2321" max="2321" width="10.5703125" style="6" customWidth="1"/>
    <col min="2322" max="2322" width="12.42578125" style="6" customWidth="1"/>
    <col min="2323" max="2323" width="11.5703125" style="6" customWidth="1"/>
    <col min="2324" max="2324" width="12.28515625" style="6" customWidth="1"/>
    <col min="2325" max="2325" width="12.7109375" style="6" customWidth="1"/>
    <col min="2326" max="2326" width="12.5703125" style="6" customWidth="1"/>
    <col min="2327" max="2327" width="13.140625" style="6" customWidth="1"/>
    <col min="2328" max="2328" width="13.42578125" style="6" customWidth="1"/>
    <col min="2329" max="2329" width="10.28515625" style="6" customWidth="1"/>
    <col min="2330" max="2330" width="14.28515625" style="6" customWidth="1"/>
    <col min="2331" max="2331" width="12.85546875" style="6" customWidth="1"/>
    <col min="2332" max="2332" width="12" style="6" customWidth="1"/>
    <col min="2333" max="2333" width="16.28515625" style="6" customWidth="1"/>
    <col min="2334" max="2334" width="14.5703125" style="6" customWidth="1"/>
    <col min="2335" max="2335" width="16.85546875" style="6" customWidth="1"/>
    <col min="2336" max="2336" width="11.140625" style="6" customWidth="1"/>
    <col min="2337" max="2337" width="10.42578125" style="6" customWidth="1"/>
    <col min="2338" max="2338" width="10.85546875" style="6" customWidth="1"/>
    <col min="2339" max="2339" width="10.140625" style="6" customWidth="1"/>
    <col min="2340" max="2340" width="12.85546875" style="6" customWidth="1"/>
    <col min="2341" max="2342" width="11" style="6" customWidth="1"/>
    <col min="2343" max="2343" width="11.5703125" style="6" customWidth="1"/>
    <col min="2344" max="2344" width="11.28515625" style="6" customWidth="1"/>
    <col min="2345" max="2345" width="10.140625" style="6" customWidth="1"/>
    <col min="2346" max="2347" width="11.85546875" style="6" customWidth="1"/>
    <col min="2348" max="2348" width="12.28515625" style="6" customWidth="1"/>
    <col min="2349" max="2349" width="12.7109375" style="6" customWidth="1"/>
    <col min="2350" max="2350" width="15.140625" style="6" customWidth="1"/>
    <col min="2351" max="2351" width="10" style="6" customWidth="1"/>
    <col min="2352" max="2362" width="7.85546875" style="6" customWidth="1"/>
    <col min="2363" max="2363" width="9.140625" style="6" customWidth="1"/>
    <col min="2364" max="2364" width="8.28515625" style="6" customWidth="1"/>
    <col min="2365" max="2365" width="10.140625" style="6" customWidth="1"/>
    <col min="2366" max="2366" width="9.140625" style="6"/>
    <col min="2367" max="2367" width="11.85546875" style="6" customWidth="1"/>
    <col min="2368" max="2368" width="14.28515625" style="6" customWidth="1"/>
    <col min="2369" max="2568" width="9.140625" style="6"/>
    <col min="2569" max="2569" width="0" style="6" hidden="1" customWidth="1"/>
    <col min="2570" max="2570" width="15.5703125" style="6" customWidth="1"/>
    <col min="2571" max="2571" width="55.140625" style="6" customWidth="1"/>
    <col min="2572" max="2572" width="15.5703125" style="6" customWidth="1"/>
    <col min="2573" max="2574" width="13" style="6" customWidth="1"/>
    <col min="2575" max="2576" width="13.140625" style="6" customWidth="1"/>
    <col min="2577" max="2577" width="10.5703125" style="6" customWidth="1"/>
    <col min="2578" max="2578" width="12.42578125" style="6" customWidth="1"/>
    <col min="2579" max="2579" width="11.5703125" style="6" customWidth="1"/>
    <col min="2580" max="2580" width="12.28515625" style="6" customWidth="1"/>
    <col min="2581" max="2581" width="12.7109375" style="6" customWidth="1"/>
    <col min="2582" max="2582" width="12.5703125" style="6" customWidth="1"/>
    <col min="2583" max="2583" width="13.140625" style="6" customWidth="1"/>
    <col min="2584" max="2584" width="13.42578125" style="6" customWidth="1"/>
    <col min="2585" max="2585" width="10.28515625" style="6" customWidth="1"/>
    <col min="2586" max="2586" width="14.28515625" style="6" customWidth="1"/>
    <col min="2587" max="2587" width="12.85546875" style="6" customWidth="1"/>
    <col min="2588" max="2588" width="12" style="6" customWidth="1"/>
    <col min="2589" max="2589" width="16.28515625" style="6" customWidth="1"/>
    <col min="2590" max="2590" width="14.5703125" style="6" customWidth="1"/>
    <col min="2591" max="2591" width="16.85546875" style="6" customWidth="1"/>
    <col min="2592" max="2592" width="11.140625" style="6" customWidth="1"/>
    <col min="2593" max="2593" width="10.42578125" style="6" customWidth="1"/>
    <col min="2594" max="2594" width="10.85546875" style="6" customWidth="1"/>
    <col min="2595" max="2595" width="10.140625" style="6" customWidth="1"/>
    <col min="2596" max="2596" width="12.85546875" style="6" customWidth="1"/>
    <col min="2597" max="2598" width="11" style="6" customWidth="1"/>
    <col min="2599" max="2599" width="11.5703125" style="6" customWidth="1"/>
    <col min="2600" max="2600" width="11.28515625" style="6" customWidth="1"/>
    <col min="2601" max="2601" width="10.140625" style="6" customWidth="1"/>
    <col min="2602" max="2603" width="11.85546875" style="6" customWidth="1"/>
    <col min="2604" max="2604" width="12.28515625" style="6" customWidth="1"/>
    <col min="2605" max="2605" width="12.7109375" style="6" customWidth="1"/>
    <col min="2606" max="2606" width="15.140625" style="6" customWidth="1"/>
    <col min="2607" max="2607" width="10" style="6" customWidth="1"/>
    <col min="2608" max="2618" width="7.85546875" style="6" customWidth="1"/>
    <col min="2619" max="2619" width="9.140625" style="6" customWidth="1"/>
    <col min="2620" max="2620" width="8.28515625" style="6" customWidth="1"/>
    <col min="2621" max="2621" width="10.140625" style="6" customWidth="1"/>
    <col min="2622" max="2622" width="9.140625" style="6"/>
    <col min="2623" max="2623" width="11.85546875" style="6" customWidth="1"/>
    <col min="2624" max="2624" width="14.28515625" style="6" customWidth="1"/>
    <col min="2625" max="2824" width="9.140625" style="6"/>
    <col min="2825" max="2825" width="0" style="6" hidden="1" customWidth="1"/>
    <col min="2826" max="2826" width="15.5703125" style="6" customWidth="1"/>
    <col min="2827" max="2827" width="55.140625" style="6" customWidth="1"/>
    <col min="2828" max="2828" width="15.5703125" style="6" customWidth="1"/>
    <col min="2829" max="2830" width="13" style="6" customWidth="1"/>
    <col min="2831" max="2832" width="13.140625" style="6" customWidth="1"/>
    <col min="2833" max="2833" width="10.5703125" style="6" customWidth="1"/>
    <col min="2834" max="2834" width="12.42578125" style="6" customWidth="1"/>
    <col min="2835" max="2835" width="11.5703125" style="6" customWidth="1"/>
    <col min="2836" max="2836" width="12.28515625" style="6" customWidth="1"/>
    <col min="2837" max="2837" width="12.7109375" style="6" customWidth="1"/>
    <col min="2838" max="2838" width="12.5703125" style="6" customWidth="1"/>
    <col min="2839" max="2839" width="13.140625" style="6" customWidth="1"/>
    <col min="2840" max="2840" width="13.42578125" style="6" customWidth="1"/>
    <col min="2841" max="2841" width="10.28515625" style="6" customWidth="1"/>
    <col min="2842" max="2842" width="14.28515625" style="6" customWidth="1"/>
    <col min="2843" max="2843" width="12.85546875" style="6" customWidth="1"/>
    <col min="2844" max="2844" width="12" style="6" customWidth="1"/>
    <col min="2845" max="2845" width="16.28515625" style="6" customWidth="1"/>
    <col min="2846" max="2846" width="14.5703125" style="6" customWidth="1"/>
    <col min="2847" max="2847" width="16.85546875" style="6" customWidth="1"/>
    <col min="2848" max="2848" width="11.140625" style="6" customWidth="1"/>
    <col min="2849" max="2849" width="10.42578125" style="6" customWidth="1"/>
    <col min="2850" max="2850" width="10.85546875" style="6" customWidth="1"/>
    <col min="2851" max="2851" width="10.140625" style="6" customWidth="1"/>
    <col min="2852" max="2852" width="12.85546875" style="6" customWidth="1"/>
    <col min="2853" max="2854" width="11" style="6" customWidth="1"/>
    <col min="2855" max="2855" width="11.5703125" style="6" customWidth="1"/>
    <col min="2856" max="2856" width="11.28515625" style="6" customWidth="1"/>
    <col min="2857" max="2857" width="10.140625" style="6" customWidth="1"/>
    <col min="2858" max="2859" width="11.85546875" style="6" customWidth="1"/>
    <col min="2860" max="2860" width="12.28515625" style="6" customWidth="1"/>
    <col min="2861" max="2861" width="12.7109375" style="6" customWidth="1"/>
    <col min="2862" max="2862" width="15.140625" style="6" customWidth="1"/>
    <col min="2863" max="2863" width="10" style="6" customWidth="1"/>
    <col min="2864" max="2874" width="7.85546875" style="6" customWidth="1"/>
    <col min="2875" max="2875" width="9.140625" style="6" customWidth="1"/>
    <col min="2876" max="2876" width="8.28515625" style="6" customWidth="1"/>
    <col min="2877" max="2877" width="10.140625" style="6" customWidth="1"/>
    <col min="2878" max="2878" width="9.140625" style="6"/>
    <col min="2879" max="2879" width="11.85546875" style="6" customWidth="1"/>
    <col min="2880" max="2880" width="14.28515625" style="6" customWidth="1"/>
    <col min="2881" max="3080" width="9.140625" style="6"/>
    <col min="3081" max="3081" width="0" style="6" hidden="1" customWidth="1"/>
    <col min="3082" max="3082" width="15.5703125" style="6" customWidth="1"/>
    <col min="3083" max="3083" width="55.140625" style="6" customWidth="1"/>
    <col min="3084" max="3084" width="15.5703125" style="6" customWidth="1"/>
    <col min="3085" max="3086" width="13" style="6" customWidth="1"/>
    <col min="3087" max="3088" width="13.140625" style="6" customWidth="1"/>
    <col min="3089" max="3089" width="10.5703125" style="6" customWidth="1"/>
    <col min="3090" max="3090" width="12.42578125" style="6" customWidth="1"/>
    <col min="3091" max="3091" width="11.5703125" style="6" customWidth="1"/>
    <col min="3092" max="3092" width="12.28515625" style="6" customWidth="1"/>
    <col min="3093" max="3093" width="12.7109375" style="6" customWidth="1"/>
    <col min="3094" max="3094" width="12.5703125" style="6" customWidth="1"/>
    <col min="3095" max="3095" width="13.140625" style="6" customWidth="1"/>
    <col min="3096" max="3096" width="13.42578125" style="6" customWidth="1"/>
    <col min="3097" max="3097" width="10.28515625" style="6" customWidth="1"/>
    <col min="3098" max="3098" width="14.28515625" style="6" customWidth="1"/>
    <col min="3099" max="3099" width="12.85546875" style="6" customWidth="1"/>
    <col min="3100" max="3100" width="12" style="6" customWidth="1"/>
    <col min="3101" max="3101" width="16.28515625" style="6" customWidth="1"/>
    <col min="3102" max="3102" width="14.5703125" style="6" customWidth="1"/>
    <col min="3103" max="3103" width="16.85546875" style="6" customWidth="1"/>
    <col min="3104" max="3104" width="11.140625" style="6" customWidth="1"/>
    <col min="3105" max="3105" width="10.42578125" style="6" customWidth="1"/>
    <col min="3106" max="3106" width="10.85546875" style="6" customWidth="1"/>
    <col min="3107" max="3107" width="10.140625" style="6" customWidth="1"/>
    <col min="3108" max="3108" width="12.85546875" style="6" customWidth="1"/>
    <col min="3109" max="3110" width="11" style="6" customWidth="1"/>
    <col min="3111" max="3111" width="11.5703125" style="6" customWidth="1"/>
    <col min="3112" max="3112" width="11.28515625" style="6" customWidth="1"/>
    <col min="3113" max="3113" width="10.140625" style="6" customWidth="1"/>
    <col min="3114" max="3115" width="11.85546875" style="6" customWidth="1"/>
    <col min="3116" max="3116" width="12.28515625" style="6" customWidth="1"/>
    <col min="3117" max="3117" width="12.7109375" style="6" customWidth="1"/>
    <col min="3118" max="3118" width="15.140625" style="6" customWidth="1"/>
    <col min="3119" max="3119" width="10" style="6" customWidth="1"/>
    <col min="3120" max="3130" width="7.85546875" style="6" customWidth="1"/>
    <col min="3131" max="3131" width="9.140625" style="6" customWidth="1"/>
    <col min="3132" max="3132" width="8.28515625" style="6" customWidth="1"/>
    <col min="3133" max="3133" width="10.140625" style="6" customWidth="1"/>
    <col min="3134" max="3134" width="9.140625" style="6"/>
    <col min="3135" max="3135" width="11.85546875" style="6" customWidth="1"/>
    <col min="3136" max="3136" width="14.28515625" style="6" customWidth="1"/>
    <col min="3137" max="3336" width="9.140625" style="6"/>
    <col min="3337" max="3337" width="0" style="6" hidden="1" customWidth="1"/>
    <col min="3338" max="3338" width="15.5703125" style="6" customWidth="1"/>
    <col min="3339" max="3339" width="55.140625" style="6" customWidth="1"/>
    <col min="3340" max="3340" width="15.5703125" style="6" customWidth="1"/>
    <col min="3341" max="3342" width="13" style="6" customWidth="1"/>
    <col min="3343" max="3344" width="13.140625" style="6" customWidth="1"/>
    <col min="3345" max="3345" width="10.5703125" style="6" customWidth="1"/>
    <col min="3346" max="3346" width="12.42578125" style="6" customWidth="1"/>
    <col min="3347" max="3347" width="11.5703125" style="6" customWidth="1"/>
    <col min="3348" max="3348" width="12.28515625" style="6" customWidth="1"/>
    <col min="3349" max="3349" width="12.7109375" style="6" customWidth="1"/>
    <col min="3350" max="3350" width="12.5703125" style="6" customWidth="1"/>
    <col min="3351" max="3351" width="13.140625" style="6" customWidth="1"/>
    <col min="3352" max="3352" width="13.42578125" style="6" customWidth="1"/>
    <col min="3353" max="3353" width="10.28515625" style="6" customWidth="1"/>
    <col min="3354" max="3354" width="14.28515625" style="6" customWidth="1"/>
    <col min="3355" max="3355" width="12.85546875" style="6" customWidth="1"/>
    <col min="3356" max="3356" width="12" style="6" customWidth="1"/>
    <col min="3357" max="3357" width="16.28515625" style="6" customWidth="1"/>
    <col min="3358" max="3358" width="14.5703125" style="6" customWidth="1"/>
    <col min="3359" max="3359" width="16.85546875" style="6" customWidth="1"/>
    <col min="3360" max="3360" width="11.140625" style="6" customWidth="1"/>
    <col min="3361" max="3361" width="10.42578125" style="6" customWidth="1"/>
    <col min="3362" max="3362" width="10.85546875" style="6" customWidth="1"/>
    <col min="3363" max="3363" width="10.140625" style="6" customWidth="1"/>
    <col min="3364" max="3364" width="12.85546875" style="6" customWidth="1"/>
    <col min="3365" max="3366" width="11" style="6" customWidth="1"/>
    <col min="3367" max="3367" width="11.5703125" style="6" customWidth="1"/>
    <col min="3368" max="3368" width="11.28515625" style="6" customWidth="1"/>
    <col min="3369" max="3369" width="10.140625" style="6" customWidth="1"/>
    <col min="3370" max="3371" width="11.85546875" style="6" customWidth="1"/>
    <col min="3372" max="3372" width="12.28515625" style="6" customWidth="1"/>
    <col min="3373" max="3373" width="12.7109375" style="6" customWidth="1"/>
    <col min="3374" max="3374" width="15.140625" style="6" customWidth="1"/>
    <col min="3375" max="3375" width="10" style="6" customWidth="1"/>
    <col min="3376" max="3386" width="7.85546875" style="6" customWidth="1"/>
    <col min="3387" max="3387" width="9.140625" style="6" customWidth="1"/>
    <col min="3388" max="3388" width="8.28515625" style="6" customWidth="1"/>
    <col min="3389" max="3389" width="10.140625" style="6" customWidth="1"/>
    <col min="3390" max="3390" width="9.140625" style="6"/>
    <col min="3391" max="3391" width="11.85546875" style="6" customWidth="1"/>
    <col min="3392" max="3392" width="14.28515625" style="6" customWidth="1"/>
    <col min="3393" max="3592" width="9.140625" style="6"/>
    <col min="3593" max="3593" width="0" style="6" hidden="1" customWidth="1"/>
    <col min="3594" max="3594" width="15.5703125" style="6" customWidth="1"/>
    <col min="3595" max="3595" width="55.140625" style="6" customWidth="1"/>
    <col min="3596" max="3596" width="15.5703125" style="6" customWidth="1"/>
    <col min="3597" max="3598" width="13" style="6" customWidth="1"/>
    <col min="3599" max="3600" width="13.140625" style="6" customWidth="1"/>
    <col min="3601" max="3601" width="10.5703125" style="6" customWidth="1"/>
    <col min="3602" max="3602" width="12.42578125" style="6" customWidth="1"/>
    <col min="3603" max="3603" width="11.5703125" style="6" customWidth="1"/>
    <col min="3604" max="3604" width="12.28515625" style="6" customWidth="1"/>
    <col min="3605" max="3605" width="12.7109375" style="6" customWidth="1"/>
    <col min="3606" max="3606" width="12.5703125" style="6" customWidth="1"/>
    <col min="3607" max="3607" width="13.140625" style="6" customWidth="1"/>
    <col min="3608" max="3608" width="13.42578125" style="6" customWidth="1"/>
    <col min="3609" max="3609" width="10.28515625" style="6" customWidth="1"/>
    <col min="3610" max="3610" width="14.28515625" style="6" customWidth="1"/>
    <col min="3611" max="3611" width="12.85546875" style="6" customWidth="1"/>
    <col min="3612" max="3612" width="12" style="6" customWidth="1"/>
    <col min="3613" max="3613" width="16.28515625" style="6" customWidth="1"/>
    <col min="3614" max="3614" width="14.5703125" style="6" customWidth="1"/>
    <col min="3615" max="3615" width="16.85546875" style="6" customWidth="1"/>
    <col min="3616" max="3616" width="11.140625" style="6" customWidth="1"/>
    <col min="3617" max="3617" width="10.42578125" style="6" customWidth="1"/>
    <col min="3618" max="3618" width="10.85546875" style="6" customWidth="1"/>
    <col min="3619" max="3619" width="10.140625" style="6" customWidth="1"/>
    <col min="3620" max="3620" width="12.85546875" style="6" customWidth="1"/>
    <col min="3621" max="3622" width="11" style="6" customWidth="1"/>
    <col min="3623" max="3623" width="11.5703125" style="6" customWidth="1"/>
    <col min="3624" max="3624" width="11.28515625" style="6" customWidth="1"/>
    <col min="3625" max="3625" width="10.140625" style="6" customWidth="1"/>
    <col min="3626" max="3627" width="11.85546875" style="6" customWidth="1"/>
    <col min="3628" max="3628" width="12.28515625" style="6" customWidth="1"/>
    <col min="3629" max="3629" width="12.7109375" style="6" customWidth="1"/>
    <col min="3630" max="3630" width="15.140625" style="6" customWidth="1"/>
    <col min="3631" max="3631" width="10" style="6" customWidth="1"/>
    <col min="3632" max="3642" width="7.85546875" style="6" customWidth="1"/>
    <col min="3643" max="3643" width="9.140625" style="6" customWidth="1"/>
    <col min="3644" max="3644" width="8.28515625" style="6" customWidth="1"/>
    <col min="3645" max="3645" width="10.140625" style="6" customWidth="1"/>
    <col min="3646" max="3646" width="9.140625" style="6"/>
    <col min="3647" max="3647" width="11.85546875" style="6" customWidth="1"/>
    <col min="3648" max="3648" width="14.28515625" style="6" customWidth="1"/>
    <col min="3649" max="3848" width="9.140625" style="6"/>
    <col min="3849" max="3849" width="0" style="6" hidden="1" customWidth="1"/>
    <col min="3850" max="3850" width="15.5703125" style="6" customWidth="1"/>
    <col min="3851" max="3851" width="55.140625" style="6" customWidth="1"/>
    <col min="3852" max="3852" width="15.5703125" style="6" customWidth="1"/>
    <col min="3853" max="3854" width="13" style="6" customWidth="1"/>
    <col min="3855" max="3856" width="13.140625" style="6" customWidth="1"/>
    <col min="3857" max="3857" width="10.5703125" style="6" customWidth="1"/>
    <col min="3858" max="3858" width="12.42578125" style="6" customWidth="1"/>
    <col min="3859" max="3859" width="11.5703125" style="6" customWidth="1"/>
    <col min="3860" max="3860" width="12.28515625" style="6" customWidth="1"/>
    <col min="3861" max="3861" width="12.7109375" style="6" customWidth="1"/>
    <col min="3862" max="3862" width="12.5703125" style="6" customWidth="1"/>
    <col min="3863" max="3863" width="13.140625" style="6" customWidth="1"/>
    <col min="3864" max="3864" width="13.42578125" style="6" customWidth="1"/>
    <col min="3865" max="3865" width="10.28515625" style="6" customWidth="1"/>
    <col min="3866" max="3866" width="14.28515625" style="6" customWidth="1"/>
    <col min="3867" max="3867" width="12.85546875" style="6" customWidth="1"/>
    <col min="3868" max="3868" width="12" style="6" customWidth="1"/>
    <col min="3869" max="3869" width="16.28515625" style="6" customWidth="1"/>
    <col min="3870" max="3870" width="14.5703125" style="6" customWidth="1"/>
    <col min="3871" max="3871" width="16.85546875" style="6" customWidth="1"/>
    <col min="3872" max="3872" width="11.140625" style="6" customWidth="1"/>
    <col min="3873" max="3873" width="10.42578125" style="6" customWidth="1"/>
    <col min="3874" max="3874" width="10.85546875" style="6" customWidth="1"/>
    <col min="3875" max="3875" width="10.140625" style="6" customWidth="1"/>
    <col min="3876" max="3876" width="12.85546875" style="6" customWidth="1"/>
    <col min="3877" max="3878" width="11" style="6" customWidth="1"/>
    <col min="3879" max="3879" width="11.5703125" style="6" customWidth="1"/>
    <col min="3880" max="3880" width="11.28515625" style="6" customWidth="1"/>
    <col min="3881" max="3881" width="10.140625" style="6" customWidth="1"/>
    <col min="3882" max="3883" width="11.85546875" style="6" customWidth="1"/>
    <col min="3884" max="3884" width="12.28515625" style="6" customWidth="1"/>
    <col min="3885" max="3885" width="12.7109375" style="6" customWidth="1"/>
    <col min="3886" max="3886" width="15.140625" style="6" customWidth="1"/>
    <col min="3887" max="3887" width="10" style="6" customWidth="1"/>
    <col min="3888" max="3898" width="7.85546875" style="6" customWidth="1"/>
    <col min="3899" max="3899" width="9.140625" style="6" customWidth="1"/>
    <col min="3900" max="3900" width="8.28515625" style="6" customWidth="1"/>
    <col min="3901" max="3901" width="10.140625" style="6" customWidth="1"/>
    <col min="3902" max="3902" width="9.140625" style="6"/>
    <col min="3903" max="3903" width="11.85546875" style="6" customWidth="1"/>
    <col min="3904" max="3904" width="14.28515625" style="6" customWidth="1"/>
    <col min="3905" max="4104" width="9.140625" style="6"/>
    <col min="4105" max="4105" width="0" style="6" hidden="1" customWidth="1"/>
    <col min="4106" max="4106" width="15.5703125" style="6" customWidth="1"/>
    <col min="4107" max="4107" width="55.140625" style="6" customWidth="1"/>
    <col min="4108" max="4108" width="15.5703125" style="6" customWidth="1"/>
    <col min="4109" max="4110" width="13" style="6" customWidth="1"/>
    <col min="4111" max="4112" width="13.140625" style="6" customWidth="1"/>
    <col min="4113" max="4113" width="10.5703125" style="6" customWidth="1"/>
    <col min="4114" max="4114" width="12.42578125" style="6" customWidth="1"/>
    <col min="4115" max="4115" width="11.5703125" style="6" customWidth="1"/>
    <col min="4116" max="4116" width="12.28515625" style="6" customWidth="1"/>
    <col min="4117" max="4117" width="12.7109375" style="6" customWidth="1"/>
    <col min="4118" max="4118" width="12.5703125" style="6" customWidth="1"/>
    <col min="4119" max="4119" width="13.140625" style="6" customWidth="1"/>
    <col min="4120" max="4120" width="13.42578125" style="6" customWidth="1"/>
    <col min="4121" max="4121" width="10.28515625" style="6" customWidth="1"/>
    <col min="4122" max="4122" width="14.28515625" style="6" customWidth="1"/>
    <col min="4123" max="4123" width="12.85546875" style="6" customWidth="1"/>
    <col min="4124" max="4124" width="12" style="6" customWidth="1"/>
    <col min="4125" max="4125" width="16.28515625" style="6" customWidth="1"/>
    <col min="4126" max="4126" width="14.5703125" style="6" customWidth="1"/>
    <col min="4127" max="4127" width="16.85546875" style="6" customWidth="1"/>
    <col min="4128" max="4128" width="11.140625" style="6" customWidth="1"/>
    <col min="4129" max="4129" width="10.42578125" style="6" customWidth="1"/>
    <col min="4130" max="4130" width="10.85546875" style="6" customWidth="1"/>
    <col min="4131" max="4131" width="10.140625" style="6" customWidth="1"/>
    <col min="4132" max="4132" width="12.85546875" style="6" customWidth="1"/>
    <col min="4133" max="4134" width="11" style="6" customWidth="1"/>
    <col min="4135" max="4135" width="11.5703125" style="6" customWidth="1"/>
    <col min="4136" max="4136" width="11.28515625" style="6" customWidth="1"/>
    <col min="4137" max="4137" width="10.140625" style="6" customWidth="1"/>
    <col min="4138" max="4139" width="11.85546875" style="6" customWidth="1"/>
    <col min="4140" max="4140" width="12.28515625" style="6" customWidth="1"/>
    <col min="4141" max="4141" width="12.7109375" style="6" customWidth="1"/>
    <col min="4142" max="4142" width="15.140625" style="6" customWidth="1"/>
    <col min="4143" max="4143" width="10" style="6" customWidth="1"/>
    <col min="4144" max="4154" width="7.85546875" style="6" customWidth="1"/>
    <col min="4155" max="4155" width="9.140625" style="6" customWidth="1"/>
    <col min="4156" max="4156" width="8.28515625" style="6" customWidth="1"/>
    <col min="4157" max="4157" width="10.140625" style="6" customWidth="1"/>
    <col min="4158" max="4158" width="9.140625" style="6"/>
    <col min="4159" max="4159" width="11.85546875" style="6" customWidth="1"/>
    <col min="4160" max="4160" width="14.28515625" style="6" customWidth="1"/>
    <col min="4161" max="4360" width="9.140625" style="6"/>
    <col min="4361" max="4361" width="0" style="6" hidden="1" customWidth="1"/>
    <col min="4362" max="4362" width="15.5703125" style="6" customWidth="1"/>
    <col min="4363" max="4363" width="55.140625" style="6" customWidth="1"/>
    <col min="4364" max="4364" width="15.5703125" style="6" customWidth="1"/>
    <col min="4365" max="4366" width="13" style="6" customWidth="1"/>
    <col min="4367" max="4368" width="13.140625" style="6" customWidth="1"/>
    <col min="4369" max="4369" width="10.5703125" style="6" customWidth="1"/>
    <col min="4370" max="4370" width="12.42578125" style="6" customWidth="1"/>
    <col min="4371" max="4371" width="11.5703125" style="6" customWidth="1"/>
    <col min="4372" max="4372" width="12.28515625" style="6" customWidth="1"/>
    <col min="4373" max="4373" width="12.7109375" style="6" customWidth="1"/>
    <col min="4374" max="4374" width="12.5703125" style="6" customWidth="1"/>
    <col min="4375" max="4375" width="13.140625" style="6" customWidth="1"/>
    <col min="4376" max="4376" width="13.42578125" style="6" customWidth="1"/>
    <col min="4377" max="4377" width="10.28515625" style="6" customWidth="1"/>
    <col min="4378" max="4378" width="14.28515625" style="6" customWidth="1"/>
    <col min="4379" max="4379" width="12.85546875" style="6" customWidth="1"/>
    <col min="4380" max="4380" width="12" style="6" customWidth="1"/>
    <col min="4381" max="4381" width="16.28515625" style="6" customWidth="1"/>
    <col min="4382" max="4382" width="14.5703125" style="6" customWidth="1"/>
    <col min="4383" max="4383" width="16.85546875" style="6" customWidth="1"/>
    <col min="4384" max="4384" width="11.140625" style="6" customWidth="1"/>
    <col min="4385" max="4385" width="10.42578125" style="6" customWidth="1"/>
    <col min="4386" max="4386" width="10.85546875" style="6" customWidth="1"/>
    <col min="4387" max="4387" width="10.140625" style="6" customWidth="1"/>
    <col min="4388" max="4388" width="12.85546875" style="6" customWidth="1"/>
    <col min="4389" max="4390" width="11" style="6" customWidth="1"/>
    <col min="4391" max="4391" width="11.5703125" style="6" customWidth="1"/>
    <col min="4392" max="4392" width="11.28515625" style="6" customWidth="1"/>
    <col min="4393" max="4393" width="10.140625" style="6" customWidth="1"/>
    <col min="4394" max="4395" width="11.85546875" style="6" customWidth="1"/>
    <col min="4396" max="4396" width="12.28515625" style="6" customWidth="1"/>
    <col min="4397" max="4397" width="12.7109375" style="6" customWidth="1"/>
    <col min="4398" max="4398" width="15.140625" style="6" customWidth="1"/>
    <col min="4399" max="4399" width="10" style="6" customWidth="1"/>
    <col min="4400" max="4410" width="7.85546875" style="6" customWidth="1"/>
    <col min="4411" max="4411" width="9.140625" style="6" customWidth="1"/>
    <col min="4412" max="4412" width="8.28515625" style="6" customWidth="1"/>
    <col min="4413" max="4413" width="10.140625" style="6" customWidth="1"/>
    <col min="4414" max="4414" width="9.140625" style="6"/>
    <col min="4415" max="4415" width="11.85546875" style="6" customWidth="1"/>
    <col min="4416" max="4416" width="14.28515625" style="6" customWidth="1"/>
    <col min="4417" max="4616" width="9.140625" style="6"/>
    <col min="4617" max="4617" width="0" style="6" hidden="1" customWidth="1"/>
    <col min="4618" max="4618" width="15.5703125" style="6" customWidth="1"/>
    <col min="4619" max="4619" width="55.140625" style="6" customWidth="1"/>
    <col min="4620" max="4620" width="15.5703125" style="6" customWidth="1"/>
    <col min="4621" max="4622" width="13" style="6" customWidth="1"/>
    <col min="4623" max="4624" width="13.140625" style="6" customWidth="1"/>
    <col min="4625" max="4625" width="10.5703125" style="6" customWidth="1"/>
    <col min="4626" max="4626" width="12.42578125" style="6" customWidth="1"/>
    <col min="4627" max="4627" width="11.5703125" style="6" customWidth="1"/>
    <col min="4628" max="4628" width="12.28515625" style="6" customWidth="1"/>
    <col min="4629" max="4629" width="12.7109375" style="6" customWidth="1"/>
    <col min="4630" max="4630" width="12.5703125" style="6" customWidth="1"/>
    <col min="4631" max="4631" width="13.140625" style="6" customWidth="1"/>
    <col min="4632" max="4632" width="13.42578125" style="6" customWidth="1"/>
    <col min="4633" max="4633" width="10.28515625" style="6" customWidth="1"/>
    <col min="4634" max="4634" width="14.28515625" style="6" customWidth="1"/>
    <col min="4635" max="4635" width="12.85546875" style="6" customWidth="1"/>
    <col min="4636" max="4636" width="12" style="6" customWidth="1"/>
    <col min="4637" max="4637" width="16.28515625" style="6" customWidth="1"/>
    <col min="4638" max="4638" width="14.5703125" style="6" customWidth="1"/>
    <col min="4639" max="4639" width="16.85546875" style="6" customWidth="1"/>
    <col min="4640" max="4640" width="11.140625" style="6" customWidth="1"/>
    <col min="4641" max="4641" width="10.42578125" style="6" customWidth="1"/>
    <col min="4642" max="4642" width="10.85546875" style="6" customWidth="1"/>
    <col min="4643" max="4643" width="10.140625" style="6" customWidth="1"/>
    <col min="4644" max="4644" width="12.85546875" style="6" customWidth="1"/>
    <col min="4645" max="4646" width="11" style="6" customWidth="1"/>
    <col min="4647" max="4647" width="11.5703125" style="6" customWidth="1"/>
    <col min="4648" max="4648" width="11.28515625" style="6" customWidth="1"/>
    <col min="4649" max="4649" width="10.140625" style="6" customWidth="1"/>
    <col min="4650" max="4651" width="11.85546875" style="6" customWidth="1"/>
    <col min="4652" max="4652" width="12.28515625" style="6" customWidth="1"/>
    <col min="4653" max="4653" width="12.7109375" style="6" customWidth="1"/>
    <col min="4654" max="4654" width="15.140625" style="6" customWidth="1"/>
    <col min="4655" max="4655" width="10" style="6" customWidth="1"/>
    <col min="4656" max="4666" width="7.85546875" style="6" customWidth="1"/>
    <col min="4667" max="4667" width="9.140625" style="6" customWidth="1"/>
    <col min="4668" max="4668" width="8.28515625" style="6" customWidth="1"/>
    <col min="4669" max="4669" width="10.140625" style="6" customWidth="1"/>
    <col min="4670" max="4670" width="9.140625" style="6"/>
    <col min="4671" max="4671" width="11.85546875" style="6" customWidth="1"/>
    <col min="4672" max="4672" width="14.28515625" style="6" customWidth="1"/>
    <col min="4673" max="4872" width="9.140625" style="6"/>
    <col min="4873" max="4873" width="0" style="6" hidden="1" customWidth="1"/>
    <col min="4874" max="4874" width="15.5703125" style="6" customWidth="1"/>
    <col min="4875" max="4875" width="55.140625" style="6" customWidth="1"/>
    <col min="4876" max="4876" width="15.5703125" style="6" customWidth="1"/>
    <col min="4877" max="4878" width="13" style="6" customWidth="1"/>
    <col min="4879" max="4880" width="13.140625" style="6" customWidth="1"/>
    <col min="4881" max="4881" width="10.5703125" style="6" customWidth="1"/>
    <col min="4882" max="4882" width="12.42578125" style="6" customWidth="1"/>
    <col min="4883" max="4883" width="11.5703125" style="6" customWidth="1"/>
    <col min="4884" max="4884" width="12.28515625" style="6" customWidth="1"/>
    <col min="4885" max="4885" width="12.7109375" style="6" customWidth="1"/>
    <col min="4886" max="4886" width="12.5703125" style="6" customWidth="1"/>
    <col min="4887" max="4887" width="13.140625" style="6" customWidth="1"/>
    <col min="4888" max="4888" width="13.42578125" style="6" customWidth="1"/>
    <col min="4889" max="4889" width="10.28515625" style="6" customWidth="1"/>
    <col min="4890" max="4890" width="14.28515625" style="6" customWidth="1"/>
    <col min="4891" max="4891" width="12.85546875" style="6" customWidth="1"/>
    <col min="4892" max="4892" width="12" style="6" customWidth="1"/>
    <col min="4893" max="4893" width="16.28515625" style="6" customWidth="1"/>
    <col min="4894" max="4894" width="14.5703125" style="6" customWidth="1"/>
    <col min="4895" max="4895" width="16.85546875" style="6" customWidth="1"/>
    <col min="4896" max="4896" width="11.140625" style="6" customWidth="1"/>
    <col min="4897" max="4897" width="10.42578125" style="6" customWidth="1"/>
    <col min="4898" max="4898" width="10.85546875" style="6" customWidth="1"/>
    <col min="4899" max="4899" width="10.140625" style="6" customWidth="1"/>
    <col min="4900" max="4900" width="12.85546875" style="6" customWidth="1"/>
    <col min="4901" max="4902" width="11" style="6" customWidth="1"/>
    <col min="4903" max="4903" width="11.5703125" style="6" customWidth="1"/>
    <col min="4904" max="4904" width="11.28515625" style="6" customWidth="1"/>
    <col min="4905" max="4905" width="10.140625" style="6" customWidth="1"/>
    <col min="4906" max="4907" width="11.85546875" style="6" customWidth="1"/>
    <col min="4908" max="4908" width="12.28515625" style="6" customWidth="1"/>
    <col min="4909" max="4909" width="12.7109375" style="6" customWidth="1"/>
    <col min="4910" max="4910" width="15.140625" style="6" customWidth="1"/>
    <col min="4911" max="4911" width="10" style="6" customWidth="1"/>
    <col min="4912" max="4922" width="7.85546875" style="6" customWidth="1"/>
    <col min="4923" max="4923" width="9.140625" style="6" customWidth="1"/>
    <col min="4924" max="4924" width="8.28515625" style="6" customWidth="1"/>
    <col min="4925" max="4925" width="10.140625" style="6" customWidth="1"/>
    <col min="4926" max="4926" width="9.140625" style="6"/>
    <col min="4927" max="4927" width="11.85546875" style="6" customWidth="1"/>
    <col min="4928" max="4928" width="14.28515625" style="6" customWidth="1"/>
    <col min="4929" max="5128" width="9.140625" style="6"/>
    <col min="5129" max="5129" width="0" style="6" hidden="1" customWidth="1"/>
    <col min="5130" max="5130" width="15.5703125" style="6" customWidth="1"/>
    <col min="5131" max="5131" width="55.140625" style="6" customWidth="1"/>
    <col min="5132" max="5132" width="15.5703125" style="6" customWidth="1"/>
    <col min="5133" max="5134" width="13" style="6" customWidth="1"/>
    <col min="5135" max="5136" width="13.140625" style="6" customWidth="1"/>
    <col min="5137" max="5137" width="10.5703125" style="6" customWidth="1"/>
    <col min="5138" max="5138" width="12.42578125" style="6" customWidth="1"/>
    <col min="5139" max="5139" width="11.5703125" style="6" customWidth="1"/>
    <col min="5140" max="5140" width="12.28515625" style="6" customWidth="1"/>
    <col min="5141" max="5141" width="12.7109375" style="6" customWidth="1"/>
    <col min="5142" max="5142" width="12.5703125" style="6" customWidth="1"/>
    <col min="5143" max="5143" width="13.140625" style="6" customWidth="1"/>
    <col min="5144" max="5144" width="13.42578125" style="6" customWidth="1"/>
    <col min="5145" max="5145" width="10.28515625" style="6" customWidth="1"/>
    <col min="5146" max="5146" width="14.28515625" style="6" customWidth="1"/>
    <col min="5147" max="5147" width="12.85546875" style="6" customWidth="1"/>
    <col min="5148" max="5148" width="12" style="6" customWidth="1"/>
    <col min="5149" max="5149" width="16.28515625" style="6" customWidth="1"/>
    <col min="5150" max="5150" width="14.5703125" style="6" customWidth="1"/>
    <col min="5151" max="5151" width="16.85546875" style="6" customWidth="1"/>
    <col min="5152" max="5152" width="11.140625" style="6" customWidth="1"/>
    <col min="5153" max="5153" width="10.42578125" style="6" customWidth="1"/>
    <col min="5154" max="5154" width="10.85546875" style="6" customWidth="1"/>
    <col min="5155" max="5155" width="10.140625" style="6" customWidth="1"/>
    <col min="5156" max="5156" width="12.85546875" style="6" customWidth="1"/>
    <col min="5157" max="5158" width="11" style="6" customWidth="1"/>
    <col min="5159" max="5159" width="11.5703125" style="6" customWidth="1"/>
    <col min="5160" max="5160" width="11.28515625" style="6" customWidth="1"/>
    <col min="5161" max="5161" width="10.140625" style="6" customWidth="1"/>
    <col min="5162" max="5163" width="11.85546875" style="6" customWidth="1"/>
    <col min="5164" max="5164" width="12.28515625" style="6" customWidth="1"/>
    <col min="5165" max="5165" width="12.7109375" style="6" customWidth="1"/>
    <col min="5166" max="5166" width="15.140625" style="6" customWidth="1"/>
    <col min="5167" max="5167" width="10" style="6" customWidth="1"/>
    <col min="5168" max="5178" width="7.85546875" style="6" customWidth="1"/>
    <col min="5179" max="5179" width="9.140625" style="6" customWidth="1"/>
    <col min="5180" max="5180" width="8.28515625" style="6" customWidth="1"/>
    <col min="5181" max="5181" width="10.140625" style="6" customWidth="1"/>
    <col min="5182" max="5182" width="9.140625" style="6"/>
    <col min="5183" max="5183" width="11.85546875" style="6" customWidth="1"/>
    <col min="5184" max="5184" width="14.28515625" style="6" customWidth="1"/>
    <col min="5185" max="5384" width="9.140625" style="6"/>
    <col min="5385" max="5385" width="0" style="6" hidden="1" customWidth="1"/>
    <col min="5386" max="5386" width="15.5703125" style="6" customWidth="1"/>
    <col min="5387" max="5387" width="55.140625" style="6" customWidth="1"/>
    <col min="5388" max="5388" width="15.5703125" style="6" customWidth="1"/>
    <col min="5389" max="5390" width="13" style="6" customWidth="1"/>
    <col min="5391" max="5392" width="13.140625" style="6" customWidth="1"/>
    <col min="5393" max="5393" width="10.5703125" style="6" customWidth="1"/>
    <col min="5394" max="5394" width="12.42578125" style="6" customWidth="1"/>
    <col min="5395" max="5395" width="11.5703125" style="6" customWidth="1"/>
    <col min="5396" max="5396" width="12.28515625" style="6" customWidth="1"/>
    <col min="5397" max="5397" width="12.7109375" style="6" customWidth="1"/>
    <col min="5398" max="5398" width="12.5703125" style="6" customWidth="1"/>
    <col min="5399" max="5399" width="13.140625" style="6" customWidth="1"/>
    <col min="5400" max="5400" width="13.42578125" style="6" customWidth="1"/>
    <col min="5401" max="5401" width="10.28515625" style="6" customWidth="1"/>
    <col min="5402" max="5402" width="14.28515625" style="6" customWidth="1"/>
    <col min="5403" max="5403" width="12.85546875" style="6" customWidth="1"/>
    <col min="5404" max="5404" width="12" style="6" customWidth="1"/>
    <col min="5405" max="5405" width="16.28515625" style="6" customWidth="1"/>
    <col min="5406" max="5406" width="14.5703125" style="6" customWidth="1"/>
    <col min="5407" max="5407" width="16.85546875" style="6" customWidth="1"/>
    <col min="5408" max="5408" width="11.140625" style="6" customWidth="1"/>
    <col min="5409" max="5409" width="10.42578125" style="6" customWidth="1"/>
    <col min="5410" max="5410" width="10.85546875" style="6" customWidth="1"/>
    <col min="5411" max="5411" width="10.140625" style="6" customWidth="1"/>
    <col min="5412" max="5412" width="12.85546875" style="6" customWidth="1"/>
    <col min="5413" max="5414" width="11" style="6" customWidth="1"/>
    <col min="5415" max="5415" width="11.5703125" style="6" customWidth="1"/>
    <col min="5416" max="5416" width="11.28515625" style="6" customWidth="1"/>
    <col min="5417" max="5417" width="10.140625" style="6" customWidth="1"/>
    <col min="5418" max="5419" width="11.85546875" style="6" customWidth="1"/>
    <col min="5420" max="5420" width="12.28515625" style="6" customWidth="1"/>
    <col min="5421" max="5421" width="12.7109375" style="6" customWidth="1"/>
    <col min="5422" max="5422" width="15.140625" style="6" customWidth="1"/>
    <col min="5423" max="5423" width="10" style="6" customWidth="1"/>
    <col min="5424" max="5434" width="7.85546875" style="6" customWidth="1"/>
    <col min="5435" max="5435" width="9.140625" style="6" customWidth="1"/>
    <col min="5436" max="5436" width="8.28515625" style="6" customWidth="1"/>
    <col min="5437" max="5437" width="10.140625" style="6" customWidth="1"/>
    <col min="5438" max="5438" width="9.140625" style="6"/>
    <col min="5439" max="5439" width="11.85546875" style="6" customWidth="1"/>
    <col min="5440" max="5440" width="14.28515625" style="6" customWidth="1"/>
    <col min="5441" max="5640" width="9.140625" style="6"/>
    <col min="5641" max="5641" width="0" style="6" hidden="1" customWidth="1"/>
    <col min="5642" max="5642" width="15.5703125" style="6" customWidth="1"/>
    <col min="5643" max="5643" width="55.140625" style="6" customWidth="1"/>
    <col min="5644" max="5644" width="15.5703125" style="6" customWidth="1"/>
    <col min="5645" max="5646" width="13" style="6" customWidth="1"/>
    <col min="5647" max="5648" width="13.140625" style="6" customWidth="1"/>
    <col min="5649" max="5649" width="10.5703125" style="6" customWidth="1"/>
    <col min="5650" max="5650" width="12.42578125" style="6" customWidth="1"/>
    <col min="5651" max="5651" width="11.5703125" style="6" customWidth="1"/>
    <col min="5652" max="5652" width="12.28515625" style="6" customWidth="1"/>
    <col min="5653" max="5653" width="12.7109375" style="6" customWidth="1"/>
    <col min="5654" max="5654" width="12.5703125" style="6" customWidth="1"/>
    <col min="5655" max="5655" width="13.140625" style="6" customWidth="1"/>
    <col min="5656" max="5656" width="13.42578125" style="6" customWidth="1"/>
    <col min="5657" max="5657" width="10.28515625" style="6" customWidth="1"/>
    <col min="5658" max="5658" width="14.28515625" style="6" customWidth="1"/>
    <col min="5659" max="5659" width="12.85546875" style="6" customWidth="1"/>
    <col min="5660" max="5660" width="12" style="6" customWidth="1"/>
    <col min="5661" max="5661" width="16.28515625" style="6" customWidth="1"/>
    <col min="5662" max="5662" width="14.5703125" style="6" customWidth="1"/>
    <col min="5663" max="5663" width="16.85546875" style="6" customWidth="1"/>
    <col min="5664" max="5664" width="11.140625" style="6" customWidth="1"/>
    <col min="5665" max="5665" width="10.42578125" style="6" customWidth="1"/>
    <col min="5666" max="5666" width="10.85546875" style="6" customWidth="1"/>
    <col min="5667" max="5667" width="10.140625" style="6" customWidth="1"/>
    <col min="5668" max="5668" width="12.85546875" style="6" customWidth="1"/>
    <col min="5669" max="5670" width="11" style="6" customWidth="1"/>
    <col min="5671" max="5671" width="11.5703125" style="6" customWidth="1"/>
    <col min="5672" max="5672" width="11.28515625" style="6" customWidth="1"/>
    <col min="5673" max="5673" width="10.140625" style="6" customWidth="1"/>
    <col min="5674" max="5675" width="11.85546875" style="6" customWidth="1"/>
    <col min="5676" max="5676" width="12.28515625" style="6" customWidth="1"/>
    <col min="5677" max="5677" width="12.7109375" style="6" customWidth="1"/>
    <col min="5678" max="5678" width="15.140625" style="6" customWidth="1"/>
    <col min="5679" max="5679" width="10" style="6" customWidth="1"/>
    <col min="5680" max="5690" width="7.85546875" style="6" customWidth="1"/>
    <col min="5691" max="5691" width="9.140625" style="6" customWidth="1"/>
    <col min="5692" max="5692" width="8.28515625" style="6" customWidth="1"/>
    <col min="5693" max="5693" width="10.140625" style="6" customWidth="1"/>
    <col min="5694" max="5694" width="9.140625" style="6"/>
    <col min="5695" max="5695" width="11.85546875" style="6" customWidth="1"/>
    <col min="5696" max="5696" width="14.28515625" style="6" customWidth="1"/>
    <col min="5697" max="5896" width="9.140625" style="6"/>
    <col min="5897" max="5897" width="0" style="6" hidden="1" customWidth="1"/>
    <col min="5898" max="5898" width="15.5703125" style="6" customWidth="1"/>
    <col min="5899" max="5899" width="55.140625" style="6" customWidth="1"/>
    <col min="5900" max="5900" width="15.5703125" style="6" customWidth="1"/>
    <col min="5901" max="5902" width="13" style="6" customWidth="1"/>
    <col min="5903" max="5904" width="13.140625" style="6" customWidth="1"/>
    <col min="5905" max="5905" width="10.5703125" style="6" customWidth="1"/>
    <col min="5906" max="5906" width="12.42578125" style="6" customWidth="1"/>
    <col min="5907" max="5907" width="11.5703125" style="6" customWidth="1"/>
    <col min="5908" max="5908" width="12.28515625" style="6" customWidth="1"/>
    <col min="5909" max="5909" width="12.7109375" style="6" customWidth="1"/>
    <col min="5910" max="5910" width="12.5703125" style="6" customWidth="1"/>
    <col min="5911" max="5911" width="13.140625" style="6" customWidth="1"/>
    <col min="5912" max="5912" width="13.42578125" style="6" customWidth="1"/>
    <col min="5913" max="5913" width="10.28515625" style="6" customWidth="1"/>
    <col min="5914" max="5914" width="14.28515625" style="6" customWidth="1"/>
    <col min="5915" max="5915" width="12.85546875" style="6" customWidth="1"/>
    <col min="5916" max="5916" width="12" style="6" customWidth="1"/>
    <col min="5917" max="5917" width="16.28515625" style="6" customWidth="1"/>
    <col min="5918" max="5918" width="14.5703125" style="6" customWidth="1"/>
    <col min="5919" max="5919" width="16.85546875" style="6" customWidth="1"/>
    <col min="5920" max="5920" width="11.140625" style="6" customWidth="1"/>
    <col min="5921" max="5921" width="10.42578125" style="6" customWidth="1"/>
    <col min="5922" max="5922" width="10.85546875" style="6" customWidth="1"/>
    <col min="5923" max="5923" width="10.140625" style="6" customWidth="1"/>
    <col min="5924" max="5924" width="12.85546875" style="6" customWidth="1"/>
    <col min="5925" max="5926" width="11" style="6" customWidth="1"/>
    <col min="5927" max="5927" width="11.5703125" style="6" customWidth="1"/>
    <col min="5928" max="5928" width="11.28515625" style="6" customWidth="1"/>
    <col min="5929" max="5929" width="10.140625" style="6" customWidth="1"/>
    <col min="5930" max="5931" width="11.85546875" style="6" customWidth="1"/>
    <col min="5932" max="5932" width="12.28515625" style="6" customWidth="1"/>
    <col min="5933" max="5933" width="12.7109375" style="6" customWidth="1"/>
    <col min="5934" max="5934" width="15.140625" style="6" customWidth="1"/>
    <col min="5935" max="5935" width="10" style="6" customWidth="1"/>
    <col min="5936" max="5946" width="7.85546875" style="6" customWidth="1"/>
    <col min="5947" max="5947" width="9.140625" style="6" customWidth="1"/>
    <col min="5948" max="5948" width="8.28515625" style="6" customWidth="1"/>
    <col min="5949" max="5949" width="10.140625" style="6" customWidth="1"/>
    <col min="5950" max="5950" width="9.140625" style="6"/>
    <col min="5951" max="5951" width="11.85546875" style="6" customWidth="1"/>
    <col min="5952" max="5952" width="14.28515625" style="6" customWidth="1"/>
    <col min="5953" max="6152" width="9.140625" style="6"/>
    <col min="6153" max="6153" width="0" style="6" hidden="1" customWidth="1"/>
    <col min="6154" max="6154" width="15.5703125" style="6" customWidth="1"/>
    <col min="6155" max="6155" width="55.140625" style="6" customWidth="1"/>
    <col min="6156" max="6156" width="15.5703125" style="6" customWidth="1"/>
    <col min="6157" max="6158" width="13" style="6" customWidth="1"/>
    <col min="6159" max="6160" width="13.140625" style="6" customWidth="1"/>
    <col min="6161" max="6161" width="10.5703125" style="6" customWidth="1"/>
    <col min="6162" max="6162" width="12.42578125" style="6" customWidth="1"/>
    <col min="6163" max="6163" width="11.5703125" style="6" customWidth="1"/>
    <col min="6164" max="6164" width="12.28515625" style="6" customWidth="1"/>
    <col min="6165" max="6165" width="12.7109375" style="6" customWidth="1"/>
    <col min="6166" max="6166" width="12.5703125" style="6" customWidth="1"/>
    <col min="6167" max="6167" width="13.140625" style="6" customWidth="1"/>
    <col min="6168" max="6168" width="13.42578125" style="6" customWidth="1"/>
    <col min="6169" max="6169" width="10.28515625" style="6" customWidth="1"/>
    <col min="6170" max="6170" width="14.28515625" style="6" customWidth="1"/>
    <col min="6171" max="6171" width="12.85546875" style="6" customWidth="1"/>
    <col min="6172" max="6172" width="12" style="6" customWidth="1"/>
    <col min="6173" max="6173" width="16.28515625" style="6" customWidth="1"/>
    <col min="6174" max="6174" width="14.5703125" style="6" customWidth="1"/>
    <col min="6175" max="6175" width="16.85546875" style="6" customWidth="1"/>
    <col min="6176" max="6176" width="11.140625" style="6" customWidth="1"/>
    <col min="6177" max="6177" width="10.42578125" style="6" customWidth="1"/>
    <col min="6178" max="6178" width="10.85546875" style="6" customWidth="1"/>
    <col min="6179" max="6179" width="10.140625" style="6" customWidth="1"/>
    <col min="6180" max="6180" width="12.85546875" style="6" customWidth="1"/>
    <col min="6181" max="6182" width="11" style="6" customWidth="1"/>
    <col min="6183" max="6183" width="11.5703125" style="6" customWidth="1"/>
    <col min="6184" max="6184" width="11.28515625" style="6" customWidth="1"/>
    <col min="6185" max="6185" width="10.140625" style="6" customWidth="1"/>
    <col min="6186" max="6187" width="11.85546875" style="6" customWidth="1"/>
    <col min="6188" max="6188" width="12.28515625" style="6" customWidth="1"/>
    <col min="6189" max="6189" width="12.7109375" style="6" customWidth="1"/>
    <col min="6190" max="6190" width="15.140625" style="6" customWidth="1"/>
    <col min="6191" max="6191" width="10" style="6" customWidth="1"/>
    <col min="6192" max="6202" width="7.85546875" style="6" customWidth="1"/>
    <col min="6203" max="6203" width="9.140625" style="6" customWidth="1"/>
    <col min="6204" max="6204" width="8.28515625" style="6" customWidth="1"/>
    <col min="6205" max="6205" width="10.140625" style="6" customWidth="1"/>
    <col min="6206" max="6206" width="9.140625" style="6"/>
    <col min="6207" max="6207" width="11.85546875" style="6" customWidth="1"/>
    <col min="6208" max="6208" width="14.28515625" style="6" customWidth="1"/>
    <col min="6209" max="6408" width="9.140625" style="6"/>
    <col min="6409" max="6409" width="0" style="6" hidden="1" customWidth="1"/>
    <col min="6410" max="6410" width="15.5703125" style="6" customWidth="1"/>
    <col min="6411" max="6411" width="55.140625" style="6" customWidth="1"/>
    <col min="6412" max="6412" width="15.5703125" style="6" customWidth="1"/>
    <col min="6413" max="6414" width="13" style="6" customWidth="1"/>
    <col min="6415" max="6416" width="13.140625" style="6" customWidth="1"/>
    <col min="6417" max="6417" width="10.5703125" style="6" customWidth="1"/>
    <col min="6418" max="6418" width="12.42578125" style="6" customWidth="1"/>
    <col min="6419" max="6419" width="11.5703125" style="6" customWidth="1"/>
    <col min="6420" max="6420" width="12.28515625" style="6" customWidth="1"/>
    <col min="6421" max="6421" width="12.7109375" style="6" customWidth="1"/>
    <col min="6422" max="6422" width="12.5703125" style="6" customWidth="1"/>
    <col min="6423" max="6423" width="13.140625" style="6" customWidth="1"/>
    <col min="6424" max="6424" width="13.42578125" style="6" customWidth="1"/>
    <col min="6425" max="6425" width="10.28515625" style="6" customWidth="1"/>
    <col min="6426" max="6426" width="14.28515625" style="6" customWidth="1"/>
    <col min="6427" max="6427" width="12.85546875" style="6" customWidth="1"/>
    <col min="6428" max="6428" width="12" style="6" customWidth="1"/>
    <col min="6429" max="6429" width="16.28515625" style="6" customWidth="1"/>
    <col min="6430" max="6430" width="14.5703125" style="6" customWidth="1"/>
    <col min="6431" max="6431" width="16.85546875" style="6" customWidth="1"/>
    <col min="6432" max="6432" width="11.140625" style="6" customWidth="1"/>
    <col min="6433" max="6433" width="10.42578125" style="6" customWidth="1"/>
    <col min="6434" max="6434" width="10.85546875" style="6" customWidth="1"/>
    <col min="6435" max="6435" width="10.140625" style="6" customWidth="1"/>
    <col min="6436" max="6436" width="12.85546875" style="6" customWidth="1"/>
    <col min="6437" max="6438" width="11" style="6" customWidth="1"/>
    <col min="6439" max="6439" width="11.5703125" style="6" customWidth="1"/>
    <col min="6440" max="6440" width="11.28515625" style="6" customWidth="1"/>
    <col min="6441" max="6441" width="10.140625" style="6" customWidth="1"/>
    <col min="6442" max="6443" width="11.85546875" style="6" customWidth="1"/>
    <col min="6444" max="6444" width="12.28515625" style="6" customWidth="1"/>
    <col min="6445" max="6445" width="12.7109375" style="6" customWidth="1"/>
    <col min="6446" max="6446" width="15.140625" style="6" customWidth="1"/>
    <col min="6447" max="6447" width="10" style="6" customWidth="1"/>
    <col min="6448" max="6458" width="7.85546875" style="6" customWidth="1"/>
    <col min="6459" max="6459" width="9.140625" style="6" customWidth="1"/>
    <col min="6460" max="6460" width="8.28515625" style="6" customWidth="1"/>
    <col min="6461" max="6461" width="10.140625" style="6" customWidth="1"/>
    <col min="6462" max="6462" width="9.140625" style="6"/>
    <col min="6463" max="6463" width="11.85546875" style="6" customWidth="1"/>
    <col min="6464" max="6464" width="14.28515625" style="6" customWidth="1"/>
    <col min="6465" max="6664" width="9.140625" style="6"/>
    <col min="6665" max="6665" width="0" style="6" hidden="1" customWidth="1"/>
    <col min="6666" max="6666" width="15.5703125" style="6" customWidth="1"/>
    <col min="6667" max="6667" width="55.140625" style="6" customWidth="1"/>
    <col min="6668" max="6668" width="15.5703125" style="6" customWidth="1"/>
    <col min="6669" max="6670" width="13" style="6" customWidth="1"/>
    <col min="6671" max="6672" width="13.140625" style="6" customWidth="1"/>
    <col min="6673" max="6673" width="10.5703125" style="6" customWidth="1"/>
    <col min="6674" max="6674" width="12.42578125" style="6" customWidth="1"/>
    <col min="6675" max="6675" width="11.5703125" style="6" customWidth="1"/>
    <col min="6676" max="6676" width="12.28515625" style="6" customWidth="1"/>
    <col min="6677" max="6677" width="12.7109375" style="6" customWidth="1"/>
    <col min="6678" max="6678" width="12.5703125" style="6" customWidth="1"/>
    <col min="6679" max="6679" width="13.140625" style="6" customWidth="1"/>
    <col min="6680" max="6680" width="13.42578125" style="6" customWidth="1"/>
    <col min="6681" max="6681" width="10.28515625" style="6" customWidth="1"/>
    <col min="6682" max="6682" width="14.28515625" style="6" customWidth="1"/>
    <col min="6683" max="6683" width="12.85546875" style="6" customWidth="1"/>
    <col min="6684" max="6684" width="12" style="6" customWidth="1"/>
    <col min="6685" max="6685" width="16.28515625" style="6" customWidth="1"/>
    <col min="6686" max="6686" width="14.5703125" style="6" customWidth="1"/>
    <col min="6687" max="6687" width="16.85546875" style="6" customWidth="1"/>
    <col min="6688" max="6688" width="11.140625" style="6" customWidth="1"/>
    <col min="6689" max="6689" width="10.42578125" style="6" customWidth="1"/>
    <col min="6690" max="6690" width="10.85546875" style="6" customWidth="1"/>
    <col min="6691" max="6691" width="10.140625" style="6" customWidth="1"/>
    <col min="6692" max="6692" width="12.85546875" style="6" customWidth="1"/>
    <col min="6693" max="6694" width="11" style="6" customWidth="1"/>
    <col min="6695" max="6695" width="11.5703125" style="6" customWidth="1"/>
    <col min="6696" max="6696" width="11.28515625" style="6" customWidth="1"/>
    <col min="6697" max="6697" width="10.140625" style="6" customWidth="1"/>
    <col min="6698" max="6699" width="11.85546875" style="6" customWidth="1"/>
    <col min="6700" max="6700" width="12.28515625" style="6" customWidth="1"/>
    <col min="6701" max="6701" width="12.7109375" style="6" customWidth="1"/>
    <col min="6702" max="6702" width="15.140625" style="6" customWidth="1"/>
    <col min="6703" max="6703" width="10" style="6" customWidth="1"/>
    <col min="6704" max="6714" width="7.85546875" style="6" customWidth="1"/>
    <col min="6715" max="6715" width="9.140625" style="6" customWidth="1"/>
    <col min="6716" max="6716" width="8.28515625" style="6" customWidth="1"/>
    <col min="6717" max="6717" width="10.140625" style="6" customWidth="1"/>
    <col min="6718" max="6718" width="9.140625" style="6"/>
    <col min="6719" max="6719" width="11.85546875" style="6" customWidth="1"/>
    <col min="6720" max="6720" width="14.28515625" style="6" customWidth="1"/>
    <col min="6721" max="6920" width="9.140625" style="6"/>
    <col min="6921" max="6921" width="0" style="6" hidden="1" customWidth="1"/>
    <col min="6922" max="6922" width="15.5703125" style="6" customWidth="1"/>
    <col min="6923" max="6923" width="55.140625" style="6" customWidth="1"/>
    <col min="6924" max="6924" width="15.5703125" style="6" customWidth="1"/>
    <col min="6925" max="6926" width="13" style="6" customWidth="1"/>
    <col min="6927" max="6928" width="13.140625" style="6" customWidth="1"/>
    <col min="6929" max="6929" width="10.5703125" style="6" customWidth="1"/>
    <col min="6930" max="6930" width="12.42578125" style="6" customWidth="1"/>
    <col min="6931" max="6931" width="11.5703125" style="6" customWidth="1"/>
    <col min="6932" max="6932" width="12.28515625" style="6" customWidth="1"/>
    <col min="6933" max="6933" width="12.7109375" style="6" customWidth="1"/>
    <col min="6934" max="6934" width="12.5703125" style="6" customWidth="1"/>
    <col min="6935" max="6935" width="13.140625" style="6" customWidth="1"/>
    <col min="6936" max="6936" width="13.42578125" style="6" customWidth="1"/>
    <col min="6937" max="6937" width="10.28515625" style="6" customWidth="1"/>
    <col min="6938" max="6938" width="14.28515625" style="6" customWidth="1"/>
    <col min="6939" max="6939" width="12.85546875" style="6" customWidth="1"/>
    <col min="6940" max="6940" width="12" style="6" customWidth="1"/>
    <col min="6941" max="6941" width="16.28515625" style="6" customWidth="1"/>
    <col min="6942" max="6942" width="14.5703125" style="6" customWidth="1"/>
    <col min="6943" max="6943" width="16.85546875" style="6" customWidth="1"/>
    <col min="6944" max="6944" width="11.140625" style="6" customWidth="1"/>
    <col min="6945" max="6945" width="10.42578125" style="6" customWidth="1"/>
    <col min="6946" max="6946" width="10.85546875" style="6" customWidth="1"/>
    <col min="6947" max="6947" width="10.140625" style="6" customWidth="1"/>
    <col min="6948" max="6948" width="12.85546875" style="6" customWidth="1"/>
    <col min="6949" max="6950" width="11" style="6" customWidth="1"/>
    <col min="6951" max="6951" width="11.5703125" style="6" customWidth="1"/>
    <col min="6952" max="6952" width="11.28515625" style="6" customWidth="1"/>
    <col min="6953" max="6953" width="10.140625" style="6" customWidth="1"/>
    <col min="6954" max="6955" width="11.85546875" style="6" customWidth="1"/>
    <col min="6956" max="6956" width="12.28515625" style="6" customWidth="1"/>
    <col min="6957" max="6957" width="12.7109375" style="6" customWidth="1"/>
    <col min="6958" max="6958" width="15.140625" style="6" customWidth="1"/>
    <col min="6959" max="6959" width="10" style="6" customWidth="1"/>
    <col min="6960" max="6970" width="7.85546875" style="6" customWidth="1"/>
    <col min="6971" max="6971" width="9.140625" style="6" customWidth="1"/>
    <col min="6972" max="6972" width="8.28515625" style="6" customWidth="1"/>
    <col min="6973" max="6973" width="10.140625" style="6" customWidth="1"/>
    <col min="6974" max="6974" width="9.140625" style="6"/>
    <col min="6975" max="6975" width="11.85546875" style="6" customWidth="1"/>
    <col min="6976" max="6976" width="14.28515625" style="6" customWidth="1"/>
    <col min="6977" max="7176" width="9.140625" style="6"/>
    <col min="7177" max="7177" width="0" style="6" hidden="1" customWidth="1"/>
    <col min="7178" max="7178" width="15.5703125" style="6" customWidth="1"/>
    <col min="7179" max="7179" width="55.140625" style="6" customWidth="1"/>
    <col min="7180" max="7180" width="15.5703125" style="6" customWidth="1"/>
    <col min="7181" max="7182" width="13" style="6" customWidth="1"/>
    <col min="7183" max="7184" width="13.140625" style="6" customWidth="1"/>
    <col min="7185" max="7185" width="10.5703125" style="6" customWidth="1"/>
    <col min="7186" max="7186" width="12.42578125" style="6" customWidth="1"/>
    <col min="7187" max="7187" width="11.5703125" style="6" customWidth="1"/>
    <col min="7188" max="7188" width="12.28515625" style="6" customWidth="1"/>
    <col min="7189" max="7189" width="12.7109375" style="6" customWidth="1"/>
    <col min="7190" max="7190" width="12.5703125" style="6" customWidth="1"/>
    <col min="7191" max="7191" width="13.140625" style="6" customWidth="1"/>
    <col min="7192" max="7192" width="13.42578125" style="6" customWidth="1"/>
    <col min="7193" max="7193" width="10.28515625" style="6" customWidth="1"/>
    <col min="7194" max="7194" width="14.28515625" style="6" customWidth="1"/>
    <col min="7195" max="7195" width="12.85546875" style="6" customWidth="1"/>
    <col min="7196" max="7196" width="12" style="6" customWidth="1"/>
    <col min="7197" max="7197" width="16.28515625" style="6" customWidth="1"/>
    <col min="7198" max="7198" width="14.5703125" style="6" customWidth="1"/>
    <col min="7199" max="7199" width="16.85546875" style="6" customWidth="1"/>
    <col min="7200" max="7200" width="11.140625" style="6" customWidth="1"/>
    <col min="7201" max="7201" width="10.42578125" style="6" customWidth="1"/>
    <col min="7202" max="7202" width="10.85546875" style="6" customWidth="1"/>
    <col min="7203" max="7203" width="10.140625" style="6" customWidth="1"/>
    <col min="7204" max="7204" width="12.85546875" style="6" customWidth="1"/>
    <col min="7205" max="7206" width="11" style="6" customWidth="1"/>
    <col min="7207" max="7207" width="11.5703125" style="6" customWidth="1"/>
    <col min="7208" max="7208" width="11.28515625" style="6" customWidth="1"/>
    <col min="7209" max="7209" width="10.140625" style="6" customWidth="1"/>
    <col min="7210" max="7211" width="11.85546875" style="6" customWidth="1"/>
    <col min="7212" max="7212" width="12.28515625" style="6" customWidth="1"/>
    <col min="7213" max="7213" width="12.7109375" style="6" customWidth="1"/>
    <col min="7214" max="7214" width="15.140625" style="6" customWidth="1"/>
    <col min="7215" max="7215" width="10" style="6" customWidth="1"/>
    <col min="7216" max="7226" width="7.85546875" style="6" customWidth="1"/>
    <col min="7227" max="7227" width="9.140625" style="6" customWidth="1"/>
    <col min="7228" max="7228" width="8.28515625" style="6" customWidth="1"/>
    <col min="7229" max="7229" width="10.140625" style="6" customWidth="1"/>
    <col min="7230" max="7230" width="9.140625" style="6"/>
    <col min="7231" max="7231" width="11.85546875" style="6" customWidth="1"/>
    <col min="7232" max="7232" width="14.28515625" style="6" customWidth="1"/>
    <col min="7233" max="7432" width="9.140625" style="6"/>
    <col min="7433" max="7433" width="0" style="6" hidden="1" customWidth="1"/>
    <col min="7434" max="7434" width="15.5703125" style="6" customWidth="1"/>
    <col min="7435" max="7435" width="55.140625" style="6" customWidth="1"/>
    <col min="7436" max="7436" width="15.5703125" style="6" customWidth="1"/>
    <col min="7437" max="7438" width="13" style="6" customWidth="1"/>
    <col min="7439" max="7440" width="13.140625" style="6" customWidth="1"/>
    <col min="7441" max="7441" width="10.5703125" style="6" customWidth="1"/>
    <col min="7442" max="7442" width="12.42578125" style="6" customWidth="1"/>
    <col min="7443" max="7443" width="11.5703125" style="6" customWidth="1"/>
    <col min="7444" max="7444" width="12.28515625" style="6" customWidth="1"/>
    <col min="7445" max="7445" width="12.7109375" style="6" customWidth="1"/>
    <col min="7446" max="7446" width="12.5703125" style="6" customWidth="1"/>
    <col min="7447" max="7447" width="13.140625" style="6" customWidth="1"/>
    <col min="7448" max="7448" width="13.42578125" style="6" customWidth="1"/>
    <col min="7449" max="7449" width="10.28515625" style="6" customWidth="1"/>
    <col min="7450" max="7450" width="14.28515625" style="6" customWidth="1"/>
    <col min="7451" max="7451" width="12.85546875" style="6" customWidth="1"/>
    <col min="7452" max="7452" width="12" style="6" customWidth="1"/>
    <col min="7453" max="7453" width="16.28515625" style="6" customWidth="1"/>
    <col min="7454" max="7454" width="14.5703125" style="6" customWidth="1"/>
    <col min="7455" max="7455" width="16.85546875" style="6" customWidth="1"/>
    <col min="7456" max="7456" width="11.140625" style="6" customWidth="1"/>
    <col min="7457" max="7457" width="10.42578125" style="6" customWidth="1"/>
    <col min="7458" max="7458" width="10.85546875" style="6" customWidth="1"/>
    <col min="7459" max="7459" width="10.140625" style="6" customWidth="1"/>
    <col min="7460" max="7460" width="12.85546875" style="6" customWidth="1"/>
    <col min="7461" max="7462" width="11" style="6" customWidth="1"/>
    <col min="7463" max="7463" width="11.5703125" style="6" customWidth="1"/>
    <col min="7464" max="7464" width="11.28515625" style="6" customWidth="1"/>
    <col min="7465" max="7465" width="10.140625" style="6" customWidth="1"/>
    <col min="7466" max="7467" width="11.85546875" style="6" customWidth="1"/>
    <col min="7468" max="7468" width="12.28515625" style="6" customWidth="1"/>
    <col min="7469" max="7469" width="12.7109375" style="6" customWidth="1"/>
    <col min="7470" max="7470" width="15.140625" style="6" customWidth="1"/>
    <col min="7471" max="7471" width="10" style="6" customWidth="1"/>
    <col min="7472" max="7482" width="7.85546875" style="6" customWidth="1"/>
    <col min="7483" max="7483" width="9.140625" style="6" customWidth="1"/>
    <col min="7484" max="7484" width="8.28515625" style="6" customWidth="1"/>
    <col min="7485" max="7485" width="10.140625" style="6" customWidth="1"/>
    <col min="7486" max="7486" width="9.140625" style="6"/>
    <col min="7487" max="7487" width="11.85546875" style="6" customWidth="1"/>
    <col min="7488" max="7488" width="14.28515625" style="6" customWidth="1"/>
    <col min="7489" max="7688" width="9.140625" style="6"/>
    <col min="7689" max="7689" width="0" style="6" hidden="1" customWidth="1"/>
    <col min="7690" max="7690" width="15.5703125" style="6" customWidth="1"/>
    <col min="7691" max="7691" width="55.140625" style="6" customWidth="1"/>
    <col min="7692" max="7692" width="15.5703125" style="6" customWidth="1"/>
    <col min="7693" max="7694" width="13" style="6" customWidth="1"/>
    <col min="7695" max="7696" width="13.140625" style="6" customWidth="1"/>
    <col min="7697" max="7697" width="10.5703125" style="6" customWidth="1"/>
    <col min="7698" max="7698" width="12.42578125" style="6" customWidth="1"/>
    <col min="7699" max="7699" width="11.5703125" style="6" customWidth="1"/>
    <col min="7700" max="7700" width="12.28515625" style="6" customWidth="1"/>
    <col min="7701" max="7701" width="12.7109375" style="6" customWidth="1"/>
    <col min="7702" max="7702" width="12.5703125" style="6" customWidth="1"/>
    <col min="7703" max="7703" width="13.140625" style="6" customWidth="1"/>
    <col min="7704" max="7704" width="13.42578125" style="6" customWidth="1"/>
    <col min="7705" max="7705" width="10.28515625" style="6" customWidth="1"/>
    <col min="7706" max="7706" width="14.28515625" style="6" customWidth="1"/>
    <col min="7707" max="7707" width="12.85546875" style="6" customWidth="1"/>
    <col min="7708" max="7708" width="12" style="6" customWidth="1"/>
    <col min="7709" max="7709" width="16.28515625" style="6" customWidth="1"/>
    <col min="7710" max="7710" width="14.5703125" style="6" customWidth="1"/>
    <col min="7711" max="7711" width="16.85546875" style="6" customWidth="1"/>
    <col min="7712" max="7712" width="11.140625" style="6" customWidth="1"/>
    <col min="7713" max="7713" width="10.42578125" style="6" customWidth="1"/>
    <col min="7714" max="7714" width="10.85546875" style="6" customWidth="1"/>
    <col min="7715" max="7715" width="10.140625" style="6" customWidth="1"/>
    <col min="7716" max="7716" width="12.85546875" style="6" customWidth="1"/>
    <col min="7717" max="7718" width="11" style="6" customWidth="1"/>
    <col min="7719" max="7719" width="11.5703125" style="6" customWidth="1"/>
    <col min="7720" max="7720" width="11.28515625" style="6" customWidth="1"/>
    <col min="7721" max="7721" width="10.140625" style="6" customWidth="1"/>
    <col min="7722" max="7723" width="11.85546875" style="6" customWidth="1"/>
    <col min="7724" max="7724" width="12.28515625" style="6" customWidth="1"/>
    <col min="7725" max="7725" width="12.7109375" style="6" customWidth="1"/>
    <col min="7726" max="7726" width="15.140625" style="6" customWidth="1"/>
    <col min="7727" max="7727" width="10" style="6" customWidth="1"/>
    <col min="7728" max="7738" width="7.85546875" style="6" customWidth="1"/>
    <col min="7739" max="7739" width="9.140625" style="6" customWidth="1"/>
    <col min="7740" max="7740" width="8.28515625" style="6" customWidth="1"/>
    <col min="7741" max="7741" width="10.140625" style="6" customWidth="1"/>
    <col min="7742" max="7742" width="9.140625" style="6"/>
    <col min="7743" max="7743" width="11.85546875" style="6" customWidth="1"/>
    <col min="7744" max="7744" width="14.28515625" style="6" customWidth="1"/>
    <col min="7745" max="7944" width="9.140625" style="6"/>
    <col min="7945" max="7945" width="0" style="6" hidden="1" customWidth="1"/>
    <col min="7946" max="7946" width="15.5703125" style="6" customWidth="1"/>
    <col min="7947" max="7947" width="55.140625" style="6" customWidth="1"/>
    <col min="7948" max="7948" width="15.5703125" style="6" customWidth="1"/>
    <col min="7949" max="7950" width="13" style="6" customWidth="1"/>
    <col min="7951" max="7952" width="13.140625" style="6" customWidth="1"/>
    <col min="7953" max="7953" width="10.5703125" style="6" customWidth="1"/>
    <col min="7954" max="7954" width="12.42578125" style="6" customWidth="1"/>
    <col min="7955" max="7955" width="11.5703125" style="6" customWidth="1"/>
    <col min="7956" max="7956" width="12.28515625" style="6" customWidth="1"/>
    <col min="7957" max="7957" width="12.7109375" style="6" customWidth="1"/>
    <col min="7958" max="7958" width="12.5703125" style="6" customWidth="1"/>
    <col min="7959" max="7959" width="13.140625" style="6" customWidth="1"/>
    <col min="7960" max="7960" width="13.42578125" style="6" customWidth="1"/>
    <col min="7961" max="7961" width="10.28515625" style="6" customWidth="1"/>
    <col min="7962" max="7962" width="14.28515625" style="6" customWidth="1"/>
    <col min="7963" max="7963" width="12.85546875" style="6" customWidth="1"/>
    <col min="7964" max="7964" width="12" style="6" customWidth="1"/>
    <col min="7965" max="7965" width="16.28515625" style="6" customWidth="1"/>
    <col min="7966" max="7966" width="14.5703125" style="6" customWidth="1"/>
    <col min="7967" max="7967" width="16.85546875" style="6" customWidth="1"/>
    <col min="7968" max="7968" width="11.140625" style="6" customWidth="1"/>
    <col min="7969" max="7969" width="10.42578125" style="6" customWidth="1"/>
    <col min="7970" max="7970" width="10.85546875" style="6" customWidth="1"/>
    <col min="7971" max="7971" width="10.140625" style="6" customWidth="1"/>
    <col min="7972" max="7972" width="12.85546875" style="6" customWidth="1"/>
    <col min="7973" max="7974" width="11" style="6" customWidth="1"/>
    <col min="7975" max="7975" width="11.5703125" style="6" customWidth="1"/>
    <col min="7976" max="7976" width="11.28515625" style="6" customWidth="1"/>
    <col min="7977" max="7977" width="10.140625" style="6" customWidth="1"/>
    <col min="7978" max="7979" width="11.85546875" style="6" customWidth="1"/>
    <col min="7980" max="7980" width="12.28515625" style="6" customWidth="1"/>
    <col min="7981" max="7981" width="12.7109375" style="6" customWidth="1"/>
    <col min="7982" max="7982" width="15.140625" style="6" customWidth="1"/>
    <col min="7983" max="7983" width="10" style="6" customWidth="1"/>
    <col min="7984" max="7994" width="7.85546875" style="6" customWidth="1"/>
    <col min="7995" max="7995" width="9.140625" style="6" customWidth="1"/>
    <col min="7996" max="7996" width="8.28515625" style="6" customWidth="1"/>
    <col min="7997" max="7997" width="10.140625" style="6" customWidth="1"/>
    <col min="7998" max="7998" width="9.140625" style="6"/>
    <col min="7999" max="7999" width="11.85546875" style="6" customWidth="1"/>
    <col min="8000" max="8000" width="14.28515625" style="6" customWidth="1"/>
    <col min="8001" max="8200" width="9.140625" style="6"/>
    <col min="8201" max="8201" width="0" style="6" hidden="1" customWidth="1"/>
    <col min="8202" max="8202" width="15.5703125" style="6" customWidth="1"/>
    <col min="8203" max="8203" width="55.140625" style="6" customWidth="1"/>
    <col min="8204" max="8204" width="15.5703125" style="6" customWidth="1"/>
    <col min="8205" max="8206" width="13" style="6" customWidth="1"/>
    <col min="8207" max="8208" width="13.140625" style="6" customWidth="1"/>
    <col min="8209" max="8209" width="10.5703125" style="6" customWidth="1"/>
    <col min="8210" max="8210" width="12.42578125" style="6" customWidth="1"/>
    <col min="8211" max="8211" width="11.5703125" style="6" customWidth="1"/>
    <col min="8212" max="8212" width="12.28515625" style="6" customWidth="1"/>
    <col min="8213" max="8213" width="12.7109375" style="6" customWidth="1"/>
    <col min="8214" max="8214" width="12.5703125" style="6" customWidth="1"/>
    <col min="8215" max="8215" width="13.140625" style="6" customWidth="1"/>
    <col min="8216" max="8216" width="13.42578125" style="6" customWidth="1"/>
    <col min="8217" max="8217" width="10.28515625" style="6" customWidth="1"/>
    <col min="8218" max="8218" width="14.28515625" style="6" customWidth="1"/>
    <col min="8219" max="8219" width="12.85546875" style="6" customWidth="1"/>
    <col min="8220" max="8220" width="12" style="6" customWidth="1"/>
    <col min="8221" max="8221" width="16.28515625" style="6" customWidth="1"/>
    <col min="8222" max="8222" width="14.5703125" style="6" customWidth="1"/>
    <col min="8223" max="8223" width="16.85546875" style="6" customWidth="1"/>
    <col min="8224" max="8224" width="11.140625" style="6" customWidth="1"/>
    <col min="8225" max="8225" width="10.42578125" style="6" customWidth="1"/>
    <col min="8226" max="8226" width="10.85546875" style="6" customWidth="1"/>
    <col min="8227" max="8227" width="10.140625" style="6" customWidth="1"/>
    <col min="8228" max="8228" width="12.85546875" style="6" customWidth="1"/>
    <col min="8229" max="8230" width="11" style="6" customWidth="1"/>
    <col min="8231" max="8231" width="11.5703125" style="6" customWidth="1"/>
    <col min="8232" max="8232" width="11.28515625" style="6" customWidth="1"/>
    <col min="8233" max="8233" width="10.140625" style="6" customWidth="1"/>
    <col min="8234" max="8235" width="11.85546875" style="6" customWidth="1"/>
    <col min="8236" max="8236" width="12.28515625" style="6" customWidth="1"/>
    <col min="8237" max="8237" width="12.7109375" style="6" customWidth="1"/>
    <col min="8238" max="8238" width="15.140625" style="6" customWidth="1"/>
    <col min="8239" max="8239" width="10" style="6" customWidth="1"/>
    <col min="8240" max="8250" width="7.85546875" style="6" customWidth="1"/>
    <col min="8251" max="8251" width="9.140625" style="6" customWidth="1"/>
    <col min="8252" max="8252" width="8.28515625" style="6" customWidth="1"/>
    <col min="8253" max="8253" width="10.140625" style="6" customWidth="1"/>
    <col min="8254" max="8254" width="9.140625" style="6"/>
    <col min="8255" max="8255" width="11.85546875" style="6" customWidth="1"/>
    <col min="8256" max="8256" width="14.28515625" style="6" customWidth="1"/>
    <col min="8257" max="8456" width="9.140625" style="6"/>
    <col min="8457" max="8457" width="0" style="6" hidden="1" customWidth="1"/>
    <col min="8458" max="8458" width="15.5703125" style="6" customWidth="1"/>
    <col min="8459" max="8459" width="55.140625" style="6" customWidth="1"/>
    <col min="8460" max="8460" width="15.5703125" style="6" customWidth="1"/>
    <col min="8461" max="8462" width="13" style="6" customWidth="1"/>
    <col min="8463" max="8464" width="13.140625" style="6" customWidth="1"/>
    <col min="8465" max="8465" width="10.5703125" style="6" customWidth="1"/>
    <col min="8466" max="8466" width="12.42578125" style="6" customWidth="1"/>
    <col min="8467" max="8467" width="11.5703125" style="6" customWidth="1"/>
    <col min="8468" max="8468" width="12.28515625" style="6" customWidth="1"/>
    <col min="8469" max="8469" width="12.7109375" style="6" customWidth="1"/>
    <col min="8470" max="8470" width="12.5703125" style="6" customWidth="1"/>
    <col min="8471" max="8471" width="13.140625" style="6" customWidth="1"/>
    <col min="8472" max="8472" width="13.42578125" style="6" customWidth="1"/>
    <col min="8473" max="8473" width="10.28515625" style="6" customWidth="1"/>
    <col min="8474" max="8474" width="14.28515625" style="6" customWidth="1"/>
    <col min="8475" max="8475" width="12.85546875" style="6" customWidth="1"/>
    <col min="8476" max="8476" width="12" style="6" customWidth="1"/>
    <col min="8477" max="8477" width="16.28515625" style="6" customWidth="1"/>
    <col min="8478" max="8478" width="14.5703125" style="6" customWidth="1"/>
    <col min="8479" max="8479" width="16.85546875" style="6" customWidth="1"/>
    <col min="8480" max="8480" width="11.140625" style="6" customWidth="1"/>
    <col min="8481" max="8481" width="10.42578125" style="6" customWidth="1"/>
    <col min="8482" max="8482" width="10.85546875" style="6" customWidth="1"/>
    <col min="8483" max="8483" width="10.140625" style="6" customWidth="1"/>
    <col min="8484" max="8484" width="12.85546875" style="6" customWidth="1"/>
    <col min="8485" max="8486" width="11" style="6" customWidth="1"/>
    <col min="8487" max="8487" width="11.5703125" style="6" customWidth="1"/>
    <col min="8488" max="8488" width="11.28515625" style="6" customWidth="1"/>
    <col min="8489" max="8489" width="10.140625" style="6" customWidth="1"/>
    <col min="8490" max="8491" width="11.85546875" style="6" customWidth="1"/>
    <col min="8492" max="8492" width="12.28515625" style="6" customWidth="1"/>
    <col min="8493" max="8493" width="12.7109375" style="6" customWidth="1"/>
    <col min="8494" max="8494" width="15.140625" style="6" customWidth="1"/>
    <col min="8495" max="8495" width="10" style="6" customWidth="1"/>
    <col min="8496" max="8506" width="7.85546875" style="6" customWidth="1"/>
    <col min="8507" max="8507" width="9.140625" style="6" customWidth="1"/>
    <col min="8508" max="8508" width="8.28515625" style="6" customWidth="1"/>
    <col min="8509" max="8509" width="10.140625" style="6" customWidth="1"/>
    <col min="8510" max="8510" width="9.140625" style="6"/>
    <col min="8511" max="8511" width="11.85546875" style="6" customWidth="1"/>
    <col min="8512" max="8512" width="14.28515625" style="6" customWidth="1"/>
    <col min="8513" max="8712" width="9.140625" style="6"/>
    <col min="8713" max="8713" width="0" style="6" hidden="1" customWidth="1"/>
    <col min="8714" max="8714" width="15.5703125" style="6" customWidth="1"/>
    <col min="8715" max="8715" width="55.140625" style="6" customWidth="1"/>
    <col min="8716" max="8716" width="15.5703125" style="6" customWidth="1"/>
    <col min="8717" max="8718" width="13" style="6" customWidth="1"/>
    <col min="8719" max="8720" width="13.140625" style="6" customWidth="1"/>
    <col min="8721" max="8721" width="10.5703125" style="6" customWidth="1"/>
    <col min="8722" max="8722" width="12.42578125" style="6" customWidth="1"/>
    <col min="8723" max="8723" width="11.5703125" style="6" customWidth="1"/>
    <col min="8724" max="8724" width="12.28515625" style="6" customWidth="1"/>
    <col min="8725" max="8725" width="12.7109375" style="6" customWidth="1"/>
    <col min="8726" max="8726" width="12.5703125" style="6" customWidth="1"/>
    <col min="8727" max="8727" width="13.140625" style="6" customWidth="1"/>
    <col min="8728" max="8728" width="13.42578125" style="6" customWidth="1"/>
    <col min="8729" max="8729" width="10.28515625" style="6" customWidth="1"/>
    <col min="8730" max="8730" width="14.28515625" style="6" customWidth="1"/>
    <col min="8731" max="8731" width="12.85546875" style="6" customWidth="1"/>
    <col min="8732" max="8732" width="12" style="6" customWidth="1"/>
    <col min="8733" max="8733" width="16.28515625" style="6" customWidth="1"/>
    <col min="8734" max="8734" width="14.5703125" style="6" customWidth="1"/>
    <col min="8735" max="8735" width="16.85546875" style="6" customWidth="1"/>
    <col min="8736" max="8736" width="11.140625" style="6" customWidth="1"/>
    <col min="8737" max="8737" width="10.42578125" style="6" customWidth="1"/>
    <col min="8738" max="8738" width="10.85546875" style="6" customWidth="1"/>
    <col min="8739" max="8739" width="10.140625" style="6" customWidth="1"/>
    <col min="8740" max="8740" width="12.85546875" style="6" customWidth="1"/>
    <col min="8741" max="8742" width="11" style="6" customWidth="1"/>
    <col min="8743" max="8743" width="11.5703125" style="6" customWidth="1"/>
    <col min="8744" max="8744" width="11.28515625" style="6" customWidth="1"/>
    <col min="8745" max="8745" width="10.140625" style="6" customWidth="1"/>
    <col min="8746" max="8747" width="11.85546875" style="6" customWidth="1"/>
    <col min="8748" max="8748" width="12.28515625" style="6" customWidth="1"/>
    <col min="8749" max="8749" width="12.7109375" style="6" customWidth="1"/>
    <col min="8750" max="8750" width="15.140625" style="6" customWidth="1"/>
    <col min="8751" max="8751" width="10" style="6" customWidth="1"/>
    <col min="8752" max="8762" width="7.85546875" style="6" customWidth="1"/>
    <col min="8763" max="8763" width="9.140625" style="6" customWidth="1"/>
    <col min="8764" max="8764" width="8.28515625" style="6" customWidth="1"/>
    <col min="8765" max="8765" width="10.140625" style="6" customWidth="1"/>
    <col min="8766" max="8766" width="9.140625" style="6"/>
    <col min="8767" max="8767" width="11.85546875" style="6" customWidth="1"/>
    <col min="8768" max="8768" width="14.28515625" style="6" customWidth="1"/>
    <col min="8769" max="8968" width="9.140625" style="6"/>
    <col min="8969" max="8969" width="0" style="6" hidden="1" customWidth="1"/>
    <col min="8970" max="8970" width="15.5703125" style="6" customWidth="1"/>
    <col min="8971" max="8971" width="55.140625" style="6" customWidth="1"/>
    <col min="8972" max="8972" width="15.5703125" style="6" customWidth="1"/>
    <col min="8973" max="8974" width="13" style="6" customWidth="1"/>
    <col min="8975" max="8976" width="13.140625" style="6" customWidth="1"/>
    <col min="8977" max="8977" width="10.5703125" style="6" customWidth="1"/>
    <col min="8978" max="8978" width="12.42578125" style="6" customWidth="1"/>
    <col min="8979" max="8979" width="11.5703125" style="6" customWidth="1"/>
    <col min="8980" max="8980" width="12.28515625" style="6" customWidth="1"/>
    <col min="8981" max="8981" width="12.7109375" style="6" customWidth="1"/>
    <col min="8982" max="8982" width="12.5703125" style="6" customWidth="1"/>
    <col min="8983" max="8983" width="13.140625" style="6" customWidth="1"/>
    <col min="8984" max="8984" width="13.42578125" style="6" customWidth="1"/>
    <col min="8985" max="8985" width="10.28515625" style="6" customWidth="1"/>
    <col min="8986" max="8986" width="14.28515625" style="6" customWidth="1"/>
    <col min="8987" max="8987" width="12.85546875" style="6" customWidth="1"/>
    <col min="8988" max="8988" width="12" style="6" customWidth="1"/>
    <col min="8989" max="8989" width="16.28515625" style="6" customWidth="1"/>
    <col min="8990" max="8990" width="14.5703125" style="6" customWidth="1"/>
    <col min="8991" max="8991" width="16.85546875" style="6" customWidth="1"/>
    <col min="8992" max="8992" width="11.140625" style="6" customWidth="1"/>
    <col min="8993" max="8993" width="10.42578125" style="6" customWidth="1"/>
    <col min="8994" max="8994" width="10.85546875" style="6" customWidth="1"/>
    <col min="8995" max="8995" width="10.140625" style="6" customWidth="1"/>
    <col min="8996" max="8996" width="12.85546875" style="6" customWidth="1"/>
    <col min="8997" max="8998" width="11" style="6" customWidth="1"/>
    <col min="8999" max="8999" width="11.5703125" style="6" customWidth="1"/>
    <col min="9000" max="9000" width="11.28515625" style="6" customWidth="1"/>
    <col min="9001" max="9001" width="10.140625" style="6" customWidth="1"/>
    <col min="9002" max="9003" width="11.85546875" style="6" customWidth="1"/>
    <col min="9004" max="9004" width="12.28515625" style="6" customWidth="1"/>
    <col min="9005" max="9005" width="12.7109375" style="6" customWidth="1"/>
    <col min="9006" max="9006" width="15.140625" style="6" customWidth="1"/>
    <col min="9007" max="9007" width="10" style="6" customWidth="1"/>
    <col min="9008" max="9018" width="7.85546875" style="6" customWidth="1"/>
    <col min="9019" max="9019" width="9.140625" style="6" customWidth="1"/>
    <col min="9020" max="9020" width="8.28515625" style="6" customWidth="1"/>
    <col min="9021" max="9021" width="10.140625" style="6" customWidth="1"/>
    <col min="9022" max="9022" width="9.140625" style="6"/>
    <col min="9023" max="9023" width="11.85546875" style="6" customWidth="1"/>
    <col min="9024" max="9024" width="14.28515625" style="6" customWidth="1"/>
    <col min="9025" max="9224" width="9.140625" style="6"/>
    <col min="9225" max="9225" width="0" style="6" hidden="1" customWidth="1"/>
    <col min="9226" max="9226" width="15.5703125" style="6" customWidth="1"/>
    <col min="9227" max="9227" width="55.140625" style="6" customWidth="1"/>
    <col min="9228" max="9228" width="15.5703125" style="6" customWidth="1"/>
    <col min="9229" max="9230" width="13" style="6" customWidth="1"/>
    <col min="9231" max="9232" width="13.140625" style="6" customWidth="1"/>
    <col min="9233" max="9233" width="10.5703125" style="6" customWidth="1"/>
    <col min="9234" max="9234" width="12.42578125" style="6" customWidth="1"/>
    <col min="9235" max="9235" width="11.5703125" style="6" customWidth="1"/>
    <col min="9236" max="9236" width="12.28515625" style="6" customWidth="1"/>
    <col min="9237" max="9237" width="12.7109375" style="6" customWidth="1"/>
    <col min="9238" max="9238" width="12.5703125" style="6" customWidth="1"/>
    <col min="9239" max="9239" width="13.140625" style="6" customWidth="1"/>
    <col min="9240" max="9240" width="13.42578125" style="6" customWidth="1"/>
    <col min="9241" max="9241" width="10.28515625" style="6" customWidth="1"/>
    <col min="9242" max="9242" width="14.28515625" style="6" customWidth="1"/>
    <col min="9243" max="9243" width="12.85546875" style="6" customWidth="1"/>
    <col min="9244" max="9244" width="12" style="6" customWidth="1"/>
    <col min="9245" max="9245" width="16.28515625" style="6" customWidth="1"/>
    <col min="9246" max="9246" width="14.5703125" style="6" customWidth="1"/>
    <col min="9247" max="9247" width="16.85546875" style="6" customWidth="1"/>
    <col min="9248" max="9248" width="11.140625" style="6" customWidth="1"/>
    <col min="9249" max="9249" width="10.42578125" style="6" customWidth="1"/>
    <col min="9250" max="9250" width="10.85546875" style="6" customWidth="1"/>
    <col min="9251" max="9251" width="10.140625" style="6" customWidth="1"/>
    <col min="9252" max="9252" width="12.85546875" style="6" customWidth="1"/>
    <col min="9253" max="9254" width="11" style="6" customWidth="1"/>
    <col min="9255" max="9255" width="11.5703125" style="6" customWidth="1"/>
    <col min="9256" max="9256" width="11.28515625" style="6" customWidth="1"/>
    <col min="9257" max="9257" width="10.140625" style="6" customWidth="1"/>
    <col min="9258" max="9259" width="11.85546875" style="6" customWidth="1"/>
    <col min="9260" max="9260" width="12.28515625" style="6" customWidth="1"/>
    <col min="9261" max="9261" width="12.7109375" style="6" customWidth="1"/>
    <col min="9262" max="9262" width="15.140625" style="6" customWidth="1"/>
    <col min="9263" max="9263" width="10" style="6" customWidth="1"/>
    <col min="9264" max="9274" width="7.85546875" style="6" customWidth="1"/>
    <col min="9275" max="9275" width="9.140625" style="6" customWidth="1"/>
    <col min="9276" max="9276" width="8.28515625" style="6" customWidth="1"/>
    <col min="9277" max="9277" width="10.140625" style="6" customWidth="1"/>
    <col min="9278" max="9278" width="9.140625" style="6"/>
    <col min="9279" max="9279" width="11.85546875" style="6" customWidth="1"/>
    <col min="9280" max="9280" width="14.28515625" style="6" customWidth="1"/>
    <col min="9281" max="9480" width="9.140625" style="6"/>
    <col min="9481" max="9481" width="0" style="6" hidden="1" customWidth="1"/>
    <col min="9482" max="9482" width="15.5703125" style="6" customWidth="1"/>
    <col min="9483" max="9483" width="55.140625" style="6" customWidth="1"/>
    <col min="9484" max="9484" width="15.5703125" style="6" customWidth="1"/>
    <col min="9485" max="9486" width="13" style="6" customWidth="1"/>
    <col min="9487" max="9488" width="13.140625" style="6" customWidth="1"/>
    <col min="9489" max="9489" width="10.5703125" style="6" customWidth="1"/>
    <col min="9490" max="9490" width="12.42578125" style="6" customWidth="1"/>
    <col min="9491" max="9491" width="11.5703125" style="6" customWidth="1"/>
    <col min="9492" max="9492" width="12.28515625" style="6" customWidth="1"/>
    <col min="9493" max="9493" width="12.7109375" style="6" customWidth="1"/>
    <col min="9494" max="9494" width="12.5703125" style="6" customWidth="1"/>
    <col min="9495" max="9495" width="13.140625" style="6" customWidth="1"/>
    <col min="9496" max="9496" width="13.42578125" style="6" customWidth="1"/>
    <col min="9497" max="9497" width="10.28515625" style="6" customWidth="1"/>
    <col min="9498" max="9498" width="14.28515625" style="6" customWidth="1"/>
    <col min="9499" max="9499" width="12.85546875" style="6" customWidth="1"/>
    <col min="9500" max="9500" width="12" style="6" customWidth="1"/>
    <col min="9501" max="9501" width="16.28515625" style="6" customWidth="1"/>
    <col min="9502" max="9502" width="14.5703125" style="6" customWidth="1"/>
    <col min="9503" max="9503" width="16.85546875" style="6" customWidth="1"/>
    <col min="9504" max="9504" width="11.140625" style="6" customWidth="1"/>
    <col min="9505" max="9505" width="10.42578125" style="6" customWidth="1"/>
    <col min="9506" max="9506" width="10.85546875" style="6" customWidth="1"/>
    <col min="9507" max="9507" width="10.140625" style="6" customWidth="1"/>
    <col min="9508" max="9508" width="12.85546875" style="6" customWidth="1"/>
    <col min="9509" max="9510" width="11" style="6" customWidth="1"/>
    <col min="9511" max="9511" width="11.5703125" style="6" customWidth="1"/>
    <col min="9512" max="9512" width="11.28515625" style="6" customWidth="1"/>
    <col min="9513" max="9513" width="10.140625" style="6" customWidth="1"/>
    <col min="9514" max="9515" width="11.85546875" style="6" customWidth="1"/>
    <col min="9516" max="9516" width="12.28515625" style="6" customWidth="1"/>
    <col min="9517" max="9517" width="12.7109375" style="6" customWidth="1"/>
    <col min="9518" max="9518" width="15.140625" style="6" customWidth="1"/>
    <col min="9519" max="9519" width="10" style="6" customWidth="1"/>
    <col min="9520" max="9530" width="7.85546875" style="6" customWidth="1"/>
    <col min="9531" max="9531" width="9.140625" style="6" customWidth="1"/>
    <col min="9532" max="9532" width="8.28515625" style="6" customWidth="1"/>
    <col min="9533" max="9533" width="10.140625" style="6" customWidth="1"/>
    <col min="9534" max="9534" width="9.140625" style="6"/>
    <col min="9535" max="9535" width="11.85546875" style="6" customWidth="1"/>
    <col min="9536" max="9536" width="14.28515625" style="6" customWidth="1"/>
    <col min="9537" max="9736" width="9.140625" style="6"/>
    <col min="9737" max="9737" width="0" style="6" hidden="1" customWidth="1"/>
    <col min="9738" max="9738" width="15.5703125" style="6" customWidth="1"/>
    <col min="9739" max="9739" width="55.140625" style="6" customWidth="1"/>
    <col min="9740" max="9740" width="15.5703125" style="6" customWidth="1"/>
    <col min="9741" max="9742" width="13" style="6" customWidth="1"/>
    <col min="9743" max="9744" width="13.140625" style="6" customWidth="1"/>
    <col min="9745" max="9745" width="10.5703125" style="6" customWidth="1"/>
    <col min="9746" max="9746" width="12.42578125" style="6" customWidth="1"/>
    <col min="9747" max="9747" width="11.5703125" style="6" customWidth="1"/>
    <col min="9748" max="9748" width="12.28515625" style="6" customWidth="1"/>
    <col min="9749" max="9749" width="12.7109375" style="6" customWidth="1"/>
    <col min="9750" max="9750" width="12.5703125" style="6" customWidth="1"/>
    <col min="9751" max="9751" width="13.140625" style="6" customWidth="1"/>
    <col min="9752" max="9752" width="13.42578125" style="6" customWidth="1"/>
    <col min="9753" max="9753" width="10.28515625" style="6" customWidth="1"/>
    <col min="9754" max="9754" width="14.28515625" style="6" customWidth="1"/>
    <col min="9755" max="9755" width="12.85546875" style="6" customWidth="1"/>
    <col min="9756" max="9756" width="12" style="6" customWidth="1"/>
    <col min="9757" max="9757" width="16.28515625" style="6" customWidth="1"/>
    <col min="9758" max="9758" width="14.5703125" style="6" customWidth="1"/>
    <col min="9759" max="9759" width="16.85546875" style="6" customWidth="1"/>
    <col min="9760" max="9760" width="11.140625" style="6" customWidth="1"/>
    <col min="9761" max="9761" width="10.42578125" style="6" customWidth="1"/>
    <col min="9762" max="9762" width="10.85546875" style="6" customWidth="1"/>
    <col min="9763" max="9763" width="10.140625" style="6" customWidth="1"/>
    <col min="9764" max="9764" width="12.85546875" style="6" customWidth="1"/>
    <col min="9765" max="9766" width="11" style="6" customWidth="1"/>
    <col min="9767" max="9767" width="11.5703125" style="6" customWidth="1"/>
    <col min="9768" max="9768" width="11.28515625" style="6" customWidth="1"/>
    <col min="9769" max="9769" width="10.140625" style="6" customWidth="1"/>
    <col min="9770" max="9771" width="11.85546875" style="6" customWidth="1"/>
    <col min="9772" max="9772" width="12.28515625" style="6" customWidth="1"/>
    <col min="9773" max="9773" width="12.7109375" style="6" customWidth="1"/>
    <col min="9774" max="9774" width="15.140625" style="6" customWidth="1"/>
    <col min="9775" max="9775" width="10" style="6" customWidth="1"/>
    <col min="9776" max="9786" width="7.85546875" style="6" customWidth="1"/>
    <col min="9787" max="9787" width="9.140625" style="6" customWidth="1"/>
    <col min="9788" max="9788" width="8.28515625" style="6" customWidth="1"/>
    <col min="9789" max="9789" width="10.140625" style="6" customWidth="1"/>
    <col min="9790" max="9790" width="9.140625" style="6"/>
    <col min="9791" max="9791" width="11.85546875" style="6" customWidth="1"/>
    <col min="9792" max="9792" width="14.28515625" style="6" customWidth="1"/>
    <col min="9793" max="9992" width="9.140625" style="6"/>
    <col min="9993" max="9993" width="0" style="6" hidden="1" customWidth="1"/>
    <col min="9994" max="9994" width="15.5703125" style="6" customWidth="1"/>
    <col min="9995" max="9995" width="55.140625" style="6" customWidth="1"/>
    <col min="9996" max="9996" width="15.5703125" style="6" customWidth="1"/>
    <col min="9997" max="9998" width="13" style="6" customWidth="1"/>
    <col min="9999" max="10000" width="13.140625" style="6" customWidth="1"/>
    <col min="10001" max="10001" width="10.5703125" style="6" customWidth="1"/>
    <col min="10002" max="10002" width="12.42578125" style="6" customWidth="1"/>
    <col min="10003" max="10003" width="11.5703125" style="6" customWidth="1"/>
    <col min="10004" max="10004" width="12.28515625" style="6" customWidth="1"/>
    <col min="10005" max="10005" width="12.7109375" style="6" customWidth="1"/>
    <col min="10006" max="10006" width="12.5703125" style="6" customWidth="1"/>
    <col min="10007" max="10007" width="13.140625" style="6" customWidth="1"/>
    <col min="10008" max="10008" width="13.42578125" style="6" customWidth="1"/>
    <col min="10009" max="10009" width="10.28515625" style="6" customWidth="1"/>
    <col min="10010" max="10010" width="14.28515625" style="6" customWidth="1"/>
    <col min="10011" max="10011" width="12.85546875" style="6" customWidth="1"/>
    <col min="10012" max="10012" width="12" style="6" customWidth="1"/>
    <col min="10013" max="10013" width="16.28515625" style="6" customWidth="1"/>
    <col min="10014" max="10014" width="14.5703125" style="6" customWidth="1"/>
    <col min="10015" max="10015" width="16.85546875" style="6" customWidth="1"/>
    <col min="10016" max="10016" width="11.140625" style="6" customWidth="1"/>
    <col min="10017" max="10017" width="10.42578125" style="6" customWidth="1"/>
    <col min="10018" max="10018" width="10.85546875" style="6" customWidth="1"/>
    <col min="10019" max="10019" width="10.140625" style="6" customWidth="1"/>
    <col min="10020" max="10020" width="12.85546875" style="6" customWidth="1"/>
    <col min="10021" max="10022" width="11" style="6" customWidth="1"/>
    <col min="10023" max="10023" width="11.5703125" style="6" customWidth="1"/>
    <col min="10024" max="10024" width="11.28515625" style="6" customWidth="1"/>
    <col min="10025" max="10025" width="10.140625" style="6" customWidth="1"/>
    <col min="10026" max="10027" width="11.85546875" style="6" customWidth="1"/>
    <col min="10028" max="10028" width="12.28515625" style="6" customWidth="1"/>
    <col min="10029" max="10029" width="12.7109375" style="6" customWidth="1"/>
    <col min="10030" max="10030" width="15.140625" style="6" customWidth="1"/>
    <col min="10031" max="10031" width="10" style="6" customWidth="1"/>
    <col min="10032" max="10042" width="7.85546875" style="6" customWidth="1"/>
    <col min="10043" max="10043" width="9.140625" style="6" customWidth="1"/>
    <col min="10044" max="10044" width="8.28515625" style="6" customWidth="1"/>
    <col min="10045" max="10045" width="10.140625" style="6" customWidth="1"/>
    <col min="10046" max="10046" width="9.140625" style="6"/>
    <col min="10047" max="10047" width="11.85546875" style="6" customWidth="1"/>
    <col min="10048" max="10048" width="14.28515625" style="6" customWidth="1"/>
    <col min="10049" max="10248" width="9.140625" style="6"/>
    <col min="10249" max="10249" width="0" style="6" hidden="1" customWidth="1"/>
    <col min="10250" max="10250" width="15.5703125" style="6" customWidth="1"/>
    <col min="10251" max="10251" width="55.140625" style="6" customWidth="1"/>
    <col min="10252" max="10252" width="15.5703125" style="6" customWidth="1"/>
    <col min="10253" max="10254" width="13" style="6" customWidth="1"/>
    <col min="10255" max="10256" width="13.140625" style="6" customWidth="1"/>
    <col min="10257" max="10257" width="10.5703125" style="6" customWidth="1"/>
    <col min="10258" max="10258" width="12.42578125" style="6" customWidth="1"/>
    <col min="10259" max="10259" width="11.5703125" style="6" customWidth="1"/>
    <col min="10260" max="10260" width="12.28515625" style="6" customWidth="1"/>
    <col min="10261" max="10261" width="12.7109375" style="6" customWidth="1"/>
    <col min="10262" max="10262" width="12.5703125" style="6" customWidth="1"/>
    <col min="10263" max="10263" width="13.140625" style="6" customWidth="1"/>
    <col min="10264" max="10264" width="13.42578125" style="6" customWidth="1"/>
    <col min="10265" max="10265" width="10.28515625" style="6" customWidth="1"/>
    <col min="10266" max="10266" width="14.28515625" style="6" customWidth="1"/>
    <col min="10267" max="10267" width="12.85546875" style="6" customWidth="1"/>
    <col min="10268" max="10268" width="12" style="6" customWidth="1"/>
    <col min="10269" max="10269" width="16.28515625" style="6" customWidth="1"/>
    <col min="10270" max="10270" width="14.5703125" style="6" customWidth="1"/>
    <col min="10271" max="10271" width="16.85546875" style="6" customWidth="1"/>
    <col min="10272" max="10272" width="11.140625" style="6" customWidth="1"/>
    <col min="10273" max="10273" width="10.42578125" style="6" customWidth="1"/>
    <col min="10274" max="10274" width="10.85546875" style="6" customWidth="1"/>
    <col min="10275" max="10275" width="10.140625" style="6" customWidth="1"/>
    <col min="10276" max="10276" width="12.85546875" style="6" customWidth="1"/>
    <col min="10277" max="10278" width="11" style="6" customWidth="1"/>
    <col min="10279" max="10279" width="11.5703125" style="6" customWidth="1"/>
    <col min="10280" max="10280" width="11.28515625" style="6" customWidth="1"/>
    <col min="10281" max="10281" width="10.140625" style="6" customWidth="1"/>
    <col min="10282" max="10283" width="11.85546875" style="6" customWidth="1"/>
    <col min="10284" max="10284" width="12.28515625" style="6" customWidth="1"/>
    <col min="10285" max="10285" width="12.7109375" style="6" customWidth="1"/>
    <col min="10286" max="10286" width="15.140625" style="6" customWidth="1"/>
    <col min="10287" max="10287" width="10" style="6" customWidth="1"/>
    <col min="10288" max="10298" width="7.85546875" style="6" customWidth="1"/>
    <col min="10299" max="10299" width="9.140625" style="6" customWidth="1"/>
    <col min="10300" max="10300" width="8.28515625" style="6" customWidth="1"/>
    <col min="10301" max="10301" width="10.140625" style="6" customWidth="1"/>
    <col min="10302" max="10302" width="9.140625" style="6"/>
    <col min="10303" max="10303" width="11.85546875" style="6" customWidth="1"/>
    <col min="10304" max="10304" width="14.28515625" style="6" customWidth="1"/>
    <col min="10305" max="10504" width="9.140625" style="6"/>
    <col min="10505" max="10505" width="0" style="6" hidden="1" customWidth="1"/>
    <col min="10506" max="10506" width="15.5703125" style="6" customWidth="1"/>
    <col min="10507" max="10507" width="55.140625" style="6" customWidth="1"/>
    <col min="10508" max="10508" width="15.5703125" style="6" customWidth="1"/>
    <col min="10509" max="10510" width="13" style="6" customWidth="1"/>
    <col min="10511" max="10512" width="13.140625" style="6" customWidth="1"/>
    <col min="10513" max="10513" width="10.5703125" style="6" customWidth="1"/>
    <col min="10514" max="10514" width="12.42578125" style="6" customWidth="1"/>
    <col min="10515" max="10515" width="11.5703125" style="6" customWidth="1"/>
    <col min="10516" max="10516" width="12.28515625" style="6" customWidth="1"/>
    <col min="10517" max="10517" width="12.7109375" style="6" customWidth="1"/>
    <col min="10518" max="10518" width="12.5703125" style="6" customWidth="1"/>
    <col min="10519" max="10519" width="13.140625" style="6" customWidth="1"/>
    <col min="10520" max="10520" width="13.42578125" style="6" customWidth="1"/>
    <col min="10521" max="10521" width="10.28515625" style="6" customWidth="1"/>
    <col min="10522" max="10522" width="14.28515625" style="6" customWidth="1"/>
    <col min="10523" max="10523" width="12.85546875" style="6" customWidth="1"/>
    <col min="10524" max="10524" width="12" style="6" customWidth="1"/>
    <col min="10525" max="10525" width="16.28515625" style="6" customWidth="1"/>
    <col min="10526" max="10526" width="14.5703125" style="6" customWidth="1"/>
    <col min="10527" max="10527" width="16.85546875" style="6" customWidth="1"/>
    <col min="10528" max="10528" width="11.140625" style="6" customWidth="1"/>
    <col min="10529" max="10529" width="10.42578125" style="6" customWidth="1"/>
    <col min="10530" max="10530" width="10.85546875" style="6" customWidth="1"/>
    <col min="10531" max="10531" width="10.140625" style="6" customWidth="1"/>
    <col min="10532" max="10532" width="12.85546875" style="6" customWidth="1"/>
    <col min="10533" max="10534" width="11" style="6" customWidth="1"/>
    <col min="10535" max="10535" width="11.5703125" style="6" customWidth="1"/>
    <col min="10536" max="10536" width="11.28515625" style="6" customWidth="1"/>
    <col min="10537" max="10537" width="10.140625" style="6" customWidth="1"/>
    <col min="10538" max="10539" width="11.85546875" style="6" customWidth="1"/>
    <col min="10540" max="10540" width="12.28515625" style="6" customWidth="1"/>
    <col min="10541" max="10541" width="12.7109375" style="6" customWidth="1"/>
    <col min="10542" max="10542" width="15.140625" style="6" customWidth="1"/>
    <col min="10543" max="10543" width="10" style="6" customWidth="1"/>
    <col min="10544" max="10554" width="7.85546875" style="6" customWidth="1"/>
    <col min="10555" max="10555" width="9.140625" style="6" customWidth="1"/>
    <col min="10556" max="10556" width="8.28515625" style="6" customWidth="1"/>
    <col min="10557" max="10557" width="10.140625" style="6" customWidth="1"/>
    <col min="10558" max="10558" width="9.140625" style="6"/>
    <col min="10559" max="10559" width="11.85546875" style="6" customWidth="1"/>
    <col min="10560" max="10560" width="14.28515625" style="6" customWidth="1"/>
    <col min="10561" max="10760" width="9.140625" style="6"/>
    <col min="10761" max="10761" width="0" style="6" hidden="1" customWidth="1"/>
    <col min="10762" max="10762" width="15.5703125" style="6" customWidth="1"/>
    <col min="10763" max="10763" width="55.140625" style="6" customWidth="1"/>
    <col min="10764" max="10764" width="15.5703125" style="6" customWidth="1"/>
    <col min="10765" max="10766" width="13" style="6" customWidth="1"/>
    <col min="10767" max="10768" width="13.140625" style="6" customWidth="1"/>
    <col min="10769" max="10769" width="10.5703125" style="6" customWidth="1"/>
    <col min="10770" max="10770" width="12.42578125" style="6" customWidth="1"/>
    <col min="10771" max="10771" width="11.5703125" style="6" customWidth="1"/>
    <col min="10772" max="10772" width="12.28515625" style="6" customWidth="1"/>
    <col min="10773" max="10773" width="12.7109375" style="6" customWidth="1"/>
    <col min="10774" max="10774" width="12.5703125" style="6" customWidth="1"/>
    <col min="10775" max="10775" width="13.140625" style="6" customWidth="1"/>
    <col min="10776" max="10776" width="13.42578125" style="6" customWidth="1"/>
    <col min="10777" max="10777" width="10.28515625" style="6" customWidth="1"/>
    <col min="10778" max="10778" width="14.28515625" style="6" customWidth="1"/>
    <col min="10779" max="10779" width="12.85546875" style="6" customWidth="1"/>
    <col min="10780" max="10780" width="12" style="6" customWidth="1"/>
    <col min="10781" max="10781" width="16.28515625" style="6" customWidth="1"/>
    <col min="10782" max="10782" width="14.5703125" style="6" customWidth="1"/>
    <col min="10783" max="10783" width="16.85546875" style="6" customWidth="1"/>
    <col min="10784" max="10784" width="11.140625" style="6" customWidth="1"/>
    <col min="10785" max="10785" width="10.42578125" style="6" customWidth="1"/>
    <col min="10786" max="10786" width="10.85546875" style="6" customWidth="1"/>
    <col min="10787" max="10787" width="10.140625" style="6" customWidth="1"/>
    <col min="10788" max="10788" width="12.85546875" style="6" customWidth="1"/>
    <col min="10789" max="10790" width="11" style="6" customWidth="1"/>
    <col min="10791" max="10791" width="11.5703125" style="6" customWidth="1"/>
    <col min="10792" max="10792" width="11.28515625" style="6" customWidth="1"/>
    <col min="10793" max="10793" width="10.140625" style="6" customWidth="1"/>
    <col min="10794" max="10795" width="11.85546875" style="6" customWidth="1"/>
    <col min="10796" max="10796" width="12.28515625" style="6" customWidth="1"/>
    <col min="10797" max="10797" width="12.7109375" style="6" customWidth="1"/>
    <col min="10798" max="10798" width="15.140625" style="6" customWidth="1"/>
    <col min="10799" max="10799" width="10" style="6" customWidth="1"/>
    <col min="10800" max="10810" width="7.85546875" style="6" customWidth="1"/>
    <col min="10811" max="10811" width="9.140625" style="6" customWidth="1"/>
    <col min="10812" max="10812" width="8.28515625" style="6" customWidth="1"/>
    <col min="10813" max="10813" width="10.140625" style="6" customWidth="1"/>
    <col min="10814" max="10814" width="9.140625" style="6"/>
    <col min="10815" max="10815" width="11.85546875" style="6" customWidth="1"/>
    <col min="10816" max="10816" width="14.28515625" style="6" customWidth="1"/>
    <col min="10817" max="11016" width="9.140625" style="6"/>
    <col min="11017" max="11017" width="0" style="6" hidden="1" customWidth="1"/>
    <col min="11018" max="11018" width="15.5703125" style="6" customWidth="1"/>
    <col min="11019" max="11019" width="55.140625" style="6" customWidth="1"/>
    <col min="11020" max="11020" width="15.5703125" style="6" customWidth="1"/>
    <col min="11021" max="11022" width="13" style="6" customWidth="1"/>
    <col min="11023" max="11024" width="13.140625" style="6" customWidth="1"/>
    <col min="11025" max="11025" width="10.5703125" style="6" customWidth="1"/>
    <col min="11026" max="11026" width="12.42578125" style="6" customWidth="1"/>
    <col min="11027" max="11027" width="11.5703125" style="6" customWidth="1"/>
    <col min="11028" max="11028" width="12.28515625" style="6" customWidth="1"/>
    <col min="11029" max="11029" width="12.7109375" style="6" customWidth="1"/>
    <col min="11030" max="11030" width="12.5703125" style="6" customWidth="1"/>
    <col min="11031" max="11031" width="13.140625" style="6" customWidth="1"/>
    <col min="11032" max="11032" width="13.42578125" style="6" customWidth="1"/>
    <col min="11033" max="11033" width="10.28515625" style="6" customWidth="1"/>
    <col min="11034" max="11034" width="14.28515625" style="6" customWidth="1"/>
    <col min="11035" max="11035" width="12.85546875" style="6" customWidth="1"/>
    <col min="11036" max="11036" width="12" style="6" customWidth="1"/>
    <col min="11037" max="11037" width="16.28515625" style="6" customWidth="1"/>
    <col min="11038" max="11038" width="14.5703125" style="6" customWidth="1"/>
    <col min="11039" max="11039" width="16.85546875" style="6" customWidth="1"/>
    <col min="11040" max="11040" width="11.140625" style="6" customWidth="1"/>
    <col min="11041" max="11041" width="10.42578125" style="6" customWidth="1"/>
    <col min="11042" max="11042" width="10.85546875" style="6" customWidth="1"/>
    <col min="11043" max="11043" width="10.140625" style="6" customWidth="1"/>
    <col min="11044" max="11044" width="12.85546875" style="6" customWidth="1"/>
    <col min="11045" max="11046" width="11" style="6" customWidth="1"/>
    <col min="11047" max="11047" width="11.5703125" style="6" customWidth="1"/>
    <col min="11048" max="11048" width="11.28515625" style="6" customWidth="1"/>
    <col min="11049" max="11049" width="10.140625" style="6" customWidth="1"/>
    <col min="11050" max="11051" width="11.85546875" style="6" customWidth="1"/>
    <col min="11052" max="11052" width="12.28515625" style="6" customWidth="1"/>
    <col min="11053" max="11053" width="12.7109375" style="6" customWidth="1"/>
    <col min="11054" max="11054" width="15.140625" style="6" customWidth="1"/>
    <col min="11055" max="11055" width="10" style="6" customWidth="1"/>
    <col min="11056" max="11066" width="7.85546875" style="6" customWidth="1"/>
    <col min="11067" max="11067" width="9.140625" style="6" customWidth="1"/>
    <col min="11068" max="11068" width="8.28515625" style="6" customWidth="1"/>
    <col min="11069" max="11069" width="10.140625" style="6" customWidth="1"/>
    <col min="11070" max="11070" width="9.140625" style="6"/>
    <col min="11071" max="11071" width="11.85546875" style="6" customWidth="1"/>
    <col min="11072" max="11072" width="14.28515625" style="6" customWidth="1"/>
    <col min="11073" max="11272" width="9.140625" style="6"/>
    <col min="11273" max="11273" width="0" style="6" hidden="1" customWidth="1"/>
    <col min="11274" max="11274" width="15.5703125" style="6" customWidth="1"/>
    <col min="11275" max="11275" width="55.140625" style="6" customWidth="1"/>
    <col min="11276" max="11276" width="15.5703125" style="6" customWidth="1"/>
    <col min="11277" max="11278" width="13" style="6" customWidth="1"/>
    <col min="11279" max="11280" width="13.140625" style="6" customWidth="1"/>
    <col min="11281" max="11281" width="10.5703125" style="6" customWidth="1"/>
    <col min="11282" max="11282" width="12.42578125" style="6" customWidth="1"/>
    <col min="11283" max="11283" width="11.5703125" style="6" customWidth="1"/>
    <col min="11284" max="11284" width="12.28515625" style="6" customWidth="1"/>
    <col min="11285" max="11285" width="12.7109375" style="6" customWidth="1"/>
    <col min="11286" max="11286" width="12.5703125" style="6" customWidth="1"/>
    <col min="11287" max="11287" width="13.140625" style="6" customWidth="1"/>
    <col min="11288" max="11288" width="13.42578125" style="6" customWidth="1"/>
    <col min="11289" max="11289" width="10.28515625" style="6" customWidth="1"/>
    <col min="11290" max="11290" width="14.28515625" style="6" customWidth="1"/>
    <col min="11291" max="11291" width="12.85546875" style="6" customWidth="1"/>
    <col min="11292" max="11292" width="12" style="6" customWidth="1"/>
    <col min="11293" max="11293" width="16.28515625" style="6" customWidth="1"/>
    <col min="11294" max="11294" width="14.5703125" style="6" customWidth="1"/>
    <col min="11295" max="11295" width="16.85546875" style="6" customWidth="1"/>
    <col min="11296" max="11296" width="11.140625" style="6" customWidth="1"/>
    <col min="11297" max="11297" width="10.42578125" style="6" customWidth="1"/>
    <col min="11298" max="11298" width="10.85546875" style="6" customWidth="1"/>
    <col min="11299" max="11299" width="10.140625" style="6" customWidth="1"/>
    <col min="11300" max="11300" width="12.85546875" style="6" customWidth="1"/>
    <col min="11301" max="11302" width="11" style="6" customWidth="1"/>
    <col min="11303" max="11303" width="11.5703125" style="6" customWidth="1"/>
    <col min="11304" max="11304" width="11.28515625" style="6" customWidth="1"/>
    <col min="11305" max="11305" width="10.140625" style="6" customWidth="1"/>
    <col min="11306" max="11307" width="11.85546875" style="6" customWidth="1"/>
    <col min="11308" max="11308" width="12.28515625" style="6" customWidth="1"/>
    <col min="11309" max="11309" width="12.7109375" style="6" customWidth="1"/>
    <col min="11310" max="11310" width="15.140625" style="6" customWidth="1"/>
    <col min="11311" max="11311" width="10" style="6" customWidth="1"/>
    <col min="11312" max="11322" width="7.85546875" style="6" customWidth="1"/>
    <col min="11323" max="11323" width="9.140625" style="6" customWidth="1"/>
    <col min="11324" max="11324" width="8.28515625" style="6" customWidth="1"/>
    <col min="11325" max="11325" width="10.140625" style="6" customWidth="1"/>
    <col min="11326" max="11326" width="9.140625" style="6"/>
    <col min="11327" max="11327" width="11.85546875" style="6" customWidth="1"/>
    <col min="11328" max="11328" width="14.28515625" style="6" customWidth="1"/>
    <col min="11329" max="11528" width="9.140625" style="6"/>
    <col min="11529" max="11529" width="0" style="6" hidden="1" customWidth="1"/>
    <col min="11530" max="11530" width="15.5703125" style="6" customWidth="1"/>
    <col min="11531" max="11531" width="55.140625" style="6" customWidth="1"/>
    <col min="11532" max="11532" width="15.5703125" style="6" customWidth="1"/>
    <col min="11533" max="11534" width="13" style="6" customWidth="1"/>
    <col min="11535" max="11536" width="13.140625" style="6" customWidth="1"/>
    <col min="11537" max="11537" width="10.5703125" style="6" customWidth="1"/>
    <col min="11538" max="11538" width="12.42578125" style="6" customWidth="1"/>
    <col min="11539" max="11539" width="11.5703125" style="6" customWidth="1"/>
    <col min="11540" max="11540" width="12.28515625" style="6" customWidth="1"/>
    <col min="11541" max="11541" width="12.7109375" style="6" customWidth="1"/>
    <col min="11542" max="11542" width="12.5703125" style="6" customWidth="1"/>
    <col min="11543" max="11543" width="13.140625" style="6" customWidth="1"/>
    <col min="11544" max="11544" width="13.42578125" style="6" customWidth="1"/>
    <col min="11545" max="11545" width="10.28515625" style="6" customWidth="1"/>
    <col min="11546" max="11546" width="14.28515625" style="6" customWidth="1"/>
    <col min="11547" max="11547" width="12.85546875" style="6" customWidth="1"/>
    <col min="11548" max="11548" width="12" style="6" customWidth="1"/>
    <col min="11549" max="11549" width="16.28515625" style="6" customWidth="1"/>
    <col min="11550" max="11550" width="14.5703125" style="6" customWidth="1"/>
    <col min="11551" max="11551" width="16.85546875" style="6" customWidth="1"/>
    <col min="11552" max="11552" width="11.140625" style="6" customWidth="1"/>
    <col min="11553" max="11553" width="10.42578125" style="6" customWidth="1"/>
    <col min="11554" max="11554" width="10.85546875" style="6" customWidth="1"/>
    <col min="11555" max="11555" width="10.140625" style="6" customWidth="1"/>
    <col min="11556" max="11556" width="12.85546875" style="6" customWidth="1"/>
    <col min="11557" max="11558" width="11" style="6" customWidth="1"/>
    <col min="11559" max="11559" width="11.5703125" style="6" customWidth="1"/>
    <col min="11560" max="11560" width="11.28515625" style="6" customWidth="1"/>
    <col min="11561" max="11561" width="10.140625" style="6" customWidth="1"/>
    <col min="11562" max="11563" width="11.85546875" style="6" customWidth="1"/>
    <col min="11564" max="11564" width="12.28515625" style="6" customWidth="1"/>
    <col min="11565" max="11565" width="12.7109375" style="6" customWidth="1"/>
    <col min="11566" max="11566" width="15.140625" style="6" customWidth="1"/>
    <col min="11567" max="11567" width="10" style="6" customWidth="1"/>
    <col min="11568" max="11578" width="7.85546875" style="6" customWidth="1"/>
    <col min="11579" max="11579" width="9.140625" style="6" customWidth="1"/>
    <col min="11580" max="11580" width="8.28515625" style="6" customWidth="1"/>
    <col min="11581" max="11581" width="10.140625" style="6" customWidth="1"/>
    <col min="11582" max="11582" width="9.140625" style="6"/>
    <col min="11583" max="11583" width="11.85546875" style="6" customWidth="1"/>
    <col min="11584" max="11584" width="14.28515625" style="6" customWidth="1"/>
    <col min="11585" max="11784" width="9.140625" style="6"/>
    <col min="11785" max="11785" width="0" style="6" hidden="1" customWidth="1"/>
    <col min="11786" max="11786" width="15.5703125" style="6" customWidth="1"/>
    <col min="11787" max="11787" width="55.140625" style="6" customWidth="1"/>
    <col min="11788" max="11788" width="15.5703125" style="6" customWidth="1"/>
    <col min="11789" max="11790" width="13" style="6" customWidth="1"/>
    <col min="11791" max="11792" width="13.140625" style="6" customWidth="1"/>
    <col min="11793" max="11793" width="10.5703125" style="6" customWidth="1"/>
    <col min="11794" max="11794" width="12.42578125" style="6" customWidth="1"/>
    <col min="11795" max="11795" width="11.5703125" style="6" customWidth="1"/>
    <col min="11796" max="11796" width="12.28515625" style="6" customWidth="1"/>
    <col min="11797" max="11797" width="12.7109375" style="6" customWidth="1"/>
    <col min="11798" max="11798" width="12.5703125" style="6" customWidth="1"/>
    <col min="11799" max="11799" width="13.140625" style="6" customWidth="1"/>
    <col min="11800" max="11800" width="13.42578125" style="6" customWidth="1"/>
    <col min="11801" max="11801" width="10.28515625" style="6" customWidth="1"/>
    <col min="11802" max="11802" width="14.28515625" style="6" customWidth="1"/>
    <col min="11803" max="11803" width="12.85546875" style="6" customWidth="1"/>
    <col min="11804" max="11804" width="12" style="6" customWidth="1"/>
    <col min="11805" max="11805" width="16.28515625" style="6" customWidth="1"/>
    <col min="11806" max="11806" width="14.5703125" style="6" customWidth="1"/>
    <col min="11807" max="11807" width="16.85546875" style="6" customWidth="1"/>
    <col min="11808" max="11808" width="11.140625" style="6" customWidth="1"/>
    <col min="11809" max="11809" width="10.42578125" style="6" customWidth="1"/>
    <col min="11810" max="11810" width="10.85546875" style="6" customWidth="1"/>
    <col min="11811" max="11811" width="10.140625" style="6" customWidth="1"/>
    <col min="11812" max="11812" width="12.85546875" style="6" customWidth="1"/>
    <col min="11813" max="11814" width="11" style="6" customWidth="1"/>
    <col min="11815" max="11815" width="11.5703125" style="6" customWidth="1"/>
    <col min="11816" max="11816" width="11.28515625" style="6" customWidth="1"/>
    <col min="11817" max="11817" width="10.140625" style="6" customWidth="1"/>
    <col min="11818" max="11819" width="11.85546875" style="6" customWidth="1"/>
    <col min="11820" max="11820" width="12.28515625" style="6" customWidth="1"/>
    <col min="11821" max="11821" width="12.7109375" style="6" customWidth="1"/>
    <col min="11822" max="11822" width="15.140625" style="6" customWidth="1"/>
    <col min="11823" max="11823" width="10" style="6" customWidth="1"/>
    <col min="11824" max="11834" width="7.85546875" style="6" customWidth="1"/>
    <col min="11835" max="11835" width="9.140625" style="6" customWidth="1"/>
    <col min="11836" max="11836" width="8.28515625" style="6" customWidth="1"/>
    <col min="11837" max="11837" width="10.140625" style="6" customWidth="1"/>
    <col min="11838" max="11838" width="9.140625" style="6"/>
    <col min="11839" max="11839" width="11.85546875" style="6" customWidth="1"/>
    <col min="11840" max="11840" width="14.28515625" style="6" customWidth="1"/>
    <col min="11841" max="12040" width="9.140625" style="6"/>
    <col min="12041" max="12041" width="0" style="6" hidden="1" customWidth="1"/>
    <col min="12042" max="12042" width="15.5703125" style="6" customWidth="1"/>
    <col min="12043" max="12043" width="55.140625" style="6" customWidth="1"/>
    <col min="12044" max="12044" width="15.5703125" style="6" customWidth="1"/>
    <col min="12045" max="12046" width="13" style="6" customWidth="1"/>
    <col min="12047" max="12048" width="13.140625" style="6" customWidth="1"/>
    <col min="12049" max="12049" width="10.5703125" style="6" customWidth="1"/>
    <col min="12050" max="12050" width="12.42578125" style="6" customWidth="1"/>
    <col min="12051" max="12051" width="11.5703125" style="6" customWidth="1"/>
    <col min="12052" max="12052" width="12.28515625" style="6" customWidth="1"/>
    <col min="12053" max="12053" width="12.7109375" style="6" customWidth="1"/>
    <col min="12054" max="12054" width="12.5703125" style="6" customWidth="1"/>
    <col min="12055" max="12055" width="13.140625" style="6" customWidth="1"/>
    <col min="12056" max="12056" width="13.42578125" style="6" customWidth="1"/>
    <col min="12057" max="12057" width="10.28515625" style="6" customWidth="1"/>
    <col min="12058" max="12058" width="14.28515625" style="6" customWidth="1"/>
    <col min="12059" max="12059" width="12.85546875" style="6" customWidth="1"/>
    <col min="12060" max="12060" width="12" style="6" customWidth="1"/>
    <col min="12061" max="12061" width="16.28515625" style="6" customWidth="1"/>
    <col min="12062" max="12062" width="14.5703125" style="6" customWidth="1"/>
    <col min="12063" max="12063" width="16.85546875" style="6" customWidth="1"/>
    <col min="12064" max="12064" width="11.140625" style="6" customWidth="1"/>
    <col min="12065" max="12065" width="10.42578125" style="6" customWidth="1"/>
    <col min="12066" max="12066" width="10.85546875" style="6" customWidth="1"/>
    <col min="12067" max="12067" width="10.140625" style="6" customWidth="1"/>
    <col min="12068" max="12068" width="12.85546875" style="6" customWidth="1"/>
    <col min="12069" max="12070" width="11" style="6" customWidth="1"/>
    <col min="12071" max="12071" width="11.5703125" style="6" customWidth="1"/>
    <col min="12072" max="12072" width="11.28515625" style="6" customWidth="1"/>
    <col min="12073" max="12073" width="10.140625" style="6" customWidth="1"/>
    <col min="12074" max="12075" width="11.85546875" style="6" customWidth="1"/>
    <col min="12076" max="12076" width="12.28515625" style="6" customWidth="1"/>
    <col min="12077" max="12077" width="12.7109375" style="6" customWidth="1"/>
    <col min="12078" max="12078" width="15.140625" style="6" customWidth="1"/>
    <col min="12079" max="12079" width="10" style="6" customWidth="1"/>
    <col min="12080" max="12090" width="7.85546875" style="6" customWidth="1"/>
    <col min="12091" max="12091" width="9.140625" style="6" customWidth="1"/>
    <col min="12092" max="12092" width="8.28515625" style="6" customWidth="1"/>
    <col min="12093" max="12093" width="10.140625" style="6" customWidth="1"/>
    <col min="12094" max="12094" width="9.140625" style="6"/>
    <col min="12095" max="12095" width="11.85546875" style="6" customWidth="1"/>
    <col min="12096" max="12096" width="14.28515625" style="6" customWidth="1"/>
    <col min="12097" max="12296" width="9.140625" style="6"/>
    <col min="12297" max="12297" width="0" style="6" hidden="1" customWidth="1"/>
    <col min="12298" max="12298" width="15.5703125" style="6" customWidth="1"/>
    <col min="12299" max="12299" width="55.140625" style="6" customWidth="1"/>
    <col min="12300" max="12300" width="15.5703125" style="6" customWidth="1"/>
    <col min="12301" max="12302" width="13" style="6" customWidth="1"/>
    <col min="12303" max="12304" width="13.140625" style="6" customWidth="1"/>
    <col min="12305" max="12305" width="10.5703125" style="6" customWidth="1"/>
    <col min="12306" max="12306" width="12.42578125" style="6" customWidth="1"/>
    <col min="12307" max="12307" width="11.5703125" style="6" customWidth="1"/>
    <col min="12308" max="12308" width="12.28515625" style="6" customWidth="1"/>
    <col min="12309" max="12309" width="12.7109375" style="6" customWidth="1"/>
    <col min="12310" max="12310" width="12.5703125" style="6" customWidth="1"/>
    <col min="12311" max="12311" width="13.140625" style="6" customWidth="1"/>
    <col min="12312" max="12312" width="13.42578125" style="6" customWidth="1"/>
    <col min="12313" max="12313" width="10.28515625" style="6" customWidth="1"/>
    <col min="12314" max="12314" width="14.28515625" style="6" customWidth="1"/>
    <col min="12315" max="12315" width="12.85546875" style="6" customWidth="1"/>
    <col min="12316" max="12316" width="12" style="6" customWidth="1"/>
    <col min="12317" max="12317" width="16.28515625" style="6" customWidth="1"/>
    <col min="12318" max="12318" width="14.5703125" style="6" customWidth="1"/>
    <col min="12319" max="12319" width="16.85546875" style="6" customWidth="1"/>
    <col min="12320" max="12320" width="11.140625" style="6" customWidth="1"/>
    <col min="12321" max="12321" width="10.42578125" style="6" customWidth="1"/>
    <col min="12322" max="12322" width="10.85546875" style="6" customWidth="1"/>
    <col min="12323" max="12323" width="10.140625" style="6" customWidth="1"/>
    <col min="12324" max="12324" width="12.85546875" style="6" customWidth="1"/>
    <col min="12325" max="12326" width="11" style="6" customWidth="1"/>
    <col min="12327" max="12327" width="11.5703125" style="6" customWidth="1"/>
    <col min="12328" max="12328" width="11.28515625" style="6" customWidth="1"/>
    <col min="12329" max="12329" width="10.140625" style="6" customWidth="1"/>
    <col min="12330" max="12331" width="11.85546875" style="6" customWidth="1"/>
    <col min="12332" max="12332" width="12.28515625" style="6" customWidth="1"/>
    <col min="12333" max="12333" width="12.7109375" style="6" customWidth="1"/>
    <col min="12334" max="12334" width="15.140625" style="6" customWidth="1"/>
    <col min="12335" max="12335" width="10" style="6" customWidth="1"/>
    <col min="12336" max="12346" width="7.85546875" style="6" customWidth="1"/>
    <col min="12347" max="12347" width="9.140625" style="6" customWidth="1"/>
    <col min="12348" max="12348" width="8.28515625" style="6" customWidth="1"/>
    <col min="12349" max="12349" width="10.140625" style="6" customWidth="1"/>
    <col min="12350" max="12350" width="9.140625" style="6"/>
    <col min="12351" max="12351" width="11.85546875" style="6" customWidth="1"/>
    <col min="12352" max="12352" width="14.28515625" style="6" customWidth="1"/>
    <col min="12353" max="12552" width="9.140625" style="6"/>
    <col min="12553" max="12553" width="0" style="6" hidden="1" customWidth="1"/>
    <col min="12554" max="12554" width="15.5703125" style="6" customWidth="1"/>
    <col min="12555" max="12555" width="55.140625" style="6" customWidth="1"/>
    <col min="12556" max="12556" width="15.5703125" style="6" customWidth="1"/>
    <col min="12557" max="12558" width="13" style="6" customWidth="1"/>
    <col min="12559" max="12560" width="13.140625" style="6" customWidth="1"/>
    <col min="12561" max="12561" width="10.5703125" style="6" customWidth="1"/>
    <col min="12562" max="12562" width="12.42578125" style="6" customWidth="1"/>
    <col min="12563" max="12563" width="11.5703125" style="6" customWidth="1"/>
    <col min="12564" max="12564" width="12.28515625" style="6" customWidth="1"/>
    <col min="12565" max="12565" width="12.7109375" style="6" customWidth="1"/>
    <col min="12566" max="12566" width="12.5703125" style="6" customWidth="1"/>
    <col min="12567" max="12567" width="13.140625" style="6" customWidth="1"/>
    <col min="12568" max="12568" width="13.42578125" style="6" customWidth="1"/>
    <col min="12569" max="12569" width="10.28515625" style="6" customWidth="1"/>
    <col min="12570" max="12570" width="14.28515625" style="6" customWidth="1"/>
    <col min="12571" max="12571" width="12.85546875" style="6" customWidth="1"/>
    <col min="12572" max="12572" width="12" style="6" customWidth="1"/>
    <col min="12573" max="12573" width="16.28515625" style="6" customWidth="1"/>
    <col min="12574" max="12574" width="14.5703125" style="6" customWidth="1"/>
    <col min="12575" max="12575" width="16.85546875" style="6" customWidth="1"/>
    <col min="12576" max="12576" width="11.140625" style="6" customWidth="1"/>
    <col min="12577" max="12577" width="10.42578125" style="6" customWidth="1"/>
    <col min="12578" max="12578" width="10.85546875" style="6" customWidth="1"/>
    <col min="12579" max="12579" width="10.140625" style="6" customWidth="1"/>
    <col min="12580" max="12580" width="12.85546875" style="6" customWidth="1"/>
    <col min="12581" max="12582" width="11" style="6" customWidth="1"/>
    <col min="12583" max="12583" width="11.5703125" style="6" customWidth="1"/>
    <col min="12584" max="12584" width="11.28515625" style="6" customWidth="1"/>
    <col min="12585" max="12585" width="10.140625" style="6" customWidth="1"/>
    <col min="12586" max="12587" width="11.85546875" style="6" customWidth="1"/>
    <col min="12588" max="12588" width="12.28515625" style="6" customWidth="1"/>
    <col min="12589" max="12589" width="12.7109375" style="6" customWidth="1"/>
    <col min="12590" max="12590" width="15.140625" style="6" customWidth="1"/>
    <col min="12591" max="12591" width="10" style="6" customWidth="1"/>
    <col min="12592" max="12602" width="7.85546875" style="6" customWidth="1"/>
    <col min="12603" max="12603" width="9.140625" style="6" customWidth="1"/>
    <col min="12604" max="12604" width="8.28515625" style="6" customWidth="1"/>
    <col min="12605" max="12605" width="10.140625" style="6" customWidth="1"/>
    <col min="12606" max="12606" width="9.140625" style="6"/>
    <col min="12607" max="12607" width="11.85546875" style="6" customWidth="1"/>
    <col min="12608" max="12608" width="14.28515625" style="6" customWidth="1"/>
    <col min="12609" max="12808" width="9.140625" style="6"/>
    <col min="12809" max="12809" width="0" style="6" hidden="1" customWidth="1"/>
    <col min="12810" max="12810" width="15.5703125" style="6" customWidth="1"/>
    <col min="12811" max="12811" width="55.140625" style="6" customWidth="1"/>
    <col min="12812" max="12812" width="15.5703125" style="6" customWidth="1"/>
    <col min="12813" max="12814" width="13" style="6" customWidth="1"/>
    <col min="12815" max="12816" width="13.140625" style="6" customWidth="1"/>
    <col min="12817" max="12817" width="10.5703125" style="6" customWidth="1"/>
    <col min="12818" max="12818" width="12.42578125" style="6" customWidth="1"/>
    <col min="12819" max="12819" width="11.5703125" style="6" customWidth="1"/>
    <col min="12820" max="12820" width="12.28515625" style="6" customWidth="1"/>
    <col min="12821" max="12821" width="12.7109375" style="6" customWidth="1"/>
    <col min="12822" max="12822" width="12.5703125" style="6" customWidth="1"/>
    <col min="12823" max="12823" width="13.140625" style="6" customWidth="1"/>
    <col min="12824" max="12824" width="13.42578125" style="6" customWidth="1"/>
    <col min="12825" max="12825" width="10.28515625" style="6" customWidth="1"/>
    <col min="12826" max="12826" width="14.28515625" style="6" customWidth="1"/>
    <col min="12827" max="12827" width="12.85546875" style="6" customWidth="1"/>
    <col min="12828" max="12828" width="12" style="6" customWidth="1"/>
    <col min="12829" max="12829" width="16.28515625" style="6" customWidth="1"/>
    <col min="12830" max="12830" width="14.5703125" style="6" customWidth="1"/>
    <col min="12831" max="12831" width="16.85546875" style="6" customWidth="1"/>
    <col min="12832" max="12832" width="11.140625" style="6" customWidth="1"/>
    <col min="12833" max="12833" width="10.42578125" style="6" customWidth="1"/>
    <col min="12834" max="12834" width="10.85546875" style="6" customWidth="1"/>
    <col min="12835" max="12835" width="10.140625" style="6" customWidth="1"/>
    <col min="12836" max="12836" width="12.85546875" style="6" customWidth="1"/>
    <col min="12837" max="12838" width="11" style="6" customWidth="1"/>
    <col min="12839" max="12839" width="11.5703125" style="6" customWidth="1"/>
    <col min="12840" max="12840" width="11.28515625" style="6" customWidth="1"/>
    <col min="12841" max="12841" width="10.140625" style="6" customWidth="1"/>
    <col min="12842" max="12843" width="11.85546875" style="6" customWidth="1"/>
    <col min="12844" max="12844" width="12.28515625" style="6" customWidth="1"/>
    <col min="12845" max="12845" width="12.7109375" style="6" customWidth="1"/>
    <col min="12846" max="12846" width="15.140625" style="6" customWidth="1"/>
    <col min="12847" max="12847" width="10" style="6" customWidth="1"/>
    <col min="12848" max="12858" width="7.85546875" style="6" customWidth="1"/>
    <col min="12859" max="12859" width="9.140625" style="6" customWidth="1"/>
    <col min="12860" max="12860" width="8.28515625" style="6" customWidth="1"/>
    <col min="12861" max="12861" width="10.140625" style="6" customWidth="1"/>
    <col min="12862" max="12862" width="9.140625" style="6"/>
    <col min="12863" max="12863" width="11.85546875" style="6" customWidth="1"/>
    <col min="12864" max="12864" width="14.28515625" style="6" customWidth="1"/>
    <col min="12865" max="13064" width="9.140625" style="6"/>
    <col min="13065" max="13065" width="0" style="6" hidden="1" customWidth="1"/>
    <col min="13066" max="13066" width="15.5703125" style="6" customWidth="1"/>
    <col min="13067" max="13067" width="55.140625" style="6" customWidth="1"/>
    <col min="13068" max="13068" width="15.5703125" style="6" customWidth="1"/>
    <col min="13069" max="13070" width="13" style="6" customWidth="1"/>
    <col min="13071" max="13072" width="13.140625" style="6" customWidth="1"/>
    <col min="13073" max="13073" width="10.5703125" style="6" customWidth="1"/>
    <col min="13074" max="13074" width="12.42578125" style="6" customWidth="1"/>
    <col min="13075" max="13075" width="11.5703125" style="6" customWidth="1"/>
    <col min="13076" max="13076" width="12.28515625" style="6" customWidth="1"/>
    <col min="13077" max="13077" width="12.7109375" style="6" customWidth="1"/>
    <col min="13078" max="13078" width="12.5703125" style="6" customWidth="1"/>
    <col min="13079" max="13079" width="13.140625" style="6" customWidth="1"/>
    <col min="13080" max="13080" width="13.42578125" style="6" customWidth="1"/>
    <col min="13081" max="13081" width="10.28515625" style="6" customWidth="1"/>
    <col min="13082" max="13082" width="14.28515625" style="6" customWidth="1"/>
    <col min="13083" max="13083" width="12.85546875" style="6" customWidth="1"/>
    <col min="13084" max="13084" width="12" style="6" customWidth="1"/>
    <col min="13085" max="13085" width="16.28515625" style="6" customWidth="1"/>
    <col min="13086" max="13086" width="14.5703125" style="6" customWidth="1"/>
    <col min="13087" max="13087" width="16.85546875" style="6" customWidth="1"/>
    <col min="13088" max="13088" width="11.140625" style="6" customWidth="1"/>
    <col min="13089" max="13089" width="10.42578125" style="6" customWidth="1"/>
    <col min="13090" max="13090" width="10.85546875" style="6" customWidth="1"/>
    <col min="13091" max="13091" width="10.140625" style="6" customWidth="1"/>
    <col min="13092" max="13092" width="12.85546875" style="6" customWidth="1"/>
    <col min="13093" max="13094" width="11" style="6" customWidth="1"/>
    <col min="13095" max="13095" width="11.5703125" style="6" customWidth="1"/>
    <col min="13096" max="13096" width="11.28515625" style="6" customWidth="1"/>
    <col min="13097" max="13097" width="10.140625" style="6" customWidth="1"/>
    <col min="13098" max="13099" width="11.85546875" style="6" customWidth="1"/>
    <col min="13100" max="13100" width="12.28515625" style="6" customWidth="1"/>
    <col min="13101" max="13101" width="12.7109375" style="6" customWidth="1"/>
    <col min="13102" max="13102" width="15.140625" style="6" customWidth="1"/>
    <col min="13103" max="13103" width="10" style="6" customWidth="1"/>
    <col min="13104" max="13114" width="7.85546875" style="6" customWidth="1"/>
    <col min="13115" max="13115" width="9.140625" style="6" customWidth="1"/>
    <col min="13116" max="13116" width="8.28515625" style="6" customWidth="1"/>
    <col min="13117" max="13117" width="10.140625" style="6" customWidth="1"/>
    <col min="13118" max="13118" width="9.140625" style="6"/>
    <col min="13119" max="13119" width="11.85546875" style="6" customWidth="1"/>
    <col min="13120" max="13120" width="14.28515625" style="6" customWidth="1"/>
    <col min="13121" max="13320" width="9.140625" style="6"/>
    <col min="13321" max="13321" width="0" style="6" hidden="1" customWidth="1"/>
    <col min="13322" max="13322" width="15.5703125" style="6" customWidth="1"/>
    <col min="13323" max="13323" width="55.140625" style="6" customWidth="1"/>
    <col min="13324" max="13324" width="15.5703125" style="6" customWidth="1"/>
    <col min="13325" max="13326" width="13" style="6" customWidth="1"/>
    <col min="13327" max="13328" width="13.140625" style="6" customWidth="1"/>
    <col min="13329" max="13329" width="10.5703125" style="6" customWidth="1"/>
    <col min="13330" max="13330" width="12.42578125" style="6" customWidth="1"/>
    <col min="13331" max="13331" width="11.5703125" style="6" customWidth="1"/>
    <col min="13332" max="13332" width="12.28515625" style="6" customWidth="1"/>
    <col min="13333" max="13333" width="12.7109375" style="6" customWidth="1"/>
    <col min="13334" max="13334" width="12.5703125" style="6" customWidth="1"/>
    <col min="13335" max="13335" width="13.140625" style="6" customWidth="1"/>
    <col min="13336" max="13336" width="13.42578125" style="6" customWidth="1"/>
    <col min="13337" max="13337" width="10.28515625" style="6" customWidth="1"/>
    <col min="13338" max="13338" width="14.28515625" style="6" customWidth="1"/>
    <col min="13339" max="13339" width="12.85546875" style="6" customWidth="1"/>
    <col min="13340" max="13340" width="12" style="6" customWidth="1"/>
    <col min="13341" max="13341" width="16.28515625" style="6" customWidth="1"/>
    <col min="13342" max="13342" width="14.5703125" style="6" customWidth="1"/>
    <col min="13343" max="13343" width="16.85546875" style="6" customWidth="1"/>
    <col min="13344" max="13344" width="11.140625" style="6" customWidth="1"/>
    <col min="13345" max="13345" width="10.42578125" style="6" customWidth="1"/>
    <col min="13346" max="13346" width="10.85546875" style="6" customWidth="1"/>
    <col min="13347" max="13347" width="10.140625" style="6" customWidth="1"/>
    <col min="13348" max="13348" width="12.85546875" style="6" customWidth="1"/>
    <col min="13349" max="13350" width="11" style="6" customWidth="1"/>
    <col min="13351" max="13351" width="11.5703125" style="6" customWidth="1"/>
    <col min="13352" max="13352" width="11.28515625" style="6" customWidth="1"/>
    <col min="13353" max="13353" width="10.140625" style="6" customWidth="1"/>
    <col min="13354" max="13355" width="11.85546875" style="6" customWidth="1"/>
    <col min="13356" max="13356" width="12.28515625" style="6" customWidth="1"/>
    <col min="13357" max="13357" width="12.7109375" style="6" customWidth="1"/>
    <col min="13358" max="13358" width="15.140625" style="6" customWidth="1"/>
    <col min="13359" max="13359" width="10" style="6" customWidth="1"/>
    <col min="13360" max="13370" width="7.85546875" style="6" customWidth="1"/>
    <col min="13371" max="13371" width="9.140625" style="6" customWidth="1"/>
    <col min="13372" max="13372" width="8.28515625" style="6" customWidth="1"/>
    <col min="13373" max="13373" width="10.140625" style="6" customWidth="1"/>
    <col min="13374" max="13374" width="9.140625" style="6"/>
    <col min="13375" max="13375" width="11.85546875" style="6" customWidth="1"/>
    <col min="13376" max="13376" width="14.28515625" style="6" customWidth="1"/>
    <col min="13377" max="13576" width="9.140625" style="6"/>
    <col min="13577" max="13577" width="0" style="6" hidden="1" customWidth="1"/>
    <col min="13578" max="13578" width="15.5703125" style="6" customWidth="1"/>
    <col min="13579" max="13579" width="55.140625" style="6" customWidth="1"/>
    <col min="13580" max="13580" width="15.5703125" style="6" customWidth="1"/>
    <col min="13581" max="13582" width="13" style="6" customWidth="1"/>
    <col min="13583" max="13584" width="13.140625" style="6" customWidth="1"/>
    <col min="13585" max="13585" width="10.5703125" style="6" customWidth="1"/>
    <col min="13586" max="13586" width="12.42578125" style="6" customWidth="1"/>
    <col min="13587" max="13587" width="11.5703125" style="6" customWidth="1"/>
    <col min="13588" max="13588" width="12.28515625" style="6" customWidth="1"/>
    <col min="13589" max="13589" width="12.7109375" style="6" customWidth="1"/>
    <col min="13590" max="13590" width="12.5703125" style="6" customWidth="1"/>
    <col min="13591" max="13591" width="13.140625" style="6" customWidth="1"/>
    <col min="13592" max="13592" width="13.42578125" style="6" customWidth="1"/>
    <col min="13593" max="13593" width="10.28515625" style="6" customWidth="1"/>
    <col min="13594" max="13594" width="14.28515625" style="6" customWidth="1"/>
    <col min="13595" max="13595" width="12.85546875" style="6" customWidth="1"/>
    <col min="13596" max="13596" width="12" style="6" customWidth="1"/>
    <col min="13597" max="13597" width="16.28515625" style="6" customWidth="1"/>
    <col min="13598" max="13598" width="14.5703125" style="6" customWidth="1"/>
    <col min="13599" max="13599" width="16.85546875" style="6" customWidth="1"/>
    <col min="13600" max="13600" width="11.140625" style="6" customWidth="1"/>
    <col min="13601" max="13601" width="10.42578125" style="6" customWidth="1"/>
    <col min="13602" max="13602" width="10.85546875" style="6" customWidth="1"/>
    <col min="13603" max="13603" width="10.140625" style="6" customWidth="1"/>
    <col min="13604" max="13604" width="12.85546875" style="6" customWidth="1"/>
    <col min="13605" max="13606" width="11" style="6" customWidth="1"/>
    <col min="13607" max="13607" width="11.5703125" style="6" customWidth="1"/>
    <col min="13608" max="13608" width="11.28515625" style="6" customWidth="1"/>
    <col min="13609" max="13609" width="10.140625" style="6" customWidth="1"/>
    <col min="13610" max="13611" width="11.85546875" style="6" customWidth="1"/>
    <col min="13612" max="13612" width="12.28515625" style="6" customWidth="1"/>
    <col min="13613" max="13613" width="12.7109375" style="6" customWidth="1"/>
    <col min="13614" max="13614" width="15.140625" style="6" customWidth="1"/>
    <col min="13615" max="13615" width="10" style="6" customWidth="1"/>
    <col min="13616" max="13626" width="7.85546875" style="6" customWidth="1"/>
    <col min="13627" max="13627" width="9.140625" style="6" customWidth="1"/>
    <col min="13628" max="13628" width="8.28515625" style="6" customWidth="1"/>
    <col min="13629" max="13629" width="10.140625" style="6" customWidth="1"/>
    <col min="13630" max="13630" width="9.140625" style="6"/>
    <col min="13631" max="13631" width="11.85546875" style="6" customWidth="1"/>
    <col min="13632" max="13632" width="14.28515625" style="6" customWidth="1"/>
    <col min="13633" max="13832" width="9.140625" style="6"/>
    <col min="13833" max="13833" width="0" style="6" hidden="1" customWidth="1"/>
    <col min="13834" max="13834" width="15.5703125" style="6" customWidth="1"/>
    <col min="13835" max="13835" width="55.140625" style="6" customWidth="1"/>
    <col min="13836" max="13836" width="15.5703125" style="6" customWidth="1"/>
    <col min="13837" max="13838" width="13" style="6" customWidth="1"/>
    <col min="13839" max="13840" width="13.140625" style="6" customWidth="1"/>
    <col min="13841" max="13841" width="10.5703125" style="6" customWidth="1"/>
    <col min="13842" max="13842" width="12.42578125" style="6" customWidth="1"/>
    <col min="13843" max="13843" width="11.5703125" style="6" customWidth="1"/>
    <col min="13844" max="13844" width="12.28515625" style="6" customWidth="1"/>
    <col min="13845" max="13845" width="12.7109375" style="6" customWidth="1"/>
    <col min="13846" max="13846" width="12.5703125" style="6" customWidth="1"/>
    <col min="13847" max="13847" width="13.140625" style="6" customWidth="1"/>
    <col min="13848" max="13848" width="13.42578125" style="6" customWidth="1"/>
    <col min="13849" max="13849" width="10.28515625" style="6" customWidth="1"/>
    <col min="13850" max="13850" width="14.28515625" style="6" customWidth="1"/>
    <col min="13851" max="13851" width="12.85546875" style="6" customWidth="1"/>
    <col min="13852" max="13852" width="12" style="6" customWidth="1"/>
    <col min="13853" max="13853" width="16.28515625" style="6" customWidth="1"/>
    <col min="13854" max="13854" width="14.5703125" style="6" customWidth="1"/>
    <col min="13855" max="13855" width="16.85546875" style="6" customWidth="1"/>
    <col min="13856" max="13856" width="11.140625" style="6" customWidth="1"/>
    <col min="13857" max="13857" width="10.42578125" style="6" customWidth="1"/>
    <col min="13858" max="13858" width="10.85546875" style="6" customWidth="1"/>
    <col min="13859" max="13859" width="10.140625" style="6" customWidth="1"/>
    <col min="13860" max="13860" width="12.85546875" style="6" customWidth="1"/>
    <col min="13861" max="13862" width="11" style="6" customWidth="1"/>
    <col min="13863" max="13863" width="11.5703125" style="6" customWidth="1"/>
    <col min="13864" max="13864" width="11.28515625" style="6" customWidth="1"/>
    <col min="13865" max="13865" width="10.140625" style="6" customWidth="1"/>
    <col min="13866" max="13867" width="11.85546875" style="6" customWidth="1"/>
    <col min="13868" max="13868" width="12.28515625" style="6" customWidth="1"/>
    <col min="13869" max="13869" width="12.7109375" style="6" customWidth="1"/>
    <col min="13870" max="13870" width="15.140625" style="6" customWidth="1"/>
    <col min="13871" max="13871" width="10" style="6" customWidth="1"/>
    <col min="13872" max="13882" width="7.85546875" style="6" customWidth="1"/>
    <col min="13883" max="13883" width="9.140625" style="6" customWidth="1"/>
    <col min="13884" max="13884" width="8.28515625" style="6" customWidth="1"/>
    <col min="13885" max="13885" width="10.140625" style="6" customWidth="1"/>
    <col min="13886" max="13886" width="9.140625" style="6"/>
    <col min="13887" max="13887" width="11.85546875" style="6" customWidth="1"/>
    <col min="13888" max="13888" width="14.28515625" style="6" customWidth="1"/>
    <col min="13889" max="14088" width="9.140625" style="6"/>
    <col min="14089" max="14089" width="0" style="6" hidden="1" customWidth="1"/>
    <col min="14090" max="14090" width="15.5703125" style="6" customWidth="1"/>
    <col min="14091" max="14091" width="55.140625" style="6" customWidth="1"/>
    <col min="14092" max="14092" width="15.5703125" style="6" customWidth="1"/>
    <col min="14093" max="14094" width="13" style="6" customWidth="1"/>
    <col min="14095" max="14096" width="13.140625" style="6" customWidth="1"/>
    <col min="14097" max="14097" width="10.5703125" style="6" customWidth="1"/>
    <col min="14098" max="14098" width="12.42578125" style="6" customWidth="1"/>
    <col min="14099" max="14099" width="11.5703125" style="6" customWidth="1"/>
    <col min="14100" max="14100" width="12.28515625" style="6" customWidth="1"/>
    <col min="14101" max="14101" width="12.7109375" style="6" customWidth="1"/>
    <col min="14102" max="14102" width="12.5703125" style="6" customWidth="1"/>
    <col min="14103" max="14103" width="13.140625" style="6" customWidth="1"/>
    <col min="14104" max="14104" width="13.42578125" style="6" customWidth="1"/>
    <col min="14105" max="14105" width="10.28515625" style="6" customWidth="1"/>
    <col min="14106" max="14106" width="14.28515625" style="6" customWidth="1"/>
    <col min="14107" max="14107" width="12.85546875" style="6" customWidth="1"/>
    <col min="14108" max="14108" width="12" style="6" customWidth="1"/>
    <col min="14109" max="14109" width="16.28515625" style="6" customWidth="1"/>
    <col min="14110" max="14110" width="14.5703125" style="6" customWidth="1"/>
    <col min="14111" max="14111" width="16.85546875" style="6" customWidth="1"/>
    <col min="14112" max="14112" width="11.140625" style="6" customWidth="1"/>
    <col min="14113" max="14113" width="10.42578125" style="6" customWidth="1"/>
    <col min="14114" max="14114" width="10.85546875" style="6" customWidth="1"/>
    <col min="14115" max="14115" width="10.140625" style="6" customWidth="1"/>
    <col min="14116" max="14116" width="12.85546875" style="6" customWidth="1"/>
    <col min="14117" max="14118" width="11" style="6" customWidth="1"/>
    <col min="14119" max="14119" width="11.5703125" style="6" customWidth="1"/>
    <col min="14120" max="14120" width="11.28515625" style="6" customWidth="1"/>
    <col min="14121" max="14121" width="10.140625" style="6" customWidth="1"/>
    <col min="14122" max="14123" width="11.85546875" style="6" customWidth="1"/>
    <col min="14124" max="14124" width="12.28515625" style="6" customWidth="1"/>
    <col min="14125" max="14125" width="12.7109375" style="6" customWidth="1"/>
    <col min="14126" max="14126" width="15.140625" style="6" customWidth="1"/>
    <col min="14127" max="14127" width="10" style="6" customWidth="1"/>
    <col min="14128" max="14138" width="7.85546875" style="6" customWidth="1"/>
    <col min="14139" max="14139" width="9.140625" style="6" customWidth="1"/>
    <col min="14140" max="14140" width="8.28515625" style="6" customWidth="1"/>
    <col min="14141" max="14141" width="10.140625" style="6" customWidth="1"/>
    <col min="14142" max="14142" width="9.140625" style="6"/>
    <col min="14143" max="14143" width="11.85546875" style="6" customWidth="1"/>
    <col min="14144" max="14144" width="14.28515625" style="6" customWidth="1"/>
    <col min="14145" max="14344" width="9.140625" style="6"/>
    <col min="14345" max="14345" width="0" style="6" hidden="1" customWidth="1"/>
    <col min="14346" max="14346" width="15.5703125" style="6" customWidth="1"/>
    <col min="14347" max="14347" width="55.140625" style="6" customWidth="1"/>
    <col min="14348" max="14348" width="15.5703125" style="6" customWidth="1"/>
    <col min="14349" max="14350" width="13" style="6" customWidth="1"/>
    <col min="14351" max="14352" width="13.140625" style="6" customWidth="1"/>
    <col min="14353" max="14353" width="10.5703125" style="6" customWidth="1"/>
    <col min="14354" max="14354" width="12.42578125" style="6" customWidth="1"/>
    <col min="14355" max="14355" width="11.5703125" style="6" customWidth="1"/>
    <col min="14356" max="14356" width="12.28515625" style="6" customWidth="1"/>
    <col min="14357" max="14357" width="12.7109375" style="6" customWidth="1"/>
    <col min="14358" max="14358" width="12.5703125" style="6" customWidth="1"/>
    <col min="14359" max="14359" width="13.140625" style="6" customWidth="1"/>
    <col min="14360" max="14360" width="13.42578125" style="6" customWidth="1"/>
    <col min="14361" max="14361" width="10.28515625" style="6" customWidth="1"/>
    <col min="14362" max="14362" width="14.28515625" style="6" customWidth="1"/>
    <col min="14363" max="14363" width="12.85546875" style="6" customWidth="1"/>
    <col min="14364" max="14364" width="12" style="6" customWidth="1"/>
    <col min="14365" max="14365" width="16.28515625" style="6" customWidth="1"/>
    <col min="14366" max="14366" width="14.5703125" style="6" customWidth="1"/>
    <col min="14367" max="14367" width="16.85546875" style="6" customWidth="1"/>
    <col min="14368" max="14368" width="11.140625" style="6" customWidth="1"/>
    <col min="14369" max="14369" width="10.42578125" style="6" customWidth="1"/>
    <col min="14370" max="14370" width="10.85546875" style="6" customWidth="1"/>
    <col min="14371" max="14371" width="10.140625" style="6" customWidth="1"/>
    <col min="14372" max="14372" width="12.85546875" style="6" customWidth="1"/>
    <col min="14373" max="14374" width="11" style="6" customWidth="1"/>
    <col min="14375" max="14375" width="11.5703125" style="6" customWidth="1"/>
    <col min="14376" max="14376" width="11.28515625" style="6" customWidth="1"/>
    <col min="14377" max="14377" width="10.140625" style="6" customWidth="1"/>
    <col min="14378" max="14379" width="11.85546875" style="6" customWidth="1"/>
    <col min="14380" max="14380" width="12.28515625" style="6" customWidth="1"/>
    <col min="14381" max="14381" width="12.7109375" style="6" customWidth="1"/>
    <col min="14382" max="14382" width="15.140625" style="6" customWidth="1"/>
    <col min="14383" max="14383" width="10" style="6" customWidth="1"/>
    <col min="14384" max="14394" width="7.85546875" style="6" customWidth="1"/>
    <col min="14395" max="14395" width="9.140625" style="6" customWidth="1"/>
    <col min="14396" max="14396" width="8.28515625" style="6" customWidth="1"/>
    <col min="14397" max="14397" width="10.140625" style="6" customWidth="1"/>
    <col min="14398" max="14398" width="9.140625" style="6"/>
    <col min="14399" max="14399" width="11.85546875" style="6" customWidth="1"/>
    <col min="14400" max="14400" width="14.28515625" style="6" customWidth="1"/>
    <col min="14401" max="14600" width="9.140625" style="6"/>
    <col min="14601" max="14601" width="0" style="6" hidden="1" customWidth="1"/>
    <col min="14602" max="14602" width="15.5703125" style="6" customWidth="1"/>
    <col min="14603" max="14603" width="55.140625" style="6" customWidth="1"/>
    <col min="14604" max="14604" width="15.5703125" style="6" customWidth="1"/>
    <col min="14605" max="14606" width="13" style="6" customWidth="1"/>
    <col min="14607" max="14608" width="13.140625" style="6" customWidth="1"/>
    <col min="14609" max="14609" width="10.5703125" style="6" customWidth="1"/>
    <col min="14610" max="14610" width="12.42578125" style="6" customWidth="1"/>
    <col min="14611" max="14611" width="11.5703125" style="6" customWidth="1"/>
    <col min="14612" max="14612" width="12.28515625" style="6" customWidth="1"/>
    <col min="14613" max="14613" width="12.7109375" style="6" customWidth="1"/>
    <col min="14614" max="14614" width="12.5703125" style="6" customWidth="1"/>
    <col min="14615" max="14615" width="13.140625" style="6" customWidth="1"/>
    <col min="14616" max="14616" width="13.42578125" style="6" customWidth="1"/>
    <col min="14617" max="14617" width="10.28515625" style="6" customWidth="1"/>
    <col min="14618" max="14618" width="14.28515625" style="6" customWidth="1"/>
    <col min="14619" max="14619" width="12.85546875" style="6" customWidth="1"/>
    <col min="14620" max="14620" width="12" style="6" customWidth="1"/>
    <col min="14621" max="14621" width="16.28515625" style="6" customWidth="1"/>
    <col min="14622" max="14622" width="14.5703125" style="6" customWidth="1"/>
    <col min="14623" max="14623" width="16.85546875" style="6" customWidth="1"/>
    <col min="14624" max="14624" width="11.140625" style="6" customWidth="1"/>
    <col min="14625" max="14625" width="10.42578125" style="6" customWidth="1"/>
    <col min="14626" max="14626" width="10.85546875" style="6" customWidth="1"/>
    <col min="14627" max="14627" width="10.140625" style="6" customWidth="1"/>
    <col min="14628" max="14628" width="12.85546875" style="6" customWidth="1"/>
    <col min="14629" max="14630" width="11" style="6" customWidth="1"/>
    <col min="14631" max="14631" width="11.5703125" style="6" customWidth="1"/>
    <col min="14632" max="14632" width="11.28515625" style="6" customWidth="1"/>
    <col min="14633" max="14633" width="10.140625" style="6" customWidth="1"/>
    <col min="14634" max="14635" width="11.85546875" style="6" customWidth="1"/>
    <col min="14636" max="14636" width="12.28515625" style="6" customWidth="1"/>
    <col min="14637" max="14637" width="12.7109375" style="6" customWidth="1"/>
    <col min="14638" max="14638" width="15.140625" style="6" customWidth="1"/>
    <col min="14639" max="14639" width="10" style="6" customWidth="1"/>
    <col min="14640" max="14650" width="7.85546875" style="6" customWidth="1"/>
    <col min="14651" max="14651" width="9.140625" style="6" customWidth="1"/>
    <col min="14652" max="14652" width="8.28515625" style="6" customWidth="1"/>
    <col min="14653" max="14653" width="10.140625" style="6" customWidth="1"/>
    <col min="14654" max="14654" width="9.140625" style="6"/>
    <col min="14655" max="14655" width="11.85546875" style="6" customWidth="1"/>
    <col min="14656" max="14656" width="14.28515625" style="6" customWidth="1"/>
    <col min="14657" max="14856" width="9.140625" style="6"/>
    <col min="14857" max="14857" width="0" style="6" hidden="1" customWidth="1"/>
    <col min="14858" max="14858" width="15.5703125" style="6" customWidth="1"/>
    <col min="14859" max="14859" width="55.140625" style="6" customWidth="1"/>
    <col min="14860" max="14860" width="15.5703125" style="6" customWidth="1"/>
    <col min="14861" max="14862" width="13" style="6" customWidth="1"/>
    <col min="14863" max="14864" width="13.140625" style="6" customWidth="1"/>
    <col min="14865" max="14865" width="10.5703125" style="6" customWidth="1"/>
    <col min="14866" max="14866" width="12.42578125" style="6" customWidth="1"/>
    <col min="14867" max="14867" width="11.5703125" style="6" customWidth="1"/>
    <col min="14868" max="14868" width="12.28515625" style="6" customWidth="1"/>
    <col min="14869" max="14869" width="12.7109375" style="6" customWidth="1"/>
    <col min="14870" max="14870" width="12.5703125" style="6" customWidth="1"/>
    <col min="14871" max="14871" width="13.140625" style="6" customWidth="1"/>
    <col min="14872" max="14872" width="13.42578125" style="6" customWidth="1"/>
    <col min="14873" max="14873" width="10.28515625" style="6" customWidth="1"/>
    <col min="14874" max="14874" width="14.28515625" style="6" customWidth="1"/>
    <col min="14875" max="14875" width="12.85546875" style="6" customWidth="1"/>
    <col min="14876" max="14876" width="12" style="6" customWidth="1"/>
    <col min="14877" max="14877" width="16.28515625" style="6" customWidth="1"/>
    <col min="14878" max="14878" width="14.5703125" style="6" customWidth="1"/>
    <col min="14879" max="14879" width="16.85546875" style="6" customWidth="1"/>
    <col min="14880" max="14880" width="11.140625" style="6" customWidth="1"/>
    <col min="14881" max="14881" width="10.42578125" style="6" customWidth="1"/>
    <col min="14882" max="14882" width="10.85546875" style="6" customWidth="1"/>
    <col min="14883" max="14883" width="10.140625" style="6" customWidth="1"/>
    <col min="14884" max="14884" width="12.85546875" style="6" customWidth="1"/>
    <col min="14885" max="14886" width="11" style="6" customWidth="1"/>
    <col min="14887" max="14887" width="11.5703125" style="6" customWidth="1"/>
    <col min="14888" max="14888" width="11.28515625" style="6" customWidth="1"/>
    <col min="14889" max="14889" width="10.140625" style="6" customWidth="1"/>
    <col min="14890" max="14891" width="11.85546875" style="6" customWidth="1"/>
    <col min="14892" max="14892" width="12.28515625" style="6" customWidth="1"/>
    <col min="14893" max="14893" width="12.7109375" style="6" customWidth="1"/>
    <col min="14894" max="14894" width="15.140625" style="6" customWidth="1"/>
    <col min="14895" max="14895" width="10" style="6" customWidth="1"/>
    <col min="14896" max="14906" width="7.85546875" style="6" customWidth="1"/>
    <col min="14907" max="14907" width="9.140625" style="6" customWidth="1"/>
    <col min="14908" max="14908" width="8.28515625" style="6" customWidth="1"/>
    <col min="14909" max="14909" width="10.140625" style="6" customWidth="1"/>
    <col min="14910" max="14910" width="9.140625" style="6"/>
    <col min="14911" max="14911" width="11.85546875" style="6" customWidth="1"/>
    <col min="14912" max="14912" width="14.28515625" style="6" customWidth="1"/>
    <col min="14913" max="15112" width="9.140625" style="6"/>
    <col min="15113" max="15113" width="0" style="6" hidden="1" customWidth="1"/>
    <col min="15114" max="15114" width="15.5703125" style="6" customWidth="1"/>
    <col min="15115" max="15115" width="55.140625" style="6" customWidth="1"/>
    <col min="15116" max="15116" width="15.5703125" style="6" customWidth="1"/>
    <col min="15117" max="15118" width="13" style="6" customWidth="1"/>
    <col min="15119" max="15120" width="13.140625" style="6" customWidth="1"/>
    <col min="15121" max="15121" width="10.5703125" style="6" customWidth="1"/>
    <col min="15122" max="15122" width="12.42578125" style="6" customWidth="1"/>
    <col min="15123" max="15123" width="11.5703125" style="6" customWidth="1"/>
    <col min="15124" max="15124" width="12.28515625" style="6" customWidth="1"/>
    <col min="15125" max="15125" width="12.7109375" style="6" customWidth="1"/>
    <col min="15126" max="15126" width="12.5703125" style="6" customWidth="1"/>
    <col min="15127" max="15127" width="13.140625" style="6" customWidth="1"/>
    <col min="15128" max="15128" width="13.42578125" style="6" customWidth="1"/>
    <col min="15129" max="15129" width="10.28515625" style="6" customWidth="1"/>
    <col min="15130" max="15130" width="14.28515625" style="6" customWidth="1"/>
    <col min="15131" max="15131" width="12.85546875" style="6" customWidth="1"/>
    <col min="15132" max="15132" width="12" style="6" customWidth="1"/>
    <col min="15133" max="15133" width="16.28515625" style="6" customWidth="1"/>
    <col min="15134" max="15134" width="14.5703125" style="6" customWidth="1"/>
    <col min="15135" max="15135" width="16.85546875" style="6" customWidth="1"/>
    <col min="15136" max="15136" width="11.140625" style="6" customWidth="1"/>
    <col min="15137" max="15137" width="10.42578125" style="6" customWidth="1"/>
    <col min="15138" max="15138" width="10.85546875" style="6" customWidth="1"/>
    <col min="15139" max="15139" width="10.140625" style="6" customWidth="1"/>
    <col min="15140" max="15140" width="12.85546875" style="6" customWidth="1"/>
    <col min="15141" max="15142" width="11" style="6" customWidth="1"/>
    <col min="15143" max="15143" width="11.5703125" style="6" customWidth="1"/>
    <col min="15144" max="15144" width="11.28515625" style="6" customWidth="1"/>
    <col min="15145" max="15145" width="10.140625" style="6" customWidth="1"/>
    <col min="15146" max="15147" width="11.85546875" style="6" customWidth="1"/>
    <col min="15148" max="15148" width="12.28515625" style="6" customWidth="1"/>
    <col min="15149" max="15149" width="12.7109375" style="6" customWidth="1"/>
    <col min="15150" max="15150" width="15.140625" style="6" customWidth="1"/>
    <col min="15151" max="15151" width="10" style="6" customWidth="1"/>
    <col min="15152" max="15162" width="7.85546875" style="6" customWidth="1"/>
    <col min="15163" max="15163" width="9.140625" style="6" customWidth="1"/>
    <col min="15164" max="15164" width="8.28515625" style="6" customWidth="1"/>
    <col min="15165" max="15165" width="10.140625" style="6" customWidth="1"/>
    <col min="15166" max="15166" width="9.140625" style="6"/>
    <col min="15167" max="15167" width="11.85546875" style="6" customWidth="1"/>
    <col min="15168" max="15168" width="14.28515625" style="6" customWidth="1"/>
    <col min="15169" max="15368" width="9.140625" style="6"/>
    <col min="15369" max="15369" width="0" style="6" hidden="1" customWidth="1"/>
    <col min="15370" max="15370" width="15.5703125" style="6" customWidth="1"/>
    <col min="15371" max="15371" width="55.140625" style="6" customWidth="1"/>
    <col min="15372" max="15372" width="15.5703125" style="6" customWidth="1"/>
    <col min="15373" max="15374" width="13" style="6" customWidth="1"/>
    <col min="15375" max="15376" width="13.140625" style="6" customWidth="1"/>
    <col min="15377" max="15377" width="10.5703125" style="6" customWidth="1"/>
    <col min="15378" max="15378" width="12.42578125" style="6" customWidth="1"/>
    <col min="15379" max="15379" width="11.5703125" style="6" customWidth="1"/>
    <col min="15380" max="15380" width="12.28515625" style="6" customWidth="1"/>
    <col min="15381" max="15381" width="12.7109375" style="6" customWidth="1"/>
    <col min="15382" max="15382" width="12.5703125" style="6" customWidth="1"/>
    <col min="15383" max="15383" width="13.140625" style="6" customWidth="1"/>
    <col min="15384" max="15384" width="13.42578125" style="6" customWidth="1"/>
    <col min="15385" max="15385" width="10.28515625" style="6" customWidth="1"/>
    <col min="15386" max="15386" width="14.28515625" style="6" customWidth="1"/>
    <col min="15387" max="15387" width="12.85546875" style="6" customWidth="1"/>
    <col min="15388" max="15388" width="12" style="6" customWidth="1"/>
    <col min="15389" max="15389" width="16.28515625" style="6" customWidth="1"/>
    <col min="15390" max="15390" width="14.5703125" style="6" customWidth="1"/>
    <col min="15391" max="15391" width="16.85546875" style="6" customWidth="1"/>
    <col min="15392" max="15392" width="11.140625" style="6" customWidth="1"/>
    <col min="15393" max="15393" width="10.42578125" style="6" customWidth="1"/>
    <col min="15394" max="15394" width="10.85546875" style="6" customWidth="1"/>
    <col min="15395" max="15395" width="10.140625" style="6" customWidth="1"/>
    <col min="15396" max="15396" width="12.85546875" style="6" customWidth="1"/>
    <col min="15397" max="15398" width="11" style="6" customWidth="1"/>
    <col min="15399" max="15399" width="11.5703125" style="6" customWidth="1"/>
    <col min="15400" max="15400" width="11.28515625" style="6" customWidth="1"/>
    <col min="15401" max="15401" width="10.140625" style="6" customWidth="1"/>
    <col min="15402" max="15403" width="11.85546875" style="6" customWidth="1"/>
    <col min="15404" max="15404" width="12.28515625" style="6" customWidth="1"/>
    <col min="15405" max="15405" width="12.7109375" style="6" customWidth="1"/>
    <col min="15406" max="15406" width="15.140625" style="6" customWidth="1"/>
    <col min="15407" max="15407" width="10" style="6" customWidth="1"/>
    <col min="15408" max="15418" width="7.85546875" style="6" customWidth="1"/>
    <col min="15419" max="15419" width="9.140625" style="6" customWidth="1"/>
    <col min="15420" max="15420" width="8.28515625" style="6" customWidth="1"/>
    <col min="15421" max="15421" width="10.140625" style="6" customWidth="1"/>
    <col min="15422" max="15422" width="9.140625" style="6"/>
    <col min="15423" max="15423" width="11.85546875" style="6" customWidth="1"/>
    <col min="15424" max="15424" width="14.28515625" style="6" customWidth="1"/>
    <col min="15425" max="15624" width="9.140625" style="6"/>
    <col min="15625" max="15625" width="0" style="6" hidden="1" customWidth="1"/>
    <col min="15626" max="15626" width="15.5703125" style="6" customWidth="1"/>
    <col min="15627" max="15627" width="55.140625" style="6" customWidth="1"/>
    <col min="15628" max="15628" width="15.5703125" style="6" customWidth="1"/>
    <col min="15629" max="15630" width="13" style="6" customWidth="1"/>
    <col min="15631" max="15632" width="13.140625" style="6" customWidth="1"/>
    <col min="15633" max="15633" width="10.5703125" style="6" customWidth="1"/>
    <col min="15634" max="15634" width="12.42578125" style="6" customWidth="1"/>
    <col min="15635" max="15635" width="11.5703125" style="6" customWidth="1"/>
    <col min="15636" max="15636" width="12.28515625" style="6" customWidth="1"/>
    <col min="15637" max="15637" width="12.7109375" style="6" customWidth="1"/>
    <col min="15638" max="15638" width="12.5703125" style="6" customWidth="1"/>
    <col min="15639" max="15639" width="13.140625" style="6" customWidth="1"/>
    <col min="15640" max="15640" width="13.42578125" style="6" customWidth="1"/>
    <col min="15641" max="15641" width="10.28515625" style="6" customWidth="1"/>
    <col min="15642" max="15642" width="14.28515625" style="6" customWidth="1"/>
    <col min="15643" max="15643" width="12.85546875" style="6" customWidth="1"/>
    <col min="15644" max="15644" width="12" style="6" customWidth="1"/>
    <col min="15645" max="15645" width="16.28515625" style="6" customWidth="1"/>
    <col min="15646" max="15646" width="14.5703125" style="6" customWidth="1"/>
    <col min="15647" max="15647" width="16.85546875" style="6" customWidth="1"/>
    <col min="15648" max="15648" width="11.140625" style="6" customWidth="1"/>
    <col min="15649" max="15649" width="10.42578125" style="6" customWidth="1"/>
    <col min="15650" max="15650" width="10.85546875" style="6" customWidth="1"/>
    <col min="15651" max="15651" width="10.140625" style="6" customWidth="1"/>
    <col min="15652" max="15652" width="12.85546875" style="6" customWidth="1"/>
    <col min="15653" max="15654" width="11" style="6" customWidth="1"/>
    <col min="15655" max="15655" width="11.5703125" style="6" customWidth="1"/>
    <col min="15656" max="15656" width="11.28515625" style="6" customWidth="1"/>
    <col min="15657" max="15657" width="10.140625" style="6" customWidth="1"/>
    <col min="15658" max="15659" width="11.85546875" style="6" customWidth="1"/>
    <col min="15660" max="15660" width="12.28515625" style="6" customWidth="1"/>
    <col min="15661" max="15661" width="12.7109375" style="6" customWidth="1"/>
    <col min="15662" max="15662" width="15.140625" style="6" customWidth="1"/>
    <col min="15663" max="15663" width="10" style="6" customWidth="1"/>
    <col min="15664" max="15674" width="7.85546875" style="6" customWidth="1"/>
    <col min="15675" max="15675" width="9.140625" style="6" customWidth="1"/>
    <col min="15676" max="15676" width="8.28515625" style="6" customWidth="1"/>
    <col min="15677" max="15677" width="10.140625" style="6" customWidth="1"/>
    <col min="15678" max="15678" width="9.140625" style="6"/>
    <col min="15679" max="15679" width="11.85546875" style="6" customWidth="1"/>
    <col min="15680" max="15680" width="14.28515625" style="6" customWidth="1"/>
    <col min="15681" max="15880" width="9.140625" style="6"/>
    <col min="15881" max="15881" width="0" style="6" hidden="1" customWidth="1"/>
    <col min="15882" max="15882" width="15.5703125" style="6" customWidth="1"/>
    <col min="15883" max="15883" width="55.140625" style="6" customWidth="1"/>
    <col min="15884" max="15884" width="15.5703125" style="6" customWidth="1"/>
    <col min="15885" max="15886" width="13" style="6" customWidth="1"/>
    <col min="15887" max="15888" width="13.140625" style="6" customWidth="1"/>
    <col min="15889" max="15889" width="10.5703125" style="6" customWidth="1"/>
    <col min="15890" max="15890" width="12.42578125" style="6" customWidth="1"/>
    <col min="15891" max="15891" width="11.5703125" style="6" customWidth="1"/>
    <col min="15892" max="15892" width="12.28515625" style="6" customWidth="1"/>
    <col min="15893" max="15893" width="12.7109375" style="6" customWidth="1"/>
    <col min="15894" max="15894" width="12.5703125" style="6" customWidth="1"/>
    <col min="15895" max="15895" width="13.140625" style="6" customWidth="1"/>
    <col min="15896" max="15896" width="13.42578125" style="6" customWidth="1"/>
    <col min="15897" max="15897" width="10.28515625" style="6" customWidth="1"/>
    <col min="15898" max="15898" width="14.28515625" style="6" customWidth="1"/>
    <col min="15899" max="15899" width="12.85546875" style="6" customWidth="1"/>
    <col min="15900" max="15900" width="12" style="6" customWidth="1"/>
    <col min="15901" max="15901" width="16.28515625" style="6" customWidth="1"/>
    <col min="15902" max="15902" width="14.5703125" style="6" customWidth="1"/>
    <col min="15903" max="15903" width="16.85546875" style="6" customWidth="1"/>
    <col min="15904" max="15904" width="11.140625" style="6" customWidth="1"/>
    <col min="15905" max="15905" width="10.42578125" style="6" customWidth="1"/>
    <col min="15906" max="15906" width="10.85546875" style="6" customWidth="1"/>
    <col min="15907" max="15907" width="10.140625" style="6" customWidth="1"/>
    <col min="15908" max="15908" width="12.85546875" style="6" customWidth="1"/>
    <col min="15909" max="15910" width="11" style="6" customWidth="1"/>
    <col min="15911" max="15911" width="11.5703125" style="6" customWidth="1"/>
    <col min="15912" max="15912" width="11.28515625" style="6" customWidth="1"/>
    <col min="15913" max="15913" width="10.140625" style="6" customWidth="1"/>
    <col min="15914" max="15915" width="11.85546875" style="6" customWidth="1"/>
    <col min="15916" max="15916" width="12.28515625" style="6" customWidth="1"/>
    <col min="15917" max="15917" width="12.7109375" style="6" customWidth="1"/>
    <col min="15918" max="15918" width="15.140625" style="6" customWidth="1"/>
    <col min="15919" max="15919" width="10" style="6" customWidth="1"/>
    <col min="15920" max="15930" width="7.85546875" style="6" customWidth="1"/>
    <col min="15931" max="15931" width="9.140625" style="6" customWidth="1"/>
    <col min="15932" max="15932" width="8.28515625" style="6" customWidth="1"/>
    <col min="15933" max="15933" width="10.140625" style="6" customWidth="1"/>
    <col min="15934" max="15934" width="9.140625" style="6"/>
    <col min="15935" max="15935" width="11.85546875" style="6" customWidth="1"/>
    <col min="15936" max="15936" width="14.28515625" style="6" customWidth="1"/>
    <col min="15937" max="16136" width="9.140625" style="6"/>
    <col min="16137" max="16137" width="0" style="6" hidden="1" customWidth="1"/>
    <col min="16138" max="16138" width="15.5703125" style="6" customWidth="1"/>
    <col min="16139" max="16139" width="55.140625" style="6" customWidth="1"/>
    <col min="16140" max="16140" width="15.5703125" style="6" customWidth="1"/>
    <col min="16141" max="16142" width="13" style="6" customWidth="1"/>
    <col min="16143" max="16144" width="13.140625" style="6" customWidth="1"/>
    <col min="16145" max="16145" width="10.5703125" style="6" customWidth="1"/>
    <col min="16146" max="16146" width="12.42578125" style="6" customWidth="1"/>
    <col min="16147" max="16147" width="11.5703125" style="6" customWidth="1"/>
    <col min="16148" max="16148" width="12.28515625" style="6" customWidth="1"/>
    <col min="16149" max="16149" width="12.7109375" style="6" customWidth="1"/>
    <col min="16150" max="16150" width="12.5703125" style="6" customWidth="1"/>
    <col min="16151" max="16151" width="13.140625" style="6" customWidth="1"/>
    <col min="16152" max="16152" width="13.42578125" style="6" customWidth="1"/>
    <col min="16153" max="16153" width="10.28515625" style="6" customWidth="1"/>
    <col min="16154" max="16154" width="14.28515625" style="6" customWidth="1"/>
    <col min="16155" max="16155" width="12.85546875" style="6" customWidth="1"/>
    <col min="16156" max="16156" width="12" style="6" customWidth="1"/>
    <col min="16157" max="16157" width="16.28515625" style="6" customWidth="1"/>
    <col min="16158" max="16158" width="14.5703125" style="6" customWidth="1"/>
    <col min="16159" max="16159" width="16.85546875" style="6" customWidth="1"/>
    <col min="16160" max="16160" width="11.140625" style="6" customWidth="1"/>
    <col min="16161" max="16161" width="10.42578125" style="6" customWidth="1"/>
    <col min="16162" max="16162" width="10.85546875" style="6" customWidth="1"/>
    <col min="16163" max="16163" width="10.140625" style="6" customWidth="1"/>
    <col min="16164" max="16164" width="12.85546875" style="6" customWidth="1"/>
    <col min="16165" max="16166" width="11" style="6" customWidth="1"/>
    <col min="16167" max="16167" width="11.5703125" style="6" customWidth="1"/>
    <col min="16168" max="16168" width="11.28515625" style="6" customWidth="1"/>
    <col min="16169" max="16169" width="10.140625" style="6" customWidth="1"/>
    <col min="16170" max="16171" width="11.85546875" style="6" customWidth="1"/>
    <col min="16172" max="16172" width="12.28515625" style="6" customWidth="1"/>
    <col min="16173" max="16173" width="12.7109375" style="6" customWidth="1"/>
    <col min="16174" max="16174" width="15.140625" style="6" customWidth="1"/>
    <col min="16175" max="16175" width="10" style="6" customWidth="1"/>
    <col min="16176" max="16186" width="7.85546875" style="6" customWidth="1"/>
    <col min="16187" max="16187" width="9.140625" style="6" customWidth="1"/>
    <col min="16188" max="16188" width="8.28515625" style="6" customWidth="1"/>
    <col min="16189" max="16189" width="10.140625" style="6" customWidth="1"/>
    <col min="16190" max="16190" width="9.140625" style="6"/>
    <col min="16191" max="16191" width="11.85546875" style="6" customWidth="1"/>
    <col min="16192" max="16192" width="14.28515625" style="6" customWidth="1"/>
    <col min="16193" max="16384" width="9.140625" style="6"/>
  </cols>
  <sheetData>
    <row r="1" spans="2:223" ht="21" customHeight="1" x14ac:dyDescent="0.35">
      <c r="B1" s="41" t="s">
        <v>0</v>
      </c>
      <c r="AK1" s="4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</row>
    <row r="2" spans="2:223" ht="21" customHeight="1" x14ac:dyDescent="0.35">
      <c r="B2" s="41"/>
      <c r="AK2" s="4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2:223" ht="21" customHeight="1" x14ac:dyDescent="0.35">
      <c r="B3" s="41"/>
      <c r="AK3" s="4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2:223" ht="21" customHeight="1" x14ac:dyDescent="0.35">
      <c r="B4" s="175" t="s">
        <v>169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55"/>
      <c r="AT4" s="55"/>
      <c r="AU4" s="2"/>
      <c r="AV4" s="2"/>
      <c r="AW4" s="2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HO4" s="6" t="s">
        <v>176</v>
      </c>
    </row>
    <row r="5" spans="2:223" ht="21" customHeight="1" x14ac:dyDescent="0.35">
      <c r="B5" s="42" t="s">
        <v>189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 t="s">
        <v>175</v>
      </c>
      <c r="R5" s="42"/>
      <c r="S5" s="42"/>
      <c r="T5" s="61" t="s">
        <v>183</v>
      </c>
      <c r="U5" s="42">
        <v>2022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55"/>
      <c r="AT5" s="55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HO5" s="6" t="s">
        <v>177</v>
      </c>
    </row>
    <row r="6" spans="2:223" ht="21" customHeight="1" x14ac:dyDescent="0.35">
      <c r="B6" s="146"/>
      <c r="C6" s="146"/>
      <c r="D6" s="146"/>
      <c r="E6" s="146"/>
      <c r="F6" s="134"/>
      <c r="G6" s="134"/>
      <c r="H6" s="134"/>
      <c r="I6" s="134"/>
      <c r="J6" s="134"/>
      <c r="K6" s="134"/>
      <c r="L6" s="134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55"/>
      <c r="AT6" s="55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HO6" s="6" t="s">
        <v>178</v>
      </c>
    </row>
    <row r="7" spans="2:223" ht="18.75" customHeight="1" x14ac:dyDescent="0.35">
      <c r="B7" s="176" t="s">
        <v>1</v>
      </c>
      <c r="C7" s="176" t="s">
        <v>2</v>
      </c>
      <c r="D7" s="179" t="s">
        <v>170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1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HO7" s="6" t="s">
        <v>179</v>
      </c>
    </row>
    <row r="8" spans="2:223" ht="34.5" customHeight="1" x14ac:dyDescent="0.35">
      <c r="B8" s="177"/>
      <c r="C8" s="177"/>
      <c r="D8" s="182" t="s">
        <v>171</v>
      </c>
      <c r="E8" s="185" t="s">
        <v>3</v>
      </c>
      <c r="F8" s="186"/>
      <c r="G8" s="185" t="s">
        <v>4</v>
      </c>
      <c r="H8" s="187"/>
      <c r="I8" s="187"/>
      <c r="J8" s="187"/>
      <c r="K8" s="187"/>
      <c r="L8" s="187"/>
      <c r="M8" s="187"/>
      <c r="N8" s="186"/>
      <c r="O8" s="185" t="s">
        <v>5</v>
      </c>
      <c r="P8" s="186"/>
      <c r="Q8" s="185" t="s">
        <v>6</v>
      </c>
      <c r="R8" s="187"/>
      <c r="S8" s="187"/>
      <c r="T8" s="187"/>
      <c r="U8" s="187"/>
      <c r="V8" s="187"/>
      <c r="W8" s="186"/>
      <c r="X8" s="185" t="s">
        <v>7</v>
      </c>
      <c r="Y8" s="187"/>
      <c r="Z8" s="186"/>
      <c r="AA8" s="185" t="s">
        <v>8</v>
      </c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6"/>
      <c r="AT8" s="62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1"/>
      <c r="HO8" s="6" t="s">
        <v>180</v>
      </c>
    </row>
    <row r="9" spans="2:223" ht="27.75" customHeight="1" x14ac:dyDescent="0.35">
      <c r="B9" s="177"/>
      <c r="C9" s="177"/>
      <c r="D9" s="183"/>
      <c r="E9" s="155" t="s">
        <v>9</v>
      </c>
      <c r="F9" s="155" t="s">
        <v>10</v>
      </c>
      <c r="G9" s="155" t="s">
        <v>11</v>
      </c>
      <c r="H9" s="169" t="s">
        <v>172</v>
      </c>
      <c r="I9" s="172" t="s">
        <v>12</v>
      </c>
      <c r="J9" s="172" t="s">
        <v>165</v>
      </c>
      <c r="K9" s="172" t="s">
        <v>13</v>
      </c>
      <c r="L9" s="163" t="s">
        <v>14</v>
      </c>
      <c r="M9" s="155" t="s">
        <v>193</v>
      </c>
      <c r="N9" s="169" t="s">
        <v>15</v>
      </c>
      <c r="O9" s="155" t="s">
        <v>16</v>
      </c>
      <c r="P9" s="155" t="s">
        <v>17</v>
      </c>
      <c r="Q9" s="169" t="s">
        <v>166</v>
      </c>
      <c r="R9" s="169" t="s">
        <v>41</v>
      </c>
      <c r="S9" s="155" t="s">
        <v>18</v>
      </c>
      <c r="T9" s="155" t="s">
        <v>19</v>
      </c>
      <c r="U9" s="155" t="s">
        <v>20</v>
      </c>
      <c r="V9" s="155" t="s">
        <v>21</v>
      </c>
      <c r="W9" s="155" t="s">
        <v>22</v>
      </c>
      <c r="X9" s="155" t="s">
        <v>23</v>
      </c>
      <c r="Y9" s="155" t="s">
        <v>24</v>
      </c>
      <c r="Z9" s="155" t="s">
        <v>25</v>
      </c>
      <c r="AA9" s="166" t="s">
        <v>26</v>
      </c>
      <c r="AB9" s="167"/>
      <c r="AC9" s="167"/>
      <c r="AD9" s="168"/>
      <c r="AE9" s="155" t="s">
        <v>27</v>
      </c>
      <c r="AF9" s="155" t="s">
        <v>28</v>
      </c>
      <c r="AG9" s="152" t="s">
        <v>29</v>
      </c>
      <c r="AH9" s="163" t="s">
        <v>30</v>
      </c>
      <c r="AI9" s="155" t="s">
        <v>31</v>
      </c>
      <c r="AJ9" s="155" t="s">
        <v>32</v>
      </c>
      <c r="AK9" s="163" t="s">
        <v>33</v>
      </c>
      <c r="AL9" s="163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164</v>
      </c>
      <c r="AR9" s="155" t="s">
        <v>39</v>
      </c>
      <c r="AS9" s="155" t="s">
        <v>40</v>
      </c>
      <c r="AT9" s="160"/>
      <c r="AU9" s="6">
        <v>1</v>
      </c>
      <c r="AV9" s="6">
        <v>2</v>
      </c>
      <c r="AW9" s="6">
        <v>3</v>
      </c>
      <c r="AX9" s="6">
        <v>4</v>
      </c>
      <c r="AY9" s="6">
        <v>5</v>
      </c>
      <c r="AZ9" s="6">
        <v>6</v>
      </c>
      <c r="BA9" s="6">
        <v>7</v>
      </c>
      <c r="BB9" s="6">
        <v>8</v>
      </c>
      <c r="BC9" s="6">
        <v>9</v>
      </c>
      <c r="BD9" s="6">
        <v>10</v>
      </c>
      <c r="BE9" s="6">
        <v>11</v>
      </c>
      <c r="BF9" s="6">
        <v>12</v>
      </c>
      <c r="BG9" s="6">
        <v>13</v>
      </c>
      <c r="BH9" s="6">
        <v>14</v>
      </c>
      <c r="BI9" s="6">
        <v>15</v>
      </c>
      <c r="BJ9" s="6">
        <v>16</v>
      </c>
      <c r="BK9" s="6">
        <v>17</v>
      </c>
      <c r="BL9" s="6">
        <v>18</v>
      </c>
      <c r="HO9" s="6" t="s">
        <v>181</v>
      </c>
    </row>
    <row r="10" spans="2:223" s="41" customFormat="1" ht="117" customHeight="1" x14ac:dyDescent="0.3">
      <c r="B10" s="177"/>
      <c r="C10" s="177"/>
      <c r="D10" s="183"/>
      <c r="E10" s="156"/>
      <c r="F10" s="156"/>
      <c r="G10" s="156"/>
      <c r="H10" s="170"/>
      <c r="I10" s="173"/>
      <c r="J10" s="173"/>
      <c r="K10" s="173"/>
      <c r="L10" s="164"/>
      <c r="M10" s="156"/>
      <c r="N10" s="170"/>
      <c r="O10" s="156"/>
      <c r="P10" s="156"/>
      <c r="Q10" s="170"/>
      <c r="R10" s="170"/>
      <c r="S10" s="156"/>
      <c r="T10" s="156"/>
      <c r="U10" s="156"/>
      <c r="V10" s="156"/>
      <c r="W10" s="156"/>
      <c r="X10" s="156"/>
      <c r="Y10" s="156"/>
      <c r="Z10" s="156"/>
      <c r="AA10" s="58" t="s">
        <v>42</v>
      </c>
      <c r="AB10" s="59" t="s">
        <v>16</v>
      </c>
      <c r="AC10" s="58" t="s">
        <v>43</v>
      </c>
      <c r="AD10" s="59" t="s">
        <v>16</v>
      </c>
      <c r="AE10" s="156"/>
      <c r="AF10" s="156"/>
      <c r="AG10" s="153"/>
      <c r="AH10" s="164"/>
      <c r="AI10" s="156"/>
      <c r="AJ10" s="156"/>
      <c r="AK10" s="164"/>
      <c r="AL10" s="164"/>
      <c r="AM10" s="153"/>
      <c r="AN10" s="153"/>
      <c r="AO10" s="153"/>
      <c r="AP10" s="153"/>
      <c r="AQ10" s="153"/>
      <c r="AR10" s="156"/>
      <c r="AS10" s="156"/>
      <c r="AT10" s="161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HO10" s="55" t="s">
        <v>182</v>
      </c>
    </row>
    <row r="11" spans="2:223" s="1" customFormat="1" ht="60" customHeight="1" x14ac:dyDescent="0.35">
      <c r="B11" s="178"/>
      <c r="C11" s="178"/>
      <c r="D11" s="184"/>
      <c r="E11" s="157"/>
      <c r="F11" s="157"/>
      <c r="G11" s="157"/>
      <c r="H11" s="171"/>
      <c r="I11" s="174"/>
      <c r="J11" s="174"/>
      <c r="K11" s="174"/>
      <c r="L11" s="165"/>
      <c r="M11" s="157"/>
      <c r="N11" s="171"/>
      <c r="O11" s="157"/>
      <c r="P11" s="157"/>
      <c r="Q11" s="171"/>
      <c r="R11" s="171"/>
      <c r="S11" s="157"/>
      <c r="T11" s="157"/>
      <c r="U11" s="157"/>
      <c r="V11" s="157"/>
      <c r="W11" s="157"/>
      <c r="X11" s="157"/>
      <c r="Y11" s="157"/>
      <c r="Z11" s="157"/>
      <c r="AA11" s="58" t="s">
        <v>44</v>
      </c>
      <c r="AB11" s="58" t="s">
        <v>16</v>
      </c>
      <c r="AC11" s="58" t="s">
        <v>44</v>
      </c>
      <c r="AD11" s="58" t="s">
        <v>16</v>
      </c>
      <c r="AE11" s="157"/>
      <c r="AF11" s="157"/>
      <c r="AG11" s="154"/>
      <c r="AH11" s="165"/>
      <c r="AI11" s="157"/>
      <c r="AJ11" s="157"/>
      <c r="AK11" s="165"/>
      <c r="AL11" s="165"/>
      <c r="AM11" s="154"/>
      <c r="AN11" s="154"/>
      <c r="AO11" s="154"/>
      <c r="AP11" s="154"/>
      <c r="AQ11" s="154"/>
      <c r="AR11" s="157"/>
      <c r="AS11" s="157"/>
      <c r="AT11" s="162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58" t="s">
        <v>46</v>
      </c>
      <c r="HO11" s="6" t="s">
        <v>183</v>
      </c>
    </row>
    <row r="12" spans="2:223" ht="48.75" customHeight="1" x14ac:dyDescent="0.35">
      <c r="B12" s="44">
        <v>0</v>
      </c>
      <c r="C12" s="44">
        <v>1</v>
      </c>
      <c r="D12" s="44">
        <v>2</v>
      </c>
      <c r="E12" s="44">
        <v>3</v>
      </c>
      <c r="F12" s="44">
        <v>4</v>
      </c>
      <c r="G12" s="44">
        <v>5</v>
      </c>
      <c r="H12" s="44">
        <v>6</v>
      </c>
      <c r="I12" s="44">
        <v>7</v>
      </c>
      <c r="J12" s="44">
        <v>8</v>
      </c>
      <c r="K12" s="44">
        <v>9</v>
      </c>
      <c r="L12" s="44">
        <v>10</v>
      </c>
      <c r="M12" s="44">
        <v>11</v>
      </c>
      <c r="N12" s="44">
        <v>12</v>
      </c>
      <c r="O12" s="44">
        <v>13</v>
      </c>
      <c r="P12" s="44">
        <v>14</v>
      </c>
      <c r="Q12" s="44">
        <v>15</v>
      </c>
      <c r="R12" s="44">
        <v>16</v>
      </c>
      <c r="S12" s="44">
        <v>17</v>
      </c>
      <c r="T12" s="44">
        <v>18</v>
      </c>
      <c r="U12" s="44">
        <v>19</v>
      </c>
      <c r="V12" s="44">
        <v>20</v>
      </c>
      <c r="W12" s="44">
        <v>21</v>
      </c>
      <c r="X12" s="44">
        <v>22</v>
      </c>
      <c r="Y12" s="44">
        <v>23</v>
      </c>
      <c r="Z12" s="44">
        <v>24</v>
      </c>
      <c r="AA12" s="44">
        <v>25</v>
      </c>
      <c r="AB12" s="44">
        <v>26</v>
      </c>
      <c r="AC12" s="44">
        <v>27</v>
      </c>
      <c r="AD12" s="44">
        <v>28</v>
      </c>
      <c r="AE12" s="44">
        <v>29</v>
      </c>
      <c r="AF12" s="44">
        <v>30</v>
      </c>
      <c r="AG12" s="44">
        <v>31</v>
      </c>
      <c r="AH12" s="44">
        <v>32</v>
      </c>
      <c r="AI12" s="44">
        <v>33</v>
      </c>
      <c r="AJ12" s="44">
        <v>34</v>
      </c>
      <c r="AK12" s="44">
        <v>35</v>
      </c>
      <c r="AL12" s="44">
        <v>36</v>
      </c>
      <c r="AM12" s="44">
        <v>37</v>
      </c>
      <c r="AN12" s="44">
        <v>38</v>
      </c>
      <c r="AO12" s="44">
        <v>39</v>
      </c>
      <c r="AP12" s="44">
        <v>40</v>
      </c>
      <c r="AQ12" s="44">
        <v>41</v>
      </c>
      <c r="AR12" s="44">
        <v>42</v>
      </c>
      <c r="AS12" s="44">
        <v>43</v>
      </c>
      <c r="AT12" s="63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9"/>
      <c r="BM12" s="6" t="s">
        <v>188</v>
      </c>
      <c r="HO12" s="6" t="s">
        <v>184</v>
      </c>
    </row>
    <row r="13" spans="2:223" s="5" customFormat="1" ht="60.75" customHeight="1" x14ac:dyDescent="0.35">
      <c r="B13" s="45" t="s">
        <v>47</v>
      </c>
      <c r="C13" s="64" t="s">
        <v>48</v>
      </c>
      <c r="D13" s="64">
        <f>O13+P13</f>
        <v>5196</v>
      </c>
      <c r="E13" s="64">
        <f>'[2]Macheta PO 2022_rap_luna'!E13+'[2]cumulat precedent'!E13</f>
        <v>2085</v>
      </c>
      <c r="F13" s="64">
        <f>'[2]Macheta PO 2022_rap_luna'!F13+'[2]cumulat precedent'!F13</f>
        <v>3111</v>
      </c>
      <c r="G13" s="64">
        <f>'[2]Macheta PO 2022_rap_luna'!G13+'[2]cumulat precedent'!G13</f>
        <v>1597</v>
      </c>
      <c r="H13" s="64">
        <f>'[2]Macheta PO 2022_rap_luna'!H13+'[2]cumulat precedent'!H13</f>
        <v>1597</v>
      </c>
      <c r="I13" s="64">
        <f>'[2]Macheta PO 2022_rap_luna'!I13+'[2]cumulat precedent'!I13</f>
        <v>579</v>
      </c>
      <c r="J13" s="64">
        <f>'[2]Macheta PO 2022_rap_luna'!J13+'[2]cumulat precedent'!J13</f>
        <v>579</v>
      </c>
      <c r="K13" s="64">
        <f>'[2]Macheta PO 2022_rap_luna'!K13+'[2]cumulat precedent'!K13</f>
        <v>267</v>
      </c>
      <c r="L13" s="64">
        <f>'[2]Macheta PO 2022_rap_luna'!L13+'[2]cumulat precedent'!L13</f>
        <v>698</v>
      </c>
      <c r="M13" s="64">
        <f>'[2]Macheta PO 2022_rap_luna'!M13+'[2]cumulat precedent'!M13</f>
        <v>2055</v>
      </c>
      <c r="N13" s="64">
        <f>'[2]Macheta PO 2022_rap_luna'!N13+'[2]cumulat precedent'!N13</f>
        <v>564</v>
      </c>
      <c r="O13" s="64">
        <f>'[2]Macheta PO 2022_rap_luna'!O13+'[2]cumulat precedent'!O13</f>
        <v>2832</v>
      </c>
      <c r="P13" s="64">
        <f>'[2]Macheta PO 2022_rap_luna'!P13+'[2]cumulat precedent'!P13</f>
        <v>2364</v>
      </c>
      <c r="Q13" s="64">
        <f>'[2]Macheta PO 2022_rap_luna'!Q13+'[2]cumulat precedent'!Q13</f>
        <v>670</v>
      </c>
      <c r="R13" s="64">
        <f>'[2]Macheta PO 2022_rap_luna'!R13+'[2]cumulat precedent'!R13</f>
        <v>270</v>
      </c>
      <c r="S13" s="64">
        <f>'[2]Macheta PO 2022_rap_luna'!S13+'[2]cumulat precedent'!S13</f>
        <v>1674</v>
      </c>
      <c r="T13" s="64">
        <f>'[2]Macheta PO 2022_rap_luna'!T13+'[2]cumulat precedent'!T13</f>
        <v>438</v>
      </c>
      <c r="U13" s="64">
        <f>'[2]Macheta PO 2022_rap_luna'!U13+'[2]cumulat precedent'!U13</f>
        <v>2173</v>
      </c>
      <c r="V13" s="64">
        <f>'[2]Macheta PO 2022_rap_luna'!V13+'[2]cumulat precedent'!V13</f>
        <v>48</v>
      </c>
      <c r="W13" s="64">
        <f>'[2]Macheta PO 2022_rap_luna'!W13+'[2]cumulat precedent'!W13</f>
        <v>193</v>
      </c>
      <c r="X13" s="64">
        <f>'[2]Macheta PO 2022_rap_luna'!X13+'[2]cumulat precedent'!X13</f>
        <v>4607</v>
      </c>
      <c r="Y13" s="64">
        <f>'[2]Macheta PO 2022_rap_luna'!Y13+'[2]cumulat precedent'!Y13</f>
        <v>589</v>
      </c>
      <c r="Z13" s="64">
        <f>'[2]Macheta PO 2022_rap_luna'!Z13+'[2]cumulat precedent'!Z13</f>
        <v>0</v>
      </c>
      <c r="AA13" s="64">
        <f>'[2]Macheta PO 2022_rap_luna'!AA13+'[2]cumulat precedent'!AA13</f>
        <v>7</v>
      </c>
      <c r="AB13" s="64">
        <f>'[2]Macheta PO 2022_rap_luna'!AB13+'[2]cumulat precedent'!AB13</f>
        <v>3</v>
      </c>
      <c r="AC13" s="64">
        <f>'[2]Macheta PO 2022_rap_luna'!AC13+'[2]cumulat precedent'!AC13</f>
        <v>4</v>
      </c>
      <c r="AD13" s="64">
        <f>'[2]Macheta PO 2022_rap_luna'!AD13+'[2]cumulat precedent'!AD13</f>
        <v>2</v>
      </c>
      <c r="AE13" s="64">
        <f>'[2]Macheta PO 2022_rap_luna'!AE13+'[2]cumulat precedent'!AE13</f>
        <v>26</v>
      </c>
      <c r="AF13" s="64">
        <f>'[2]Macheta PO 2022_rap_luna'!AF13+'[2]cumulat precedent'!AF13</f>
        <v>34</v>
      </c>
      <c r="AG13" s="64">
        <f>'[2]Macheta PO 2022_rap_luna'!AG13+'[2]cumulat precedent'!AG13</f>
        <v>0</v>
      </c>
      <c r="AH13" s="64">
        <f>'[2]Macheta PO 2022_rap_luna'!AH13+'[2]cumulat precedent'!AH13</f>
        <v>1</v>
      </c>
      <c r="AI13" s="64">
        <f>'[2]Macheta PO 2022_rap_luna'!AI13+'[2]cumulat precedent'!AI13</f>
        <v>0</v>
      </c>
      <c r="AJ13" s="64">
        <f>'[2]Macheta PO 2022_rap_luna'!AJ13+'[2]cumulat precedent'!AJ13</f>
        <v>4</v>
      </c>
      <c r="AK13" s="64">
        <f>'[2]Macheta PO 2022_rap_luna'!AK13+'[2]cumulat precedent'!AK13</f>
        <v>0</v>
      </c>
      <c r="AL13" s="64">
        <f>'[2]Macheta PO 2022_rap_luna'!AL13+'[2]cumulat precedent'!AL13</f>
        <v>18</v>
      </c>
      <c r="AM13" s="64">
        <f>'[2]Macheta PO 2022_rap_luna'!AM13+'[2]cumulat precedent'!AM13</f>
        <v>0</v>
      </c>
      <c r="AN13" s="64">
        <f>'[2]Macheta PO 2022_rap_luna'!AN13+'[2]cumulat precedent'!AN13</f>
        <v>0</v>
      </c>
      <c r="AO13" s="64">
        <f>'[2]Macheta PO 2022_rap_luna'!AO13+'[2]cumulat precedent'!AO13</f>
        <v>0</v>
      </c>
      <c r="AP13" s="64">
        <f>'[2]Macheta PO 2022_rap_luna'!AP13+'[2]cumulat precedent'!AP13</f>
        <v>0</v>
      </c>
      <c r="AQ13" s="64">
        <f>'[2]Macheta PO 2022_rap_luna'!AQ13+'[2]cumulat precedent'!AQ13</f>
        <v>0</v>
      </c>
      <c r="AR13" s="64">
        <f>'[2]Macheta PO 2022_rap_luna'!AR13+'[2]cumulat precedent'!AR13</f>
        <v>0</v>
      </c>
      <c r="AS13" s="64">
        <f>'[2]Macheta PO 2022_rap_luna'!AS13+'[2]cumulat precedent'!AS13</f>
        <v>5103</v>
      </c>
      <c r="AT13" s="64">
        <f>'[2]Macheta PO 2022_rap_luna'!AT13+'[2]cumulat precedent'!AT13</f>
        <v>0</v>
      </c>
      <c r="AU13" s="7" t="str">
        <f>IF(G13++I13+K13+L13+M13=D13," ","GRESEALA")</f>
        <v xml:space="preserve"> </v>
      </c>
      <c r="AV13" s="7" t="str">
        <f>IF(AA13+AC13+AE13+AF13+AG13+AH13+AI13+AJ13+AK13+AL13+AM13+AN13+AO13+AP13+AQ13+AR13+AS13&gt;=D13," ","GRESEALA")</f>
        <v xml:space="preserve"> </v>
      </c>
      <c r="AW13" s="8" t="str">
        <f>IF(E13+F13=D13," ","GRESEALA")</f>
        <v xml:space="preserve"> </v>
      </c>
      <c r="AX13" s="8" t="str">
        <f>IF(O13+P13=D13," ","GRESEALA")</f>
        <v xml:space="preserve"> </v>
      </c>
      <c r="AY13" s="8" t="str">
        <f>IF(Q13+S13+T13+U13+V13+W13=D13," ","GRESEALA")</f>
        <v xml:space="preserve"> </v>
      </c>
      <c r="AZ13" s="8" t="str">
        <f>IF(X13+Y13+Z13=D13," ","GRESEALA")</f>
        <v xml:space="preserve"> </v>
      </c>
      <c r="BA13" s="8" t="str">
        <f>IF(N13&lt;=M13," ","GRESEALA")</f>
        <v xml:space="preserve"> </v>
      </c>
      <c r="BB13" s="8" t="str">
        <f>IF(AS13&lt;=D13," ","GRESEALA")</f>
        <v xml:space="preserve"> </v>
      </c>
      <c r="BC13" s="8" t="str">
        <f>IF(H13&lt;=G13," ","GRESEALA")</f>
        <v xml:space="preserve"> </v>
      </c>
      <c r="BD13" s="8" t="str">
        <f>IF(AS14&lt;=D14," ","GRESEALA")</f>
        <v xml:space="preserve"> </v>
      </c>
      <c r="BE13" s="8" t="str">
        <f>IF(H14&lt;=G14," ","GRESEALA")</f>
        <v xml:space="preserve"> </v>
      </c>
      <c r="BF13" s="8" t="str">
        <f>IF(AS15&lt;=D15," ","GRESEALA")</f>
        <v xml:space="preserve"> </v>
      </c>
      <c r="BG13" s="8" t="str">
        <f>IF(H15&lt;=G15," ","GRESEALA")</f>
        <v xml:space="preserve"> </v>
      </c>
      <c r="BH13" s="8" t="str">
        <f>IF(Z15&lt;=Z13," ","GRESEALA")</f>
        <v xml:space="preserve"> </v>
      </c>
      <c r="BI13" s="8" t="str">
        <f>IF(AA15&lt;=AA13," ","GRESEALA")</f>
        <v xml:space="preserve"> </v>
      </c>
      <c r="BJ13" s="8" t="str">
        <f>IF(AB15&lt;=AB13," ","GRESEALA")</f>
        <v xml:space="preserve"> </v>
      </c>
      <c r="BK13" s="8" t="str">
        <f>IF(H15&lt;=H13," ","GRESEALA")</f>
        <v xml:space="preserve"> </v>
      </c>
      <c r="BL13" s="9" t="str">
        <f>IF((X39=0)*AND(X40=0)*AND(X38=0),"  ","GRESEALA")</f>
        <v xml:space="preserve">  </v>
      </c>
      <c r="BM13" s="10" t="str">
        <f>IF(J14&lt;=I14," ","GRESEALA")</f>
        <v xml:space="preserve"> </v>
      </c>
      <c r="HO13" s="6" t="s">
        <v>185</v>
      </c>
    </row>
    <row r="14" spans="2:223" s="12" customFormat="1" ht="43.5" customHeight="1" x14ac:dyDescent="0.35">
      <c r="B14" s="46" t="s">
        <v>49</v>
      </c>
      <c r="C14" s="66" t="s">
        <v>50</v>
      </c>
      <c r="D14" s="67">
        <f>O14+P14</f>
        <v>1654</v>
      </c>
      <c r="E14" s="64">
        <f>'[2]Macheta PO 2022_rap_luna'!E14+'[2]cumulat precedent'!E14</f>
        <v>726</v>
      </c>
      <c r="F14" s="64">
        <f>'[2]Macheta PO 2022_rap_luna'!F14+'[2]cumulat precedent'!F14</f>
        <v>928</v>
      </c>
      <c r="G14" s="64">
        <f>'[2]Macheta PO 2022_rap_luna'!G14+'[2]cumulat precedent'!G14</f>
        <v>439</v>
      </c>
      <c r="H14" s="64">
        <f>'[2]Macheta PO 2022_rap_luna'!H14+'[2]cumulat precedent'!H14</f>
        <v>439</v>
      </c>
      <c r="I14" s="64">
        <f>'[2]Macheta PO 2022_rap_luna'!I14+'[2]cumulat precedent'!I14</f>
        <v>139</v>
      </c>
      <c r="J14" s="64">
        <f>'[2]Macheta PO 2022_rap_luna'!J14+'[2]cumulat precedent'!J14</f>
        <v>139</v>
      </c>
      <c r="K14" s="64">
        <f>'[2]Macheta PO 2022_rap_luna'!K14+'[2]cumulat precedent'!K14</f>
        <v>89</v>
      </c>
      <c r="L14" s="64">
        <f>'[2]Macheta PO 2022_rap_luna'!L14+'[2]cumulat precedent'!L14</f>
        <v>213</v>
      </c>
      <c r="M14" s="64">
        <f>'[2]Macheta PO 2022_rap_luna'!M14+'[2]cumulat precedent'!M14</f>
        <v>774</v>
      </c>
      <c r="N14" s="64">
        <f>'[2]Macheta PO 2022_rap_luna'!N14+'[2]cumulat precedent'!N14</f>
        <v>211</v>
      </c>
      <c r="O14" s="64">
        <f>'[2]Macheta PO 2022_rap_luna'!O14+'[2]cumulat precedent'!O14</f>
        <v>801</v>
      </c>
      <c r="P14" s="64">
        <f>'[2]Macheta PO 2022_rap_luna'!P14+'[2]cumulat precedent'!P14</f>
        <v>853</v>
      </c>
      <c r="Q14" s="64">
        <f>'[2]Macheta PO 2022_rap_luna'!Q14+'[2]cumulat precedent'!Q14</f>
        <v>202</v>
      </c>
      <c r="R14" s="64">
        <f>'[2]Macheta PO 2022_rap_luna'!R14+'[2]cumulat precedent'!R14</f>
        <v>71</v>
      </c>
      <c r="S14" s="64">
        <f>'[2]Macheta PO 2022_rap_luna'!S14+'[2]cumulat precedent'!S14</f>
        <v>511</v>
      </c>
      <c r="T14" s="64">
        <f>'[2]Macheta PO 2022_rap_luna'!T14+'[2]cumulat precedent'!T14</f>
        <v>174</v>
      </c>
      <c r="U14" s="64">
        <f>'[2]Macheta PO 2022_rap_luna'!U14+'[2]cumulat precedent'!U14</f>
        <v>675</v>
      </c>
      <c r="V14" s="64">
        <f>'[2]Macheta PO 2022_rap_luna'!V14+'[2]cumulat precedent'!V14</f>
        <v>15</v>
      </c>
      <c r="W14" s="64">
        <f>'[2]Macheta PO 2022_rap_luna'!W14+'[2]cumulat precedent'!W14</f>
        <v>77</v>
      </c>
      <c r="X14" s="64">
        <f>'[2]Macheta PO 2022_rap_luna'!X14+'[2]cumulat precedent'!X14</f>
        <v>1505</v>
      </c>
      <c r="Y14" s="64">
        <f>'[2]Macheta PO 2022_rap_luna'!Y14+'[2]cumulat precedent'!Y14</f>
        <v>149</v>
      </c>
      <c r="Z14" s="64">
        <f>'[2]Macheta PO 2022_rap_luna'!Z14+'[2]cumulat precedent'!Z14</f>
        <v>0</v>
      </c>
      <c r="AA14" s="64">
        <f>'[2]Macheta PO 2022_rap_luna'!AA14+'[2]cumulat precedent'!AA14</f>
        <v>13</v>
      </c>
      <c r="AB14" s="64">
        <f>'[2]Macheta PO 2022_rap_luna'!AB14+'[2]cumulat precedent'!AB14</f>
        <v>4</v>
      </c>
      <c r="AC14" s="64">
        <f>'[2]Macheta PO 2022_rap_luna'!AC14+'[2]cumulat precedent'!AC14</f>
        <v>1</v>
      </c>
      <c r="AD14" s="64">
        <f>'[2]Macheta PO 2022_rap_luna'!AD14+'[2]cumulat precedent'!AD14</f>
        <v>1</v>
      </c>
      <c r="AE14" s="64">
        <f>'[2]Macheta PO 2022_rap_luna'!AE14+'[2]cumulat precedent'!AE14</f>
        <v>5</v>
      </c>
      <c r="AF14" s="64">
        <f>'[2]Macheta PO 2022_rap_luna'!AF14+'[2]cumulat precedent'!AF14</f>
        <v>15</v>
      </c>
      <c r="AG14" s="64">
        <f>'[2]Macheta PO 2022_rap_luna'!AG14+'[2]cumulat precedent'!AG14</f>
        <v>0</v>
      </c>
      <c r="AH14" s="64">
        <f>'[2]Macheta PO 2022_rap_luna'!AH14+'[2]cumulat precedent'!AH14</f>
        <v>1</v>
      </c>
      <c r="AI14" s="64">
        <f>'[2]Macheta PO 2022_rap_luna'!AI14+'[2]cumulat precedent'!AI14</f>
        <v>0</v>
      </c>
      <c r="AJ14" s="64">
        <f>'[2]Macheta PO 2022_rap_luna'!AJ14+'[2]cumulat precedent'!AJ14</f>
        <v>1</v>
      </c>
      <c r="AK14" s="64">
        <f>'[2]Macheta PO 2022_rap_luna'!AK14+'[2]cumulat precedent'!AK14</f>
        <v>0</v>
      </c>
      <c r="AL14" s="64">
        <f>'[2]Macheta PO 2022_rap_luna'!AL14+'[2]cumulat precedent'!AL14</f>
        <v>9</v>
      </c>
      <c r="AM14" s="64">
        <f>'[2]Macheta PO 2022_rap_luna'!AM14+'[2]cumulat precedent'!AM14</f>
        <v>0</v>
      </c>
      <c r="AN14" s="64">
        <f>'[2]Macheta PO 2022_rap_luna'!AN14+'[2]cumulat precedent'!AN14</f>
        <v>0</v>
      </c>
      <c r="AO14" s="64">
        <f>'[2]Macheta PO 2022_rap_luna'!AO14+'[2]cumulat precedent'!AO14</f>
        <v>0</v>
      </c>
      <c r="AP14" s="64">
        <f>'[2]Macheta PO 2022_rap_luna'!AP14+'[2]cumulat precedent'!AP14</f>
        <v>0</v>
      </c>
      <c r="AQ14" s="64">
        <f>'[2]Macheta PO 2022_rap_luna'!AQ14+'[2]cumulat precedent'!AQ14</f>
        <v>0</v>
      </c>
      <c r="AR14" s="64">
        <f>'[2]Macheta PO 2022_rap_luna'!AR14+'[2]cumulat precedent'!AR14</f>
        <v>0</v>
      </c>
      <c r="AS14" s="64">
        <f>'[2]Macheta PO 2022_rap_luna'!AS14+'[2]cumulat precedent'!AS14</f>
        <v>1610</v>
      </c>
      <c r="AT14" s="65"/>
      <c r="AU14" s="8" t="str">
        <f>IF(E14+F14=D14," ","GRESEALA")</f>
        <v xml:space="preserve"> </v>
      </c>
      <c r="AV14" s="11" t="str">
        <f>IF(G14+K14+I14+L14+M14=D14," ","GRESEALA")</f>
        <v xml:space="preserve"> </v>
      </c>
      <c r="AW14" s="8" t="str">
        <f>IF(O14+P14=D14," ","GRESEALA")</f>
        <v xml:space="preserve"> </v>
      </c>
      <c r="AX14" s="8" t="str">
        <f>IF(Q14+S14+T14+U14+V14+W14=D14," ","GRESEALA")</f>
        <v xml:space="preserve"> </v>
      </c>
      <c r="AY14" s="8" t="str">
        <f>IF(X14+Y14+Z14=D14," ","GRESEALA")</f>
        <v xml:space="preserve"> </v>
      </c>
      <c r="AZ14" s="8" t="str">
        <f>IF(AA14+AC14+AE14+AF14+AG14+AH14+AI14+AJ14+AK14+AL14+AR14+AS14&gt;=D14," ","GRESEALA")</f>
        <v xml:space="preserve"> </v>
      </c>
      <c r="BA14" s="8" t="str">
        <f>IF(E15+F15=D15," ","GRESEALA")</f>
        <v xml:space="preserve"> </v>
      </c>
      <c r="BB14" s="11" t="str">
        <f>IF(G15+K15+I15+L15+M15=D15," ","GRESEALA")</f>
        <v xml:space="preserve"> </v>
      </c>
      <c r="BC14" s="8" t="str">
        <f>IF(O15+P15=D15," ","GRESEALA")</f>
        <v xml:space="preserve"> </v>
      </c>
      <c r="BD14" s="8" t="str">
        <f>IF(Q15+S15+T15+U15+V15+W15=D15," ","GRESEALA")</f>
        <v xml:space="preserve"> </v>
      </c>
      <c r="BE14" s="8" t="str">
        <f>IF(X15+Y15+Z15=D15," ","GRESEALA")</f>
        <v xml:space="preserve"> </v>
      </c>
      <c r="BF14" s="11" t="str">
        <f>IF(AA15+AC15+AE15+AF15+AG15+AH15+AI15+AJ15+AK15+AL15+AM15+AN15+AO15+AP15+AQ15+AR15+AS15&gt;=D15," ","GRESEALA")</f>
        <v xml:space="preserve"> </v>
      </c>
      <c r="BG14" s="8" t="str">
        <f>IF(D15&lt;=D13," ","GRESEALA")</f>
        <v xml:space="preserve"> </v>
      </c>
      <c r="BH14" s="8" t="str">
        <f>IF(E15&lt;=E13," ","GRESEALA")</f>
        <v xml:space="preserve"> </v>
      </c>
      <c r="BI14" s="8" t="str">
        <f>IF(F15&lt;=F13," ","GRESEALA")</f>
        <v xml:space="preserve"> </v>
      </c>
      <c r="BJ14" s="8" t="str">
        <f>IF(G15&lt;=G13," ","GRESEALA")</f>
        <v xml:space="preserve"> </v>
      </c>
      <c r="BK14" s="8" t="str">
        <f>IF(K15&lt;=K13," ","GRESEALA")</f>
        <v xml:space="preserve"> </v>
      </c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 t="s">
        <v>186</v>
      </c>
    </row>
    <row r="15" spans="2:223" s="13" customFormat="1" ht="85.5" customHeight="1" x14ac:dyDescent="0.35">
      <c r="B15" s="47" t="s">
        <v>51</v>
      </c>
      <c r="C15" s="68" t="s">
        <v>52</v>
      </c>
      <c r="D15" s="133">
        <f t="shared" ref="D15:D67" si="0">O15+P15</f>
        <v>2413</v>
      </c>
      <c r="E15" s="64">
        <f>'[2]Macheta PO 2022_rap_luna'!E15+'[2]cumulat precedent'!E15</f>
        <v>945</v>
      </c>
      <c r="F15" s="64">
        <f>'[2]Macheta PO 2022_rap_luna'!F15+'[2]cumulat precedent'!F15</f>
        <v>1468</v>
      </c>
      <c r="G15" s="64">
        <f>'[2]Macheta PO 2022_rap_luna'!G15+'[2]cumulat precedent'!G15</f>
        <v>692</v>
      </c>
      <c r="H15" s="64">
        <f>'[2]Macheta PO 2022_rap_luna'!H15+'[2]cumulat precedent'!H15</f>
        <v>692</v>
      </c>
      <c r="I15" s="64">
        <f>'[2]Macheta PO 2022_rap_luna'!I15+'[2]cumulat precedent'!I15</f>
        <v>281</v>
      </c>
      <c r="J15" s="64">
        <f>'[2]Macheta PO 2022_rap_luna'!J15+'[2]cumulat precedent'!J15</f>
        <v>281</v>
      </c>
      <c r="K15" s="64">
        <f>'[2]Macheta PO 2022_rap_luna'!K15+'[2]cumulat precedent'!K15</f>
        <v>119</v>
      </c>
      <c r="L15" s="64">
        <f>'[2]Macheta PO 2022_rap_luna'!L15+'[2]cumulat precedent'!L15</f>
        <v>299</v>
      </c>
      <c r="M15" s="64">
        <f>'[2]Macheta PO 2022_rap_luna'!M15+'[2]cumulat precedent'!M15</f>
        <v>1022</v>
      </c>
      <c r="N15" s="64">
        <f>'[2]Macheta PO 2022_rap_luna'!N15+'[2]cumulat precedent'!N15</f>
        <v>296</v>
      </c>
      <c r="O15" s="64">
        <f>'[2]Macheta PO 2022_rap_luna'!O15+'[2]cumulat precedent'!O15</f>
        <v>1312</v>
      </c>
      <c r="P15" s="64">
        <f>'[2]Macheta PO 2022_rap_luna'!P15+'[2]cumulat precedent'!P15</f>
        <v>1101</v>
      </c>
      <c r="Q15" s="64">
        <f>'[2]Macheta PO 2022_rap_luna'!Q15+'[2]cumulat precedent'!Q15</f>
        <v>319</v>
      </c>
      <c r="R15" s="64">
        <f>'[2]Macheta PO 2022_rap_luna'!R15+'[2]cumulat precedent'!R15</f>
        <v>121</v>
      </c>
      <c r="S15" s="64">
        <f>'[2]Macheta PO 2022_rap_luna'!S15+'[2]cumulat precedent'!S15</f>
        <v>811</v>
      </c>
      <c r="T15" s="64">
        <f>'[2]Macheta PO 2022_rap_luna'!T15+'[2]cumulat precedent'!T15</f>
        <v>203</v>
      </c>
      <c r="U15" s="64">
        <f>'[2]Macheta PO 2022_rap_luna'!U15+'[2]cumulat precedent'!U15</f>
        <v>967</v>
      </c>
      <c r="V15" s="64">
        <f>'[2]Macheta PO 2022_rap_luna'!V15+'[2]cumulat precedent'!V15</f>
        <v>23</v>
      </c>
      <c r="W15" s="64">
        <f>'[2]Macheta PO 2022_rap_luna'!W15+'[2]cumulat precedent'!W15</f>
        <v>90</v>
      </c>
      <c r="X15" s="64">
        <f>'[2]Macheta PO 2022_rap_luna'!X15+'[2]cumulat precedent'!X15</f>
        <v>2188</v>
      </c>
      <c r="Y15" s="64">
        <f>'[2]Macheta PO 2022_rap_luna'!Y15+'[2]cumulat precedent'!Y15</f>
        <v>225</v>
      </c>
      <c r="Z15" s="64">
        <f>'[2]Macheta PO 2022_rap_luna'!Z15+'[2]cumulat precedent'!Z15</f>
        <v>0</v>
      </c>
      <c r="AA15" s="64">
        <f>'[2]Macheta PO 2022_rap_luna'!AA15+'[2]cumulat precedent'!AA15</f>
        <v>5</v>
      </c>
      <c r="AB15" s="64">
        <f>'[2]Macheta PO 2022_rap_luna'!AB15+'[2]cumulat precedent'!AB15</f>
        <v>3</v>
      </c>
      <c r="AC15" s="64">
        <f>'[2]Macheta PO 2022_rap_luna'!AC15+'[2]cumulat precedent'!AC15</f>
        <v>1</v>
      </c>
      <c r="AD15" s="64">
        <f>'[2]Macheta PO 2022_rap_luna'!AD15+'[2]cumulat precedent'!AD15</f>
        <v>1</v>
      </c>
      <c r="AE15" s="64">
        <f>'[2]Macheta PO 2022_rap_luna'!AE15+'[2]cumulat precedent'!AE15</f>
        <v>11</v>
      </c>
      <c r="AF15" s="64">
        <f>'[2]Macheta PO 2022_rap_luna'!AF15+'[2]cumulat precedent'!AF15</f>
        <v>19</v>
      </c>
      <c r="AG15" s="64">
        <f>'[2]Macheta PO 2022_rap_luna'!AG15+'[2]cumulat precedent'!AG15</f>
        <v>0</v>
      </c>
      <c r="AH15" s="64">
        <f>'[2]Macheta PO 2022_rap_luna'!AH15+'[2]cumulat precedent'!AH15</f>
        <v>1</v>
      </c>
      <c r="AI15" s="64">
        <f>'[2]Macheta PO 2022_rap_luna'!AI15+'[2]cumulat precedent'!AI15</f>
        <v>0</v>
      </c>
      <c r="AJ15" s="64">
        <f>'[2]Macheta PO 2022_rap_luna'!AJ15+'[2]cumulat precedent'!AJ15</f>
        <v>1</v>
      </c>
      <c r="AK15" s="64">
        <f>'[2]Macheta PO 2022_rap_luna'!AK15+'[2]cumulat precedent'!AK15</f>
        <v>0</v>
      </c>
      <c r="AL15" s="64">
        <f>'[2]Macheta PO 2022_rap_luna'!AL15+'[2]cumulat precedent'!AL15</f>
        <v>13</v>
      </c>
      <c r="AM15" s="64">
        <f>'[2]Macheta PO 2022_rap_luna'!AM15+'[2]cumulat precedent'!AM15</f>
        <v>0</v>
      </c>
      <c r="AN15" s="64">
        <f>'[2]Macheta PO 2022_rap_luna'!AN15+'[2]cumulat precedent'!AN15</f>
        <v>0</v>
      </c>
      <c r="AO15" s="64">
        <f>'[2]Macheta PO 2022_rap_luna'!AO15+'[2]cumulat precedent'!AO15</f>
        <v>0</v>
      </c>
      <c r="AP15" s="64">
        <f>'[2]Macheta PO 2022_rap_luna'!AP15+'[2]cumulat precedent'!AP15</f>
        <v>0</v>
      </c>
      <c r="AQ15" s="64">
        <f>'[2]Macheta PO 2022_rap_luna'!AQ15+'[2]cumulat precedent'!AQ15</f>
        <v>0</v>
      </c>
      <c r="AR15" s="64">
        <f>'[2]Macheta PO 2022_rap_luna'!AR15+'[2]cumulat precedent'!AR15</f>
        <v>0</v>
      </c>
      <c r="AS15" s="64">
        <f>'[2]Macheta PO 2022_rap_luna'!AS15+'[2]cumulat precedent'!AS15</f>
        <v>2362</v>
      </c>
      <c r="AT15" s="65"/>
      <c r="AU15" s="8" t="str">
        <f>IF(AK15&lt;=AK13," ","GRESEALA")</f>
        <v xml:space="preserve"> </v>
      </c>
      <c r="AV15" s="8" t="str">
        <f>IF(AL15&lt;=AL13," ","GRESEALA")</f>
        <v xml:space="preserve"> </v>
      </c>
      <c r="AW15" s="8" t="str">
        <f>IF(AR15&lt;=AR13," ","GRESEALA")</f>
        <v xml:space="preserve"> </v>
      </c>
      <c r="AX15" s="8" t="str">
        <f>IF(AS15&lt;=AS13," ","GRESEALA")</f>
        <v xml:space="preserve"> </v>
      </c>
      <c r="AY15" s="11" t="str">
        <f>IF(AS15&lt;=AS13," ","GRESEALA")</f>
        <v xml:space="preserve"> </v>
      </c>
      <c r="AZ15" s="8" t="str">
        <f>IF(M15&lt;=M13," ","GRESEALA")</f>
        <v xml:space="preserve"> </v>
      </c>
      <c r="BA15" s="8" t="str">
        <f>IF(N15&lt;=N13," ","GRESEALA")</f>
        <v xml:space="preserve"> </v>
      </c>
      <c r="BB15" s="8" t="str">
        <f>IF(O15&lt;=O13," ","GRESEALA")</f>
        <v xml:space="preserve"> </v>
      </c>
      <c r="BC15" s="8" t="str">
        <f>IF(P15&lt;=P13," ","GRESEALA")</f>
        <v xml:space="preserve"> </v>
      </c>
      <c r="BD15" s="8" t="str">
        <f>IF(Q15&lt;=Q13," ","GRESEALA")</f>
        <v xml:space="preserve"> </v>
      </c>
      <c r="BE15" s="8" t="str">
        <f t="shared" ref="BE15:BK15" si="1">IF(S15&lt;=S13," ","GRESEALA")</f>
        <v xml:space="preserve"> </v>
      </c>
      <c r="BF15" s="8" t="str">
        <f t="shared" si="1"/>
        <v xml:space="preserve"> </v>
      </c>
      <c r="BG15" s="8" t="str">
        <f t="shared" si="1"/>
        <v xml:space="preserve"> </v>
      </c>
      <c r="BH15" s="8" t="str">
        <f t="shared" si="1"/>
        <v xml:space="preserve"> </v>
      </c>
      <c r="BI15" s="8" t="str">
        <f t="shared" si="1"/>
        <v xml:space="preserve"> </v>
      </c>
      <c r="BJ15" s="8" t="str">
        <f t="shared" si="1"/>
        <v xml:space="preserve"> </v>
      </c>
      <c r="BK15" s="8" t="str">
        <f t="shared" si="1"/>
        <v xml:space="preserve"> </v>
      </c>
      <c r="BL15" s="6"/>
      <c r="HO15" s="6" t="s">
        <v>187</v>
      </c>
    </row>
    <row r="16" spans="2:223" ht="42" customHeight="1" x14ac:dyDescent="0.35">
      <c r="B16" s="46" t="s">
        <v>53</v>
      </c>
      <c r="C16" s="69" t="s">
        <v>54</v>
      </c>
      <c r="D16" s="70">
        <f t="shared" si="0"/>
        <v>1654</v>
      </c>
      <c r="E16" s="64">
        <f>'[2]Macheta PO 2022_rap_luna'!E16+'[2]cumulat precedent'!E16</f>
        <v>726</v>
      </c>
      <c r="F16" s="64">
        <f>'[2]Macheta PO 2022_rap_luna'!F16+'[2]cumulat precedent'!F16</f>
        <v>928</v>
      </c>
      <c r="G16" s="64">
        <f>'[2]Macheta PO 2022_rap_luna'!G16+'[2]cumulat precedent'!G16</f>
        <v>439</v>
      </c>
      <c r="H16" s="64">
        <f>'[2]Macheta PO 2022_rap_luna'!H16+'[2]cumulat precedent'!H16</f>
        <v>439</v>
      </c>
      <c r="I16" s="64">
        <f>'[2]Macheta PO 2022_rap_luna'!I16+'[2]cumulat precedent'!I16</f>
        <v>139</v>
      </c>
      <c r="J16" s="64">
        <f>'[2]Macheta PO 2022_rap_luna'!J16+'[2]cumulat precedent'!J16</f>
        <v>139</v>
      </c>
      <c r="K16" s="64">
        <f>'[2]Macheta PO 2022_rap_luna'!K16+'[2]cumulat precedent'!K16</f>
        <v>89</v>
      </c>
      <c r="L16" s="64">
        <f>'[2]Macheta PO 2022_rap_luna'!L16+'[2]cumulat precedent'!L16</f>
        <v>213</v>
      </c>
      <c r="M16" s="64">
        <f>'[2]Macheta PO 2022_rap_luna'!M16+'[2]cumulat precedent'!M16</f>
        <v>774</v>
      </c>
      <c r="N16" s="64">
        <f>'[2]Macheta PO 2022_rap_luna'!N16+'[2]cumulat precedent'!N16</f>
        <v>211</v>
      </c>
      <c r="O16" s="64">
        <f>'[2]Macheta PO 2022_rap_luna'!O16+'[2]cumulat precedent'!O16</f>
        <v>801</v>
      </c>
      <c r="P16" s="64">
        <f>'[2]Macheta PO 2022_rap_luna'!P16+'[2]cumulat precedent'!P16</f>
        <v>853</v>
      </c>
      <c r="Q16" s="64">
        <f>'[2]Macheta PO 2022_rap_luna'!Q16+'[2]cumulat precedent'!Q16</f>
        <v>202</v>
      </c>
      <c r="R16" s="64">
        <f>'[2]Macheta PO 2022_rap_luna'!R16+'[2]cumulat precedent'!R16</f>
        <v>71</v>
      </c>
      <c r="S16" s="64">
        <f>'[2]Macheta PO 2022_rap_luna'!S16+'[2]cumulat precedent'!S16</f>
        <v>511</v>
      </c>
      <c r="T16" s="64">
        <f>'[2]Macheta PO 2022_rap_luna'!T16+'[2]cumulat precedent'!T16</f>
        <v>174</v>
      </c>
      <c r="U16" s="64">
        <f>'[2]Macheta PO 2022_rap_luna'!U16+'[2]cumulat precedent'!U16</f>
        <v>675</v>
      </c>
      <c r="V16" s="64">
        <f>'[2]Macheta PO 2022_rap_luna'!V16+'[2]cumulat precedent'!V16</f>
        <v>15</v>
      </c>
      <c r="W16" s="64">
        <f>'[2]Macheta PO 2022_rap_luna'!W16+'[2]cumulat precedent'!W16</f>
        <v>77</v>
      </c>
      <c r="X16" s="64">
        <f>'[2]Macheta PO 2022_rap_luna'!X16+'[2]cumulat precedent'!X16</f>
        <v>1505</v>
      </c>
      <c r="Y16" s="64">
        <f>'[2]Macheta PO 2022_rap_luna'!Y16+'[2]cumulat precedent'!Y16</f>
        <v>149</v>
      </c>
      <c r="Z16" s="64">
        <f>'[2]Macheta PO 2022_rap_luna'!Z16+'[2]cumulat precedent'!Z16</f>
        <v>0</v>
      </c>
      <c r="AA16" s="64">
        <f>'[2]Macheta PO 2022_rap_luna'!AA16+'[2]cumulat precedent'!AA16</f>
        <v>13</v>
      </c>
      <c r="AB16" s="64">
        <f>'[2]Macheta PO 2022_rap_luna'!AB16+'[2]cumulat precedent'!AB16</f>
        <v>4</v>
      </c>
      <c r="AC16" s="64">
        <f>'[2]Macheta PO 2022_rap_luna'!AC16+'[2]cumulat precedent'!AC16</f>
        <v>1</v>
      </c>
      <c r="AD16" s="64">
        <f>'[2]Macheta PO 2022_rap_luna'!AD16+'[2]cumulat precedent'!AD16</f>
        <v>1</v>
      </c>
      <c r="AE16" s="64">
        <f>'[2]Macheta PO 2022_rap_luna'!AE16+'[2]cumulat precedent'!AE16</f>
        <v>5</v>
      </c>
      <c r="AF16" s="64">
        <f>'[2]Macheta PO 2022_rap_luna'!AF16+'[2]cumulat precedent'!AF16</f>
        <v>15</v>
      </c>
      <c r="AG16" s="64">
        <f>'[2]Macheta PO 2022_rap_luna'!AG16+'[2]cumulat precedent'!AG16</f>
        <v>0</v>
      </c>
      <c r="AH16" s="64">
        <f>'[2]Macheta PO 2022_rap_luna'!AH16+'[2]cumulat precedent'!AH16</f>
        <v>1</v>
      </c>
      <c r="AI16" s="64">
        <f>'[2]Macheta PO 2022_rap_luna'!AI16+'[2]cumulat precedent'!AI16</f>
        <v>0</v>
      </c>
      <c r="AJ16" s="64">
        <f>'[2]Macheta PO 2022_rap_luna'!AJ16+'[2]cumulat precedent'!AJ16</f>
        <v>1</v>
      </c>
      <c r="AK16" s="64">
        <f>'[2]Macheta PO 2022_rap_luna'!AK16+'[2]cumulat precedent'!AK16</f>
        <v>0</v>
      </c>
      <c r="AL16" s="64">
        <f>'[2]Macheta PO 2022_rap_luna'!AL16+'[2]cumulat precedent'!AL16</f>
        <v>9</v>
      </c>
      <c r="AM16" s="64">
        <f>'[2]Macheta PO 2022_rap_luna'!AM16+'[2]cumulat precedent'!AM16</f>
        <v>0</v>
      </c>
      <c r="AN16" s="64">
        <f>'[2]Macheta PO 2022_rap_luna'!AN16+'[2]cumulat precedent'!AN16</f>
        <v>0</v>
      </c>
      <c r="AO16" s="64">
        <f>'[2]Macheta PO 2022_rap_luna'!AO16+'[2]cumulat precedent'!AO16</f>
        <v>0</v>
      </c>
      <c r="AP16" s="64">
        <f>'[2]Macheta PO 2022_rap_luna'!AP16+'[2]cumulat precedent'!AP16</f>
        <v>0</v>
      </c>
      <c r="AQ16" s="64">
        <f>'[2]Macheta PO 2022_rap_luna'!AQ16+'[2]cumulat precedent'!AQ16</f>
        <v>0</v>
      </c>
      <c r="AR16" s="64">
        <f>'[2]Macheta PO 2022_rap_luna'!AR16+'[2]cumulat precedent'!AR16</f>
        <v>0</v>
      </c>
      <c r="AS16" s="64">
        <f>'[2]Macheta PO 2022_rap_luna'!AS16+'[2]cumulat precedent'!AS16</f>
        <v>1610</v>
      </c>
      <c r="AT16" s="65"/>
      <c r="AU16" s="8" t="str">
        <f t="shared" ref="AU16:BB16" si="2">IF(AC15&lt;=AC13," ","GRESEALA")</f>
        <v xml:space="preserve"> </v>
      </c>
      <c r="AV16" s="8" t="str">
        <f t="shared" si="2"/>
        <v xml:space="preserve"> </v>
      </c>
      <c r="AW16" s="8" t="str">
        <f t="shared" si="2"/>
        <v xml:space="preserve"> </v>
      </c>
      <c r="AX16" s="8" t="str">
        <f t="shared" si="2"/>
        <v xml:space="preserve"> </v>
      </c>
      <c r="AY16" s="8" t="str">
        <f t="shared" si="2"/>
        <v xml:space="preserve"> </v>
      </c>
      <c r="AZ16" s="8" t="str">
        <f t="shared" si="2"/>
        <v xml:space="preserve"> </v>
      </c>
      <c r="BA16" s="8" t="str">
        <f t="shared" si="2"/>
        <v xml:space="preserve"> </v>
      </c>
      <c r="BB16" s="8" t="str">
        <f t="shared" si="2"/>
        <v xml:space="preserve"> </v>
      </c>
      <c r="BC16" s="8" t="str">
        <f>IF(D16&lt;=D14," ","GRESEALA")</f>
        <v xml:space="preserve"> </v>
      </c>
      <c r="BD16" s="8" t="str">
        <f>IF(E16&lt;=E14," ","GRESEALA")</f>
        <v xml:space="preserve"> </v>
      </c>
      <c r="BE16" s="8" t="str">
        <f>IF(F16&lt;=F14," ","GRESEALA")</f>
        <v xml:space="preserve"> </v>
      </c>
      <c r="BF16" s="8" t="str">
        <f>IF(G16&lt;=G14," ","GRESEALA")</f>
        <v xml:space="preserve"> </v>
      </c>
      <c r="BG16" s="8" t="str">
        <f>IF(H16&lt;=H14," ","GRESEALA")</f>
        <v xml:space="preserve"> </v>
      </c>
      <c r="BH16" s="8" t="str">
        <f>IF(K16&lt;=K14," ","GRESEALA")</f>
        <v xml:space="preserve"> </v>
      </c>
      <c r="BI16" s="11" t="str">
        <f>IF(L16&lt;=L14," ","GRESEALA")</f>
        <v xml:space="preserve"> </v>
      </c>
      <c r="BJ16" s="8" t="str">
        <f>IF(M16&lt;=M14," ","GRESEALA")</f>
        <v xml:space="preserve"> </v>
      </c>
      <c r="BK16" s="8" t="str">
        <f>IF(N16&lt;=N14," ","GRESEALA")</f>
        <v xml:space="preserve"> </v>
      </c>
    </row>
    <row r="17" spans="2:64" s="14" customFormat="1" ht="42" customHeight="1" x14ac:dyDescent="0.35">
      <c r="B17" s="48" t="s">
        <v>55</v>
      </c>
      <c r="C17" s="71" t="s">
        <v>56</v>
      </c>
      <c r="D17" s="72">
        <f t="shared" si="0"/>
        <v>1618</v>
      </c>
      <c r="E17" s="64">
        <f>'[2]Macheta PO 2022_rap_luna'!E17+'[2]cumulat precedent'!E17</f>
        <v>707</v>
      </c>
      <c r="F17" s="64">
        <f>'[2]Macheta PO 2022_rap_luna'!F17+'[2]cumulat precedent'!F17</f>
        <v>911</v>
      </c>
      <c r="G17" s="64">
        <f>'[2]Macheta PO 2022_rap_luna'!G17+'[2]cumulat precedent'!G17</f>
        <v>436</v>
      </c>
      <c r="H17" s="64">
        <f>'[2]Macheta PO 2022_rap_luna'!H17+'[2]cumulat precedent'!H17</f>
        <v>436</v>
      </c>
      <c r="I17" s="64">
        <f>'[2]Macheta PO 2022_rap_luna'!I17+'[2]cumulat precedent'!I17</f>
        <v>138</v>
      </c>
      <c r="J17" s="64">
        <f>'[2]Macheta PO 2022_rap_luna'!J17+'[2]cumulat precedent'!J17</f>
        <v>138</v>
      </c>
      <c r="K17" s="64">
        <f>'[2]Macheta PO 2022_rap_luna'!K17+'[2]cumulat precedent'!K17</f>
        <v>85</v>
      </c>
      <c r="L17" s="64">
        <f>'[2]Macheta PO 2022_rap_luna'!L17+'[2]cumulat precedent'!L17</f>
        <v>210</v>
      </c>
      <c r="M17" s="64">
        <f>'[2]Macheta PO 2022_rap_luna'!M17+'[2]cumulat precedent'!M17</f>
        <v>749</v>
      </c>
      <c r="N17" s="64">
        <f>'[2]Macheta PO 2022_rap_luna'!N17+'[2]cumulat precedent'!N17</f>
        <v>201</v>
      </c>
      <c r="O17" s="64">
        <f>'[2]Macheta PO 2022_rap_luna'!O17+'[2]cumulat precedent'!O17</f>
        <v>789</v>
      </c>
      <c r="P17" s="64">
        <f>'[2]Macheta PO 2022_rap_luna'!P17+'[2]cumulat precedent'!P17</f>
        <v>829</v>
      </c>
      <c r="Q17" s="64">
        <f>'[2]Macheta PO 2022_rap_luna'!Q17+'[2]cumulat precedent'!Q17</f>
        <v>201</v>
      </c>
      <c r="R17" s="64">
        <f>'[2]Macheta PO 2022_rap_luna'!R17+'[2]cumulat precedent'!R17</f>
        <v>71</v>
      </c>
      <c r="S17" s="64">
        <f>'[2]Macheta PO 2022_rap_luna'!S17+'[2]cumulat precedent'!S17</f>
        <v>499</v>
      </c>
      <c r="T17" s="64">
        <f>'[2]Macheta PO 2022_rap_luna'!T17+'[2]cumulat precedent'!T17</f>
        <v>167</v>
      </c>
      <c r="U17" s="64">
        <f>'[2]Macheta PO 2022_rap_luna'!U17+'[2]cumulat precedent'!U17</f>
        <v>660</v>
      </c>
      <c r="V17" s="64">
        <f>'[2]Macheta PO 2022_rap_luna'!V17+'[2]cumulat precedent'!V17</f>
        <v>15</v>
      </c>
      <c r="W17" s="64">
        <f>'[2]Macheta PO 2022_rap_luna'!W17+'[2]cumulat precedent'!W17</f>
        <v>76</v>
      </c>
      <c r="X17" s="64">
        <f>'[2]Macheta PO 2022_rap_luna'!X17+'[2]cumulat precedent'!X17</f>
        <v>1500</v>
      </c>
      <c r="Y17" s="64">
        <f>'[2]Macheta PO 2022_rap_luna'!Y17+'[2]cumulat precedent'!Y17</f>
        <v>118</v>
      </c>
      <c r="Z17" s="64">
        <f>'[2]Macheta PO 2022_rap_luna'!Z17+'[2]cumulat precedent'!Z17</f>
        <v>0</v>
      </c>
      <c r="AA17" s="64">
        <f>'[2]Macheta PO 2022_rap_luna'!AA17+'[2]cumulat precedent'!AA17</f>
        <v>13</v>
      </c>
      <c r="AB17" s="64">
        <f>'[2]Macheta PO 2022_rap_luna'!AB17+'[2]cumulat precedent'!AB17</f>
        <v>4</v>
      </c>
      <c r="AC17" s="64">
        <f>'[2]Macheta PO 2022_rap_luna'!AC17+'[2]cumulat precedent'!AC17</f>
        <v>1</v>
      </c>
      <c r="AD17" s="64">
        <f>'[2]Macheta PO 2022_rap_luna'!AD17+'[2]cumulat precedent'!AD17</f>
        <v>1</v>
      </c>
      <c r="AE17" s="64">
        <f>'[2]Macheta PO 2022_rap_luna'!AE17+'[2]cumulat precedent'!AE17</f>
        <v>5</v>
      </c>
      <c r="AF17" s="64">
        <f>'[2]Macheta PO 2022_rap_luna'!AF17+'[2]cumulat precedent'!AF17</f>
        <v>15</v>
      </c>
      <c r="AG17" s="64">
        <f>'[2]Macheta PO 2022_rap_luna'!AG17+'[2]cumulat precedent'!AG17</f>
        <v>0</v>
      </c>
      <c r="AH17" s="64">
        <f>'[2]Macheta PO 2022_rap_luna'!AH17+'[2]cumulat precedent'!AH17</f>
        <v>1</v>
      </c>
      <c r="AI17" s="64">
        <f>'[2]Macheta PO 2022_rap_luna'!AI17+'[2]cumulat precedent'!AI17</f>
        <v>0</v>
      </c>
      <c r="AJ17" s="64">
        <f>'[2]Macheta PO 2022_rap_luna'!AJ17+'[2]cumulat precedent'!AJ17</f>
        <v>1</v>
      </c>
      <c r="AK17" s="64">
        <f>'[2]Macheta PO 2022_rap_luna'!AK17+'[2]cumulat precedent'!AK17</f>
        <v>0</v>
      </c>
      <c r="AL17" s="64">
        <f>'[2]Macheta PO 2022_rap_luna'!AL17+'[2]cumulat precedent'!AL17</f>
        <v>9</v>
      </c>
      <c r="AM17" s="64">
        <f>'[2]Macheta PO 2022_rap_luna'!AM17+'[2]cumulat precedent'!AM17</f>
        <v>0</v>
      </c>
      <c r="AN17" s="64">
        <f>'[2]Macheta PO 2022_rap_luna'!AN17+'[2]cumulat precedent'!AN17</f>
        <v>0</v>
      </c>
      <c r="AO17" s="64">
        <f>'[2]Macheta PO 2022_rap_luna'!AO17+'[2]cumulat precedent'!AO17</f>
        <v>0</v>
      </c>
      <c r="AP17" s="64">
        <f>'[2]Macheta PO 2022_rap_luna'!AP17+'[2]cumulat precedent'!AP17</f>
        <v>0</v>
      </c>
      <c r="AQ17" s="64">
        <f>'[2]Macheta PO 2022_rap_luna'!AQ17+'[2]cumulat precedent'!AQ17</f>
        <v>0</v>
      </c>
      <c r="AR17" s="64">
        <f>'[2]Macheta PO 2022_rap_luna'!AR17+'[2]cumulat precedent'!AR17</f>
        <v>0</v>
      </c>
      <c r="AS17" s="64">
        <f>'[2]Macheta PO 2022_rap_luna'!AS17+'[2]cumulat precedent'!AS17</f>
        <v>1574</v>
      </c>
      <c r="AT17" s="74"/>
      <c r="AU17" s="8" t="str">
        <f>IF(O16&lt;=O14," ","GRESEALA")</f>
        <v xml:space="preserve"> </v>
      </c>
      <c r="AV17" s="8" t="str">
        <f>IF(P16&lt;=P14," ","GRESEALA")</f>
        <v xml:space="preserve"> </v>
      </c>
      <c r="AW17" s="8" t="str">
        <f>IF(Q16&lt;=Q14," ","GRESEALA")</f>
        <v xml:space="preserve"> </v>
      </c>
      <c r="AX17" s="8" t="str">
        <f t="shared" ref="AX17:BK17" si="3">IF(S16&lt;=S14," ","GRESEALA")</f>
        <v xml:space="preserve"> </v>
      </c>
      <c r="AY17" s="8" t="str">
        <f t="shared" si="3"/>
        <v xml:space="preserve"> </v>
      </c>
      <c r="AZ17" s="8" t="str">
        <f t="shared" si="3"/>
        <v xml:space="preserve"> </v>
      </c>
      <c r="BA17" s="8" t="str">
        <f t="shared" si="3"/>
        <v xml:space="preserve"> </v>
      </c>
      <c r="BB17" s="8" t="str">
        <f t="shared" si="3"/>
        <v xml:space="preserve"> </v>
      </c>
      <c r="BC17" s="8" t="str">
        <f t="shared" si="3"/>
        <v xml:space="preserve"> </v>
      </c>
      <c r="BD17" s="8" t="str">
        <f t="shared" si="3"/>
        <v xml:space="preserve"> </v>
      </c>
      <c r="BE17" s="8" t="str">
        <f t="shared" si="3"/>
        <v xml:space="preserve"> </v>
      </c>
      <c r="BF17" s="8" t="str">
        <f t="shared" si="3"/>
        <v xml:space="preserve"> </v>
      </c>
      <c r="BG17" s="8" t="str">
        <f t="shared" si="3"/>
        <v xml:space="preserve"> </v>
      </c>
      <c r="BH17" s="8" t="str">
        <f t="shared" si="3"/>
        <v xml:space="preserve"> </v>
      </c>
      <c r="BI17" s="8" t="str">
        <f t="shared" si="3"/>
        <v xml:space="preserve"> </v>
      </c>
      <c r="BJ17" s="8" t="str">
        <f t="shared" si="3"/>
        <v xml:space="preserve"> </v>
      </c>
      <c r="BK17" s="8" t="str">
        <f t="shared" si="3"/>
        <v xml:space="preserve"> </v>
      </c>
      <c r="BL17" s="6"/>
    </row>
    <row r="18" spans="2:64" ht="39.75" customHeight="1" x14ac:dyDescent="0.35">
      <c r="B18" s="48" t="s">
        <v>57</v>
      </c>
      <c r="C18" s="71" t="s">
        <v>58</v>
      </c>
      <c r="D18" s="72">
        <f t="shared" si="0"/>
        <v>36</v>
      </c>
      <c r="E18" s="64">
        <f>'[2]Macheta PO 2022_rap_luna'!E18+'[2]cumulat precedent'!E18</f>
        <v>19</v>
      </c>
      <c r="F18" s="64">
        <f>'[2]Macheta PO 2022_rap_luna'!F18+'[2]cumulat precedent'!F18</f>
        <v>17</v>
      </c>
      <c r="G18" s="64">
        <f>'[2]Macheta PO 2022_rap_luna'!G18+'[2]cumulat precedent'!G18</f>
        <v>3</v>
      </c>
      <c r="H18" s="64">
        <f>'[2]Macheta PO 2022_rap_luna'!H18+'[2]cumulat precedent'!H18</f>
        <v>3</v>
      </c>
      <c r="I18" s="64">
        <f>'[2]Macheta PO 2022_rap_luna'!I18+'[2]cumulat precedent'!I18</f>
        <v>1</v>
      </c>
      <c r="J18" s="64">
        <f>'[2]Macheta PO 2022_rap_luna'!J18+'[2]cumulat precedent'!J18</f>
        <v>1</v>
      </c>
      <c r="K18" s="64">
        <f>'[2]Macheta PO 2022_rap_luna'!K18+'[2]cumulat precedent'!K18</f>
        <v>4</v>
      </c>
      <c r="L18" s="64">
        <f>'[2]Macheta PO 2022_rap_luna'!L18+'[2]cumulat precedent'!L18</f>
        <v>3</v>
      </c>
      <c r="M18" s="64">
        <f>'[2]Macheta PO 2022_rap_luna'!M18+'[2]cumulat precedent'!M18</f>
        <v>25</v>
      </c>
      <c r="N18" s="64">
        <f>'[2]Macheta PO 2022_rap_luna'!N18+'[2]cumulat precedent'!N18</f>
        <v>10</v>
      </c>
      <c r="O18" s="64">
        <f>'[2]Macheta PO 2022_rap_luna'!O18+'[2]cumulat precedent'!O18</f>
        <v>12</v>
      </c>
      <c r="P18" s="64">
        <f>'[2]Macheta PO 2022_rap_luna'!P18+'[2]cumulat precedent'!P18</f>
        <v>24</v>
      </c>
      <c r="Q18" s="64">
        <f>'[2]Macheta PO 2022_rap_luna'!Q18+'[2]cumulat precedent'!Q18</f>
        <v>1</v>
      </c>
      <c r="R18" s="64">
        <f>'[2]Macheta PO 2022_rap_luna'!R18+'[2]cumulat precedent'!R18</f>
        <v>0</v>
      </c>
      <c r="S18" s="64">
        <f>'[2]Macheta PO 2022_rap_luna'!S18+'[2]cumulat precedent'!S18</f>
        <v>12</v>
      </c>
      <c r="T18" s="64">
        <f>'[2]Macheta PO 2022_rap_luna'!T18+'[2]cumulat precedent'!T18</f>
        <v>7</v>
      </c>
      <c r="U18" s="64">
        <f>'[2]Macheta PO 2022_rap_luna'!U18+'[2]cumulat precedent'!U18</f>
        <v>15</v>
      </c>
      <c r="V18" s="64">
        <f>'[2]Macheta PO 2022_rap_luna'!V18+'[2]cumulat precedent'!V18</f>
        <v>0</v>
      </c>
      <c r="W18" s="64">
        <f>'[2]Macheta PO 2022_rap_luna'!W18+'[2]cumulat precedent'!W18</f>
        <v>1</v>
      </c>
      <c r="X18" s="64">
        <f>'[2]Macheta PO 2022_rap_luna'!X18+'[2]cumulat precedent'!X18</f>
        <v>5</v>
      </c>
      <c r="Y18" s="64">
        <f>'[2]Macheta PO 2022_rap_luna'!Y18+'[2]cumulat precedent'!Y18</f>
        <v>31</v>
      </c>
      <c r="Z18" s="64">
        <f>'[2]Macheta PO 2022_rap_luna'!Z18+'[2]cumulat precedent'!Z18</f>
        <v>0</v>
      </c>
      <c r="AA18" s="64">
        <f>'[2]Macheta PO 2022_rap_luna'!AA18+'[2]cumulat precedent'!AA18</f>
        <v>0</v>
      </c>
      <c r="AB18" s="64">
        <f>'[2]Macheta PO 2022_rap_luna'!AB18+'[2]cumulat precedent'!AB18</f>
        <v>0</v>
      </c>
      <c r="AC18" s="64">
        <f>'[2]Macheta PO 2022_rap_luna'!AC18+'[2]cumulat precedent'!AC18</f>
        <v>0</v>
      </c>
      <c r="AD18" s="64">
        <f>'[2]Macheta PO 2022_rap_luna'!AD18+'[2]cumulat precedent'!AD18</f>
        <v>0</v>
      </c>
      <c r="AE18" s="64">
        <f>'[2]Macheta PO 2022_rap_luna'!AE18+'[2]cumulat precedent'!AE18</f>
        <v>0</v>
      </c>
      <c r="AF18" s="64">
        <f>'[2]Macheta PO 2022_rap_luna'!AF18+'[2]cumulat precedent'!AF18</f>
        <v>0</v>
      </c>
      <c r="AG18" s="64">
        <f>'[2]Macheta PO 2022_rap_luna'!AG18+'[2]cumulat precedent'!AG18</f>
        <v>0</v>
      </c>
      <c r="AH18" s="64">
        <f>'[2]Macheta PO 2022_rap_luna'!AH18+'[2]cumulat precedent'!AH18</f>
        <v>0</v>
      </c>
      <c r="AI18" s="64">
        <f>'[2]Macheta PO 2022_rap_luna'!AI18+'[2]cumulat precedent'!AI18</f>
        <v>0</v>
      </c>
      <c r="AJ18" s="64">
        <f>'[2]Macheta PO 2022_rap_luna'!AJ18+'[2]cumulat precedent'!AJ18</f>
        <v>0</v>
      </c>
      <c r="AK18" s="64">
        <f>'[2]Macheta PO 2022_rap_luna'!AK18+'[2]cumulat precedent'!AK18</f>
        <v>0</v>
      </c>
      <c r="AL18" s="64">
        <f>'[2]Macheta PO 2022_rap_luna'!AL18+'[2]cumulat precedent'!AL18</f>
        <v>0</v>
      </c>
      <c r="AM18" s="64">
        <f>'[2]Macheta PO 2022_rap_luna'!AM18+'[2]cumulat precedent'!AM18</f>
        <v>0</v>
      </c>
      <c r="AN18" s="64">
        <f>'[2]Macheta PO 2022_rap_luna'!AN18+'[2]cumulat precedent'!AN18</f>
        <v>0</v>
      </c>
      <c r="AO18" s="64">
        <f>'[2]Macheta PO 2022_rap_luna'!AO18+'[2]cumulat precedent'!AO18</f>
        <v>0</v>
      </c>
      <c r="AP18" s="64">
        <f>'[2]Macheta PO 2022_rap_luna'!AP18+'[2]cumulat precedent'!AP18</f>
        <v>0</v>
      </c>
      <c r="AQ18" s="64">
        <f>'[2]Macheta PO 2022_rap_luna'!AQ18+'[2]cumulat precedent'!AQ18</f>
        <v>0</v>
      </c>
      <c r="AR18" s="64">
        <f>'[2]Macheta PO 2022_rap_luna'!AR18+'[2]cumulat precedent'!AR18</f>
        <v>0</v>
      </c>
      <c r="AS18" s="64">
        <f>'[2]Macheta PO 2022_rap_luna'!AS18+'[2]cumulat precedent'!AS18</f>
        <v>36</v>
      </c>
      <c r="AT18" s="74"/>
      <c r="AU18" s="8" t="str">
        <f t="shared" ref="AU18:AZ18" si="4">IF(AG16&lt;=AG14," ","GRESEALA")</f>
        <v xml:space="preserve"> </v>
      </c>
      <c r="AV18" s="8" t="str">
        <f t="shared" si="4"/>
        <v xml:space="preserve"> </v>
      </c>
      <c r="AW18" s="8" t="str">
        <f t="shared" si="4"/>
        <v xml:space="preserve"> </v>
      </c>
      <c r="AX18" s="8" t="str">
        <f t="shared" si="4"/>
        <v xml:space="preserve"> </v>
      </c>
      <c r="AY18" s="8" t="str">
        <f t="shared" si="4"/>
        <v xml:space="preserve"> </v>
      </c>
      <c r="AZ18" s="8" t="str">
        <f t="shared" si="4"/>
        <v xml:space="preserve"> </v>
      </c>
      <c r="BA18" s="8" t="str">
        <f t="shared" ref="BA18:BB18" si="5">IF(AR16&lt;=AR14," ","GRESEALA")</f>
        <v xml:space="preserve"> </v>
      </c>
      <c r="BB18" s="8" t="str">
        <f t="shared" si="5"/>
        <v xml:space="preserve"> </v>
      </c>
      <c r="BC18" s="8" t="str">
        <f>IF(E17+E18=E16," ","GRESEALA")</f>
        <v xml:space="preserve"> </v>
      </c>
      <c r="BD18" s="8" t="str">
        <f>IF(F17+F18=F16," ","GRESEALA")</f>
        <v xml:space="preserve"> </v>
      </c>
      <c r="BE18" s="8" t="str">
        <f>IF(G17+G18=G16," ","GRESEALA")</f>
        <v xml:space="preserve"> </v>
      </c>
      <c r="BF18" s="8" t="str">
        <f>IF(H17+H18=H16," ","GRESEALA")</f>
        <v xml:space="preserve"> </v>
      </c>
      <c r="BG18" s="8" t="str">
        <f>IF(K17+K18=K16," ","GRESEALA")</f>
        <v xml:space="preserve"> </v>
      </c>
      <c r="BH18" s="11" t="str">
        <f>IF(L17+L18=L16," ","GRESEALA")</f>
        <v xml:space="preserve"> </v>
      </c>
      <c r="BI18" s="8" t="str">
        <f>IF(M17+M18=M16," ","GRESEALA")</f>
        <v xml:space="preserve"> </v>
      </c>
      <c r="BJ18" s="8" t="str">
        <f>IF(N17+N18=N16," ","GRESEALA")</f>
        <v xml:space="preserve"> </v>
      </c>
      <c r="BK18" s="8" t="str">
        <f>IF(O17+O18=O16," ","GRESEALA")</f>
        <v xml:space="preserve"> </v>
      </c>
    </row>
    <row r="19" spans="2:64" s="15" customFormat="1" ht="65.25" customHeight="1" x14ac:dyDescent="0.35">
      <c r="B19" s="49" t="s">
        <v>59</v>
      </c>
      <c r="C19" s="71" t="s">
        <v>60</v>
      </c>
      <c r="D19" s="75">
        <f t="shared" si="0"/>
        <v>1438</v>
      </c>
      <c r="E19" s="64">
        <f>'[2]Macheta PO 2022_rap_luna'!E19+'[2]cumulat precedent'!E19</f>
        <v>665</v>
      </c>
      <c r="F19" s="64">
        <f>'[2]Macheta PO 2022_rap_luna'!F19+'[2]cumulat precedent'!F19</f>
        <v>773</v>
      </c>
      <c r="G19" s="64">
        <f>'[2]Macheta PO 2022_rap_luna'!G19+'[2]cumulat precedent'!G19</f>
        <v>366</v>
      </c>
      <c r="H19" s="64">
        <f>'[2]Macheta PO 2022_rap_luna'!H19+'[2]cumulat precedent'!H19</f>
        <v>366</v>
      </c>
      <c r="I19" s="64">
        <f>'[2]Macheta PO 2022_rap_luna'!I19+'[2]cumulat precedent'!I19</f>
        <v>156</v>
      </c>
      <c r="J19" s="64">
        <f>'[2]Macheta PO 2022_rap_luna'!J19+'[2]cumulat precedent'!J19</f>
        <v>156</v>
      </c>
      <c r="K19" s="64">
        <f>'[2]Macheta PO 2022_rap_luna'!K19+'[2]cumulat precedent'!K19</f>
        <v>68</v>
      </c>
      <c r="L19" s="64">
        <f>'[2]Macheta PO 2022_rap_luna'!L19+'[2]cumulat precedent'!L19</f>
        <v>195</v>
      </c>
      <c r="M19" s="64">
        <f>'[2]Macheta PO 2022_rap_luna'!M19+'[2]cumulat precedent'!M19</f>
        <v>653</v>
      </c>
      <c r="N19" s="64">
        <f>'[2]Macheta PO 2022_rap_luna'!N19+'[2]cumulat precedent'!N19</f>
        <v>163</v>
      </c>
      <c r="O19" s="64">
        <f>'[2]Macheta PO 2022_rap_luna'!O19+'[2]cumulat precedent'!O19</f>
        <v>687</v>
      </c>
      <c r="P19" s="64">
        <f>'[2]Macheta PO 2022_rap_luna'!P19+'[2]cumulat precedent'!P19</f>
        <v>751</v>
      </c>
      <c r="Q19" s="64">
        <f>'[2]Macheta PO 2022_rap_luna'!Q19+'[2]cumulat precedent'!Q19</f>
        <v>168</v>
      </c>
      <c r="R19" s="64">
        <f>'[2]Macheta PO 2022_rap_luna'!R19+'[2]cumulat precedent'!R19</f>
        <v>62</v>
      </c>
      <c r="S19" s="64">
        <f>'[2]Macheta PO 2022_rap_luna'!S19+'[2]cumulat precedent'!S19</f>
        <v>425</v>
      </c>
      <c r="T19" s="64">
        <f>'[2]Macheta PO 2022_rap_luna'!T19+'[2]cumulat precedent'!T19</f>
        <v>159</v>
      </c>
      <c r="U19" s="64">
        <f>'[2]Macheta PO 2022_rap_luna'!U19+'[2]cumulat precedent'!U19</f>
        <v>609</v>
      </c>
      <c r="V19" s="64">
        <f>'[2]Macheta PO 2022_rap_luna'!V19+'[2]cumulat precedent'!V19</f>
        <v>4</v>
      </c>
      <c r="W19" s="64">
        <f>'[2]Macheta PO 2022_rap_luna'!W19+'[2]cumulat precedent'!W19</f>
        <v>73</v>
      </c>
      <c r="X19" s="64">
        <f>'[2]Macheta PO 2022_rap_luna'!X19+'[2]cumulat precedent'!X19</f>
        <v>1280</v>
      </c>
      <c r="Y19" s="64">
        <f>'[2]Macheta PO 2022_rap_luna'!Y19+'[2]cumulat precedent'!Y19</f>
        <v>158</v>
      </c>
      <c r="Z19" s="64">
        <f>'[2]Macheta PO 2022_rap_luna'!Z19+'[2]cumulat precedent'!Z19</f>
        <v>0</v>
      </c>
      <c r="AA19" s="64">
        <f>'[2]Macheta PO 2022_rap_luna'!AA19+'[2]cumulat precedent'!AA19</f>
        <v>3</v>
      </c>
      <c r="AB19" s="64">
        <f>'[2]Macheta PO 2022_rap_luna'!AB19+'[2]cumulat precedent'!AB19</f>
        <v>0</v>
      </c>
      <c r="AC19" s="64">
        <f>'[2]Macheta PO 2022_rap_luna'!AC19+'[2]cumulat precedent'!AC19</f>
        <v>0</v>
      </c>
      <c r="AD19" s="64">
        <f>'[2]Macheta PO 2022_rap_luna'!AD19+'[2]cumulat precedent'!AD19</f>
        <v>0</v>
      </c>
      <c r="AE19" s="64">
        <f>'[2]Macheta PO 2022_rap_luna'!AE19+'[2]cumulat precedent'!AE19</f>
        <v>0</v>
      </c>
      <c r="AF19" s="64">
        <f>'[2]Macheta PO 2022_rap_luna'!AF19+'[2]cumulat precedent'!AF19</f>
        <v>12</v>
      </c>
      <c r="AG19" s="64">
        <f>'[2]Macheta PO 2022_rap_luna'!AG19+'[2]cumulat precedent'!AG19</f>
        <v>0</v>
      </c>
      <c r="AH19" s="64">
        <f>'[2]Macheta PO 2022_rap_luna'!AH19+'[2]cumulat precedent'!AH19</f>
        <v>0</v>
      </c>
      <c r="AI19" s="64">
        <f>'[2]Macheta PO 2022_rap_luna'!AI19+'[2]cumulat precedent'!AI19</f>
        <v>0</v>
      </c>
      <c r="AJ19" s="64">
        <f>'[2]Macheta PO 2022_rap_luna'!AJ19+'[2]cumulat precedent'!AJ19</f>
        <v>3</v>
      </c>
      <c r="AK19" s="64">
        <f>'[2]Macheta PO 2022_rap_luna'!AK19+'[2]cumulat precedent'!AK19</f>
        <v>0</v>
      </c>
      <c r="AL19" s="64">
        <f>'[2]Macheta PO 2022_rap_luna'!AL19+'[2]cumulat precedent'!AL19</f>
        <v>7</v>
      </c>
      <c r="AM19" s="64">
        <f>'[2]Macheta PO 2022_rap_luna'!AM19+'[2]cumulat precedent'!AM19</f>
        <v>0</v>
      </c>
      <c r="AN19" s="64">
        <f>'[2]Macheta PO 2022_rap_luna'!AN19+'[2]cumulat precedent'!AN19</f>
        <v>0</v>
      </c>
      <c r="AO19" s="64">
        <f>'[2]Macheta PO 2022_rap_luna'!AO19+'[2]cumulat precedent'!AO19</f>
        <v>0</v>
      </c>
      <c r="AP19" s="64">
        <f>'[2]Macheta PO 2022_rap_luna'!AP19+'[2]cumulat precedent'!AP19</f>
        <v>0</v>
      </c>
      <c r="AQ19" s="64">
        <f>'[2]Macheta PO 2022_rap_luna'!AQ19+'[2]cumulat precedent'!AQ19</f>
        <v>0</v>
      </c>
      <c r="AR19" s="64">
        <f>'[2]Macheta PO 2022_rap_luna'!AR19+'[2]cumulat precedent'!AR19</f>
        <v>0</v>
      </c>
      <c r="AS19" s="64">
        <f>'[2]Macheta PO 2022_rap_luna'!AS19+'[2]cumulat precedent'!AS19</f>
        <v>1414</v>
      </c>
      <c r="AT19" s="74"/>
      <c r="AU19" s="8" t="str">
        <f>IF(P17+P18=P16," ","GRESEALA")</f>
        <v xml:space="preserve"> </v>
      </c>
      <c r="AV19" s="8" t="str">
        <f>IF(Q17+Q18=Q16," ","GRESEALA")</f>
        <v xml:space="preserve"> </v>
      </c>
      <c r="AW19" s="8" t="str">
        <f t="shared" ref="AW19:BK19" si="6">IF(S17+S18=S16," ","GRESEALA")</f>
        <v xml:space="preserve"> </v>
      </c>
      <c r="AX19" s="8" t="str">
        <f t="shared" si="6"/>
        <v xml:space="preserve"> </v>
      </c>
      <c r="AY19" s="8" t="str">
        <f t="shared" si="6"/>
        <v xml:space="preserve"> </v>
      </c>
      <c r="AZ19" s="8" t="str">
        <f t="shared" si="6"/>
        <v xml:space="preserve"> </v>
      </c>
      <c r="BA19" s="8" t="str">
        <f t="shared" si="6"/>
        <v xml:space="preserve"> </v>
      </c>
      <c r="BB19" s="8" t="str">
        <f t="shared" si="6"/>
        <v xml:space="preserve"> </v>
      </c>
      <c r="BC19" s="8" t="str">
        <f t="shared" si="6"/>
        <v xml:space="preserve"> </v>
      </c>
      <c r="BD19" s="8" t="str">
        <f t="shared" si="6"/>
        <v xml:space="preserve"> </v>
      </c>
      <c r="BE19" s="8" t="str">
        <f t="shared" si="6"/>
        <v xml:space="preserve"> </v>
      </c>
      <c r="BF19" s="8" t="str">
        <f t="shared" si="6"/>
        <v xml:space="preserve"> </v>
      </c>
      <c r="BG19" s="8" t="str">
        <f t="shared" si="6"/>
        <v xml:space="preserve"> </v>
      </c>
      <c r="BH19" s="8" t="str">
        <f t="shared" si="6"/>
        <v xml:space="preserve"> </v>
      </c>
      <c r="BI19" s="8" t="str">
        <f t="shared" si="6"/>
        <v xml:space="preserve"> </v>
      </c>
      <c r="BJ19" s="8" t="str">
        <f t="shared" si="6"/>
        <v xml:space="preserve"> </v>
      </c>
      <c r="BK19" s="8" t="str">
        <f t="shared" si="6"/>
        <v xml:space="preserve"> </v>
      </c>
    </row>
    <row r="20" spans="2:64" s="15" customFormat="1" ht="90.75" customHeight="1" x14ac:dyDescent="0.35">
      <c r="B20" s="46" t="s">
        <v>61</v>
      </c>
      <c r="C20" s="76" t="s">
        <v>62</v>
      </c>
      <c r="D20" s="70">
        <f t="shared" si="0"/>
        <v>774</v>
      </c>
      <c r="E20" s="64">
        <f>'[2]Macheta PO 2022_rap_luna'!E20+'[2]cumulat precedent'!E20</f>
        <v>353</v>
      </c>
      <c r="F20" s="64">
        <f>'[2]Macheta PO 2022_rap_luna'!F20+'[2]cumulat precedent'!F20</f>
        <v>421</v>
      </c>
      <c r="G20" s="64">
        <f>'[2]Macheta PO 2022_rap_luna'!G20+'[2]cumulat precedent'!G20</f>
        <v>0</v>
      </c>
      <c r="H20" s="64">
        <f>'[2]Macheta PO 2022_rap_luna'!H20+'[2]cumulat precedent'!H20</f>
        <v>0</v>
      </c>
      <c r="I20" s="64">
        <f>'[2]Macheta PO 2022_rap_luna'!I20+'[2]cumulat precedent'!I20</f>
        <v>0</v>
      </c>
      <c r="J20" s="64">
        <f>'[2]Macheta PO 2022_rap_luna'!J20+'[2]cumulat precedent'!J20</f>
        <v>0</v>
      </c>
      <c r="K20" s="64">
        <f>'[2]Macheta PO 2022_rap_luna'!K20+'[2]cumulat precedent'!K20</f>
        <v>0</v>
      </c>
      <c r="L20" s="64">
        <f>'[2]Macheta PO 2022_rap_luna'!L20+'[2]cumulat precedent'!L20</f>
        <v>0</v>
      </c>
      <c r="M20" s="64">
        <f>'[2]Macheta PO 2022_rap_luna'!M20+'[2]cumulat precedent'!M20</f>
        <v>774</v>
      </c>
      <c r="N20" s="64">
        <f>'[2]Macheta PO 2022_rap_luna'!N20+'[2]cumulat precedent'!N20</f>
        <v>210</v>
      </c>
      <c r="O20" s="64">
        <f>'[2]Macheta PO 2022_rap_luna'!O20+'[2]cumulat precedent'!O20</f>
        <v>371</v>
      </c>
      <c r="P20" s="64">
        <f>'[2]Macheta PO 2022_rap_luna'!P20+'[2]cumulat precedent'!P20</f>
        <v>403</v>
      </c>
      <c r="Q20" s="64">
        <f>'[2]Macheta PO 2022_rap_luna'!Q20+'[2]cumulat precedent'!Q20</f>
        <v>59</v>
      </c>
      <c r="R20" s="64">
        <f>'[2]Macheta PO 2022_rap_luna'!R20+'[2]cumulat precedent'!R20</f>
        <v>19</v>
      </c>
      <c r="S20" s="64">
        <f>'[2]Macheta PO 2022_rap_luna'!S20+'[2]cumulat precedent'!S20</f>
        <v>310</v>
      </c>
      <c r="T20" s="64">
        <f>'[2]Macheta PO 2022_rap_luna'!T20+'[2]cumulat precedent'!T20</f>
        <v>120</v>
      </c>
      <c r="U20" s="64">
        <f>'[2]Macheta PO 2022_rap_luna'!U20+'[2]cumulat precedent'!U20</f>
        <v>250</v>
      </c>
      <c r="V20" s="64">
        <f>'[2]Macheta PO 2022_rap_luna'!V20+'[2]cumulat precedent'!V20</f>
        <v>6</v>
      </c>
      <c r="W20" s="64">
        <f>'[2]Macheta PO 2022_rap_luna'!W20+'[2]cumulat precedent'!W20</f>
        <v>29</v>
      </c>
      <c r="X20" s="64">
        <f>'[2]Macheta PO 2022_rap_luna'!X20+'[2]cumulat precedent'!X20</f>
        <v>688</v>
      </c>
      <c r="Y20" s="64">
        <f>'[2]Macheta PO 2022_rap_luna'!Y20+'[2]cumulat precedent'!Y20</f>
        <v>86</v>
      </c>
      <c r="Z20" s="64">
        <f>'[2]Macheta PO 2022_rap_luna'!Z20+'[2]cumulat precedent'!Z20</f>
        <v>0</v>
      </c>
      <c r="AA20" s="64">
        <f>'[2]Macheta PO 2022_rap_luna'!AA20+'[2]cumulat precedent'!AA20</f>
        <v>0</v>
      </c>
      <c r="AB20" s="64">
        <f>'[2]Macheta PO 2022_rap_luna'!AB20+'[2]cumulat precedent'!AB20</f>
        <v>0</v>
      </c>
      <c r="AC20" s="64">
        <f>'[2]Macheta PO 2022_rap_luna'!AC20+'[2]cumulat precedent'!AC20</f>
        <v>1</v>
      </c>
      <c r="AD20" s="64">
        <f>'[2]Macheta PO 2022_rap_luna'!AD20+'[2]cumulat precedent'!AD20</f>
        <v>1</v>
      </c>
      <c r="AE20" s="64">
        <f>'[2]Macheta PO 2022_rap_luna'!AE20+'[2]cumulat precedent'!AE20</f>
        <v>1</v>
      </c>
      <c r="AF20" s="64">
        <f>'[2]Macheta PO 2022_rap_luna'!AF20+'[2]cumulat precedent'!AF20</f>
        <v>4</v>
      </c>
      <c r="AG20" s="64">
        <f>'[2]Macheta PO 2022_rap_luna'!AG20+'[2]cumulat precedent'!AG20</f>
        <v>0</v>
      </c>
      <c r="AH20" s="64">
        <f>'[2]Macheta PO 2022_rap_luna'!AH20+'[2]cumulat precedent'!AH20</f>
        <v>0</v>
      </c>
      <c r="AI20" s="64">
        <f>'[2]Macheta PO 2022_rap_luna'!AI20+'[2]cumulat precedent'!AI20</f>
        <v>0</v>
      </c>
      <c r="AJ20" s="64">
        <f>'[2]Macheta PO 2022_rap_luna'!AJ20+'[2]cumulat precedent'!AJ20</f>
        <v>1</v>
      </c>
      <c r="AK20" s="64">
        <f>'[2]Macheta PO 2022_rap_luna'!AK20+'[2]cumulat precedent'!AK20</f>
        <v>0</v>
      </c>
      <c r="AL20" s="64">
        <f>'[2]Macheta PO 2022_rap_luna'!AL20+'[2]cumulat precedent'!AL20</f>
        <v>1</v>
      </c>
      <c r="AM20" s="64">
        <f>'[2]Macheta PO 2022_rap_luna'!AM20+'[2]cumulat precedent'!AM20</f>
        <v>0</v>
      </c>
      <c r="AN20" s="64">
        <f>'[2]Macheta PO 2022_rap_luna'!AN20+'[2]cumulat precedent'!AN20</f>
        <v>0</v>
      </c>
      <c r="AO20" s="64">
        <f>'[2]Macheta PO 2022_rap_luna'!AO20+'[2]cumulat precedent'!AO20</f>
        <v>0</v>
      </c>
      <c r="AP20" s="64">
        <f>'[2]Macheta PO 2022_rap_luna'!AP20+'[2]cumulat precedent'!AP20</f>
        <v>0</v>
      </c>
      <c r="AQ20" s="64">
        <f>'[2]Macheta PO 2022_rap_luna'!AQ20+'[2]cumulat precedent'!AQ20</f>
        <v>0</v>
      </c>
      <c r="AR20" s="64">
        <f>'[2]Macheta PO 2022_rap_luna'!AR20+'[2]cumulat precedent'!AR20</f>
        <v>0</v>
      </c>
      <c r="AS20" s="64">
        <f>'[2]Macheta PO 2022_rap_luna'!AS20+'[2]cumulat precedent'!AS20</f>
        <v>766</v>
      </c>
      <c r="AT20" s="65"/>
      <c r="AU20" s="8" t="str">
        <f>IF(AH17+AH18=AH16," ","GRESEALA")</f>
        <v xml:space="preserve"> </v>
      </c>
      <c r="AV20" s="8" t="str">
        <f>IF(AI17+AI18=AI16," ","GRESEALA")</f>
        <v xml:space="preserve"> </v>
      </c>
      <c r="AW20" s="8" t="str">
        <f>IF(AJ17+AJ18=AJ16," ","GRESEALA")</f>
        <v xml:space="preserve"> </v>
      </c>
      <c r="AX20" s="8" t="str">
        <f>IF(AK17+AK18=AK16," ","GRESEALA")</f>
        <v xml:space="preserve"> </v>
      </c>
      <c r="AY20" s="8" t="str">
        <f>IF(AL17+AL18=AL16," ","GRESEALA")</f>
        <v xml:space="preserve"> </v>
      </c>
      <c r="AZ20" s="8" t="str">
        <f t="shared" ref="AZ20:BA20" si="7">IF(AR17+AR18=AR16," ","GRESEALA")</f>
        <v xml:space="preserve"> </v>
      </c>
      <c r="BA20" s="8" t="str">
        <f t="shared" si="7"/>
        <v xml:space="preserve"> </v>
      </c>
      <c r="BB20" s="8" t="str">
        <f>IF(E16+F16=D16," ","GRESEALA")</f>
        <v xml:space="preserve"> </v>
      </c>
      <c r="BC20" s="8" t="str">
        <f>IF(G16+K16+I16+L16+M16=D16," ","GRESEALA")</f>
        <v xml:space="preserve"> </v>
      </c>
      <c r="BD20" s="8" t="str">
        <f>IF(O16+P16=D16," ","GRESEALA")</f>
        <v xml:space="preserve"> </v>
      </c>
      <c r="BE20" s="8" t="str">
        <f>IF(Q16+S16+T16+U16+V16+W16=D16," ","GRESEALA")</f>
        <v xml:space="preserve"> </v>
      </c>
      <c r="BF20" s="8" t="str">
        <f>IF(X16+Y16+Z16=D16," ","GRESEALA")</f>
        <v xml:space="preserve"> </v>
      </c>
      <c r="BG20" s="8" t="str">
        <f>IF(AA16+AC16+AE16+AF16+AG16+AH16+AI16+AJ16+AK16+AL16+AM16+AN16+AO16+AP16+AQ16+AR16+AS16&gt;=D16," ","GRESEALA")</f>
        <v xml:space="preserve"> </v>
      </c>
      <c r="BH20" s="8" t="str">
        <f>IF(AS16&lt;=D16," ","GRESEALA")</f>
        <v xml:space="preserve"> </v>
      </c>
      <c r="BI20" s="8" t="str">
        <f>IF(H16&lt;=G16," ","GRESEALA")</f>
        <v xml:space="preserve"> </v>
      </c>
      <c r="BJ20" s="8" t="str">
        <f>IF(E21+E22=E20," ","GRESEALA")</f>
        <v xml:space="preserve"> </v>
      </c>
      <c r="BK20" s="8" t="str">
        <f>IF(F21+F22=F20," ","GRESEALA")</f>
        <v xml:space="preserve"> </v>
      </c>
    </row>
    <row r="21" spans="2:64" s="15" customFormat="1" ht="38.25" customHeight="1" x14ac:dyDescent="0.35">
      <c r="B21" s="49" t="s">
        <v>63</v>
      </c>
      <c r="C21" s="77" t="s">
        <v>64</v>
      </c>
      <c r="D21" s="78">
        <f t="shared" si="0"/>
        <v>749</v>
      </c>
      <c r="E21" s="64">
        <f>'[2]Macheta PO 2022_rap_luna'!E21+'[2]cumulat precedent'!E21</f>
        <v>339</v>
      </c>
      <c r="F21" s="64">
        <f>'[2]Macheta PO 2022_rap_luna'!F21+'[2]cumulat precedent'!F21</f>
        <v>410</v>
      </c>
      <c r="G21" s="64">
        <f>'[2]Macheta PO 2022_rap_luna'!G21+'[2]cumulat precedent'!G21</f>
        <v>0</v>
      </c>
      <c r="H21" s="64">
        <f>'[2]Macheta PO 2022_rap_luna'!H21+'[2]cumulat precedent'!H21</f>
        <v>0</v>
      </c>
      <c r="I21" s="64">
        <f>'[2]Macheta PO 2022_rap_luna'!I21+'[2]cumulat precedent'!I21</f>
        <v>0</v>
      </c>
      <c r="J21" s="64">
        <f>'[2]Macheta PO 2022_rap_luna'!J21+'[2]cumulat precedent'!J21</f>
        <v>0</v>
      </c>
      <c r="K21" s="64">
        <f>'[2]Macheta PO 2022_rap_luna'!K21+'[2]cumulat precedent'!K21</f>
        <v>0</v>
      </c>
      <c r="L21" s="64">
        <f>'[2]Macheta PO 2022_rap_luna'!L21+'[2]cumulat precedent'!L21</f>
        <v>0</v>
      </c>
      <c r="M21" s="64">
        <f>'[2]Macheta PO 2022_rap_luna'!M21+'[2]cumulat precedent'!M21</f>
        <v>749</v>
      </c>
      <c r="N21" s="64">
        <f>'[2]Macheta PO 2022_rap_luna'!N21+'[2]cumulat precedent'!N21</f>
        <v>200</v>
      </c>
      <c r="O21" s="64">
        <f>'[2]Macheta PO 2022_rap_luna'!O21+'[2]cumulat precedent'!O21</f>
        <v>364</v>
      </c>
      <c r="P21" s="64">
        <f>'[2]Macheta PO 2022_rap_luna'!P21+'[2]cumulat precedent'!P21</f>
        <v>385</v>
      </c>
      <c r="Q21" s="64">
        <f>'[2]Macheta PO 2022_rap_luna'!Q21+'[2]cumulat precedent'!Q21</f>
        <v>58</v>
      </c>
      <c r="R21" s="64">
        <f>'[2]Macheta PO 2022_rap_luna'!R21+'[2]cumulat precedent'!R21</f>
        <v>19</v>
      </c>
      <c r="S21" s="64">
        <f>'[2]Macheta PO 2022_rap_luna'!S21+'[2]cumulat precedent'!S21</f>
        <v>301</v>
      </c>
      <c r="T21" s="64">
        <f>'[2]Macheta PO 2022_rap_luna'!T21+'[2]cumulat precedent'!T21</f>
        <v>114</v>
      </c>
      <c r="U21" s="64">
        <f>'[2]Macheta PO 2022_rap_luna'!U21+'[2]cumulat precedent'!U21</f>
        <v>241</v>
      </c>
      <c r="V21" s="64">
        <f>'[2]Macheta PO 2022_rap_luna'!V21+'[2]cumulat precedent'!V21</f>
        <v>6</v>
      </c>
      <c r="W21" s="64">
        <f>'[2]Macheta PO 2022_rap_luna'!W21+'[2]cumulat precedent'!W21</f>
        <v>29</v>
      </c>
      <c r="X21" s="64">
        <f>'[2]Macheta PO 2022_rap_luna'!X21+'[2]cumulat precedent'!X21</f>
        <v>685</v>
      </c>
      <c r="Y21" s="64">
        <f>'[2]Macheta PO 2022_rap_luna'!Y21+'[2]cumulat precedent'!Y21</f>
        <v>64</v>
      </c>
      <c r="Z21" s="64">
        <f>'[2]Macheta PO 2022_rap_luna'!Z21+'[2]cumulat precedent'!Z21</f>
        <v>0</v>
      </c>
      <c r="AA21" s="64">
        <f>'[2]Macheta PO 2022_rap_luna'!AA21+'[2]cumulat precedent'!AA21</f>
        <v>0</v>
      </c>
      <c r="AB21" s="64">
        <f>'[2]Macheta PO 2022_rap_luna'!AB21+'[2]cumulat precedent'!AB21</f>
        <v>0</v>
      </c>
      <c r="AC21" s="64">
        <f>'[2]Macheta PO 2022_rap_luna'!AC21+'[2]cumulat precedent'!AC21</f>
        <v>1</v>
      </c>
      <c r="AD21" s="64">
        <f>'[2]Macheta PO 2022_rap_luna'!AD21+'[2]cumulat precedent'!AD21</f>
        <v>1</v>
      </c>
      <c r="AE21" s="64">
        <f>'[2]Macheta PO 2022_rap_luna'!AE21+'[2]cumulat precedent'!AE21</f>
        <v>1</v>
      </c>
      <c r="AF21" s="64">
        <f>'[2]Macheta PO 2022_rap_luna'!AF21+'[2]cumulat precedent'!AF21</f>
        <v>4</v>
      </c>
      <c r="AG21" s="64">
        <f>'[2]Macheta PO 2022_rap_luna'!AG21+'[2]cumulat precedent'!AG21</f>
        <v>0</v>
      </c>
      <c r="AH21" s="64">
        <f>'[2]Macheta PO 2022_rap_luna'!AH21+'[2]cumulat precedent'!AH21</f>
        <v>0</v>
      </c>
      <c r="AI21" s="64">
        <f>'[2]Macheta PO 2022_rap_luna'!AI21+'[2]cumulat precedent'!AI21</f>
        <v>0</v>
      </c>
      <c r="AJ21" s="64">
        <f>'[2]Macheta PO 2022_rap_luna'!AJ21+'[2]cumulat precedent'!AJ21</f>
        <v>1</v>
      </c>
      <c r="AK21" s="64">
        <f>'[2]Macheta PO 2022_rap_luna'!AK21+'[2]cumulat precedent'!AK21</f>
        <v>0</v>
      </c>
      <c r="AL21" s="64">
        <f>'[2]Macheta PO 2022_rap_luna'!AL21+'[2]cumulat precedent'!AL21</f>
        <v>1</v>
      </c>
      <c r="AM21" s="64">
        <f>'[2]Macheta PO 2022_rap_luna'!AM21+'[2]cumulat precedent'!AM21</f>
        <v>0</v>
      </c>
      <c r="AN21" s="64">
        <f>'[2]Macheta PO 2022_rap_luna'!AN21+'[2]cumulat precedent'!AN21</f>
        <v>0</v>
      </c>
      <c r="AO21" s="64">
        <f>'[2]Macheta PO 2022_rap_luna'!AO21+'[2]cumulat precedent'!AO21</f>
        <v>0</v>
      </c>
      <c r="AP21" s="64">
        <f>'[2]Macheta PO 2022_rap_luna'!AP21+'[2]cumulat precedent'!AP21</f>
        <v>0</v>
      </c>
      <c r="AQ21" s="64">
        <f>'[2]Macheta PO 2022_rap_luna'!AQ21+'[2]cumulat precedent'!AQ21</f>
        <v>0</v>
      </c>
      <c r="AR21" s="64">
        <f>'[2]Macheta PO 2022_rap_luna'!AR21+'[2]cumulat precedent'!AR21</f>
        <v>0</v>
      </c>
      <c r="AS21" s="64">
        <f>'[2]Macheta PO 2022_rap_luna'!AS21+'[2]cumulat precedent'!AS21</f>
        <v>741</v>
      </c>
      <c r="AT21" s="74"/>
      <c r="AU21" s="8" t="str">
        <f>IF(G21+G22=G20," ","GRESEALA")</f>
        <v xml:space="preserve"> </v>
      </c>
      <c r="AV21" s="8" t="str">
        <f>IF(H21+H22=H20," ","GRESEALA")</f>
        <v xml:space="preserve"> </v>
      </c>
      <c r="AW21" s="8" t="str">
        <f t="shared" ref="AW21:BC21" si="8">IF(K21+K22=K20," ","GRESEALA")</f>
        <v xml:space="preserve"> </v>
      </c>
      <c r="AX21" s="8" t="str">
        <f t="shared" si="8"/>
        <v xml:space="preserve"> </v>
      </c>
      <c r="AY21" s="8" t="str">
        <f t="shared" si="8"/>
        <v xml:space="preserve"> </v>
      </c>
      <c r="AZ21" s="8" t="str">
        <f t="shared" si="8"/>
        <v xml:space="preserve"> </v>
      </c>
      <c r="BA21" s="8" t="str">
        <f t="shared" si="8"/>
        <v xml:space="preserve"> </v>
      </c>
      <c r="BB21" s="8" t="str">
        <f t="shared" si="8"/>
        <v xml:space="preserve"> </v>
      </c>
      <c r="BC21" s="8" t="str">
        <f t="shared" si="8"/>
        <v xml:space="preserve"> </v>
      </c>
      <c r="BD21" s="8" t="str">
        <f t="shared" ref="BD21:BK21" si="9">IF(S21+S22=S20," ","GRESEALA")</f>
        <v xml:space="preserve"> </v>
      </c>
      <c r="BE21" s="8" t="str">
        <f t="shared" si="9"/>
        <v xml:space="preserve"> </v>
      </c>
      <c r="BF21" s="8" t="str">
        <f t="shared" si="9"/>
        <v xml:space="preserve"> </v>
      </c>
      <c r="BG21" s="8" t="str">
        <f t="shared" si="9"/>
        <v xml:space="preserve"> </v>
      </c>
      <c r="BH21" s="8" t="str">
        <f t="shared" si="9"/>
        <v xml:space="preserve"> </v>
      </c>
      <c r="BI21" s="8" t="str">
        <f t="shared" si="9"/>
        <v xml:space="preserve"> </v>
      </c>
      <c r="BJ21" s="8" t="str">
        <f t="shared" si="9"/>
        <v xml:space="preserve"> </v>
      </c>
      <c r="BK21" s="8" t="str">
        <f t="shared" si="9"/>
        <v xml:space="preserve"> </v>
      </c>
    </row>
    <row r="22" spans="2:64" s="15" customFormat="1" ht="42" customHeight="1" x14ac:dyDescent="0.35">
      <c r="B22" s="49" t="s">
        <v>65</v>
      </c>
      <c r="C22" s="77" t="s">
        <v>66</v>
      </c>
      <c r="D22" s="78">
        <f t="shared" si="0"/>
        <v>25</v>
      </c>
      <c r="E22" s="64">
        <f>'[2]Macheta PO 2022_rap_luna'!E22+'[2]cumulat precedent'!E22</f>
        <v>14</v>
      </c>
      <c r="F22" s="64">
        <f>'[2]Macheta PO 2022_rap_luna'!F22+'[2]cumulat precedent'!F22</f>
        <v>11</v>
      </c>
      <c r="G22" s="64">
        <f>'[2]Macheta PO 2022_rap_luna'!G22+'[2]cumulat precedent'!G22</f>
        <v>0</v>
      </c>
      <c r="H22" s="64">
        <f>'[2]Macheta PO 2022_rap_luna'!H22+'[2]cumulat precedent'!H22</f>
        <v>0</v>
      </c>
      <c r="I22" s="64">
        <f>'[2]Macheta PO 2022_rap_luna'!I22+'[2]cumulat precedent'!I22</f>
        <v>0</v>
      </c>
      <c r="J22" s="64">
        <f>'[2]Macheta PO 2022_rap_luna'!J22+'[2]cumulat precedent'!J22</f>
        <v>0</v>
      </c>
      <c r="K22" s="64">
        <f>'[2]Macheta PO 2022_rap_luna'!K22+'[2]cumulat precedent'!K22</f>
        <v>0</v>
      </c>
      <c r="L22" s="64">
        <f>'[2]Macheta PO 2022_rap_luna'!L22+'[2]cumulat precedent'!L22</f>
        <v>0</v>
      </c>
      <c r="M22" s="64">
        <f>'[2]Macheta PO 2022_rap_luna'!M22+'[2]cumulat precedent'!M22</f>
        <v>25</v>
      </c>
      <c r="N22" s="64">
        <f>'[2]Macheta PO 2022_rap_luna'!N22+'[2]cumulat precedent'!N22</f>
        <v>10</v>
      </c>
      <c r="O22" s="64">
        <f>'[2]Macheta PO 2022_rap_luna'!O22+'[2]cumulat precedent'!O22</f>
        <v>7</v>
      </c>
      <c r="P22" s="64">
        <f>'[2]Macheta PO 2022_rap_luna'!P22+'[2]cumulat precedent'!P22</f>
        <v>18</v>
      </c>
      <c r="Q22" s="64">
        <f>'[2]Macheta PO 2022_rap_luna'!Q22+'[2]cumulat precedent'!Q22</f>
        <v>1</v>
      </c>
      <c r="R22" s="64">
        <f>'[2]Macheta PO 2022_rap_luna'!R22+'[2]cumulat precedent'!R22</f>
        <v>0</v>
      </c>
      <c r="S22" s="64">
        <f>'[2]Macheta PO 2022_rap_luna'!S22+'[2]cumulat precedent'!S22</f>
        <v>9</v>
      </c>
      <c r="T22" s="64">
        <f>'[2]Macheta PO 2022_rap_luna'!T22+'[2]cumulat precedent'!T22</f>
        <v>6</v>
      </c>
      <c r="U22" s="64">
        <f>'[2]Macheta PO 2022_rap_luna'!U22+'[2]cumulat precedent'!U22</f>
        <v>9</v>
      </c>
      <c r="V22" s="64">
        <f>'[2]Macheta PO 2022_rap_luna'!V22+'[2]cumulat precedent'!V22</f>
        <v>0</v>
      </c>
      <c r="W22" s="64">
        <f>'[2]Macheta PO 2022_rap_luna'!W22+'[2]cumulat precedent'!W22</f>
        <v>0</v>
      </c>
      <c r="X22" s="64">
        <f>'[2]Macheta PO 2022_rap_luna'!X22+'[2]cumulat precedent'!X22</f>
        <v>3</v>
      </c>
      <c r="Y22" s="64">
        <f>'[2]Macheta PO 2022_rap_luna'!Y22+'[2]cumulat precedent'!Y22</f>
        <v>22</v>
      </c>
      <c r="Z22" s="64">
        <f>'[2]Macheta PO 2022_rap_luna'!Z22+'[2]cumulat precedent'!Z22</f>
        <v>0</v>
      </c>
      <c r="AA22" s="64">
        <f>'[2]Macheta PO 2022_rap_luna'!AA22+'[2]cumulat precedent'!AA22</f>
        <v>0</v>
      </c>
      <c r="AB22" s="64">
        <f>'[2]Macheta PO 2022_rap_luna'!AB22+'[2]cumulat precedent'!AB22</f>
        <v>0</v>
      </c>
      <c r="AC22" s="64">
        <f>'[2]Macheta PO 2022_rap_luna'!AC22+'[2]cumulat precedent'!AC22</f>
        <v>0</v>
      </c>
      <c r="AD22" s="64">
        <f>'[2]Macheta PO 2022_rap_luna'!AD22+'[2]cumulat precedent'!AD22</f>
        <v>0</v>
      </c>
      <c r="AE22" s="64">
        <f>'[2]Macheta PO 2022_rap_luna'!AE22+'[2]cumulat precedent'!AE22</f>
        <v>0</v>
      </c>
      <c r="AF22" s="64">
        <f>'[2]Macheta PO 2022_rap_luna'!AF22+'[2]cumulat precedent'!AF22</f>
        <v>0</v>
      </c>
      <c r="AG22" s="64">
        <f>'[2]Macheta PO 2022_rap_luna'!AG22+'[2]cumulat precedent'!AG22</f>
        <v>0</v>
      </c>
      <c r="AH22" s="64">
        <f>'[2]Macheta PO 2022_rap_luna'!AH22+'[2]cumulat precedent'!AH22</f>
        <v>0</v>
      </c>
      <c r="AI22" s="64">
        <f>'[2]Macheta PO 2022_rap_luna'!AI22+'[2]cumulat precedent'!AI22</f>
        <v>0</v>
      </c>
      <c r="AJ22" s="64">
        <f>'[2]Macheta PO 2022_rap_luna'!AJ22+'[2]cumulat precedent'!AJ22</f>
        <v>0</v>
      </c>
      <c r="AK22" s="64">
        <f>'[2]Macheta PO 2022_rap_luna'!AK22+'[2]cumulat precedent'!AK22</f>
        <v>0</v>
      </c>
      <c r="AL22" s="64">
        <f>'[2]Macheta PO 2022_rap_luna'!AL22+'[2]cumulat precedent'!AL22</f>
        <v>0</v>
      </c>
      <c r="AM22" s="64">
        <f>'[2]Macheta PO 2022_rap_luna'!AM22+'[2]cumulat precedent'!AM22</f>
        <v>0</v>
      </c>
      <c r="AN22" s="64">
        <f>'[2]Macheta PO 2022_rap_luna'!AN22+'[2]cumulat precedent'!AN22</f>
        <v>0</v>
      </c>
      <c r="AO22" s="64">
        <f>'[2]Macheta PO 2022_rap_luna'!AO22+'[2]cumulat precedent'!AO22</f>
        <v>0</v>
      </c>
      <c r="AP22" s="64">
        <f>'[2]Macheta PO 2022_rap_luna'!AP22+'[2]cumulat precedent'!AP22</f>
        <v>0</v>
      </c>
      <c r="AQ22" s="64">
        <f>'[2]Macheta PO 2022_rap_luna'!AQ22+'[2]cumulat precedent'!AQ22</f>
        <v>0</v>
      </c>
      <c r="AR22" s="64">
        <f>'[2]Macheta PO 2022_rap_luna'!AR22+'[2]cumulat precedent'!AR22</f>
        <v>0</v>
      </c>
      <c r="AS22" s="64">
        <f>'[2]Macheta PO 2022_rap_luna'!AS22+'[2]cumulat precedent'!AS22</f>
        <v>25</v>
      </c>
      <c r="AT22" s="74"/>
      <c r="AU22" s="8" t="str">
        <f t="shared" ref="AU22:BF22" si="10">IF(AA21+AA22=AA20," ","GRESEALA")</f>
        <v xml:space="preserve"> </v>
      </c>
      <c r="AV22" s="8" t="str">
        <f t="shared" si="10"/>
        <v xml:space="preserve"> </v>
      </c>
      <c r="AW22" s="8" t="str">
        <f t="shared" si="10"/>
        <v xml:space="preserve"> </v>
      </c>
      <c r="AX22" s="8" t="str">
        <f t="shared" si="10"/>
        <v xml:space="preserve"> </v>
      </c>
      <c r="AY22" s="8" t="str">
        <f t="shared" si="10"/>
        <v xml:space="preserve"> </v>
      </c>
      <c r="AZ22" s="8" t="str">
        <f t="shared" si="10"/>
        <v xml:space="preserve"> </v>
      </c>
      <c r="BA22" s="8" t="str">
        <f t="shared" si="10"/>
        <v xml:space="preserve"> </v>
      </c>
      <c r="BB22" s="8" t="str">
        <f t="shared" si="10"/>
        <v xml:space="preserve"> </v>
      </c>
      <c r="BC22" s="8" t="str">
        <f t="shared" si="10"/>
        <v xml:space="preserve"> </v>
      </c>
      <c r="BD22" s="8" t="str">
        <f t="shared" si="10"/>
        <v xml:space="preserve"> </v>
      </c>
      <c r="BE22" s="8" t="str">
        <f t="shared" si="10"/>
        <v xml:space="preserve"> </v>
      </c>
      <c r="BF22" s="8" t="str">
        <f t="shared" si="10"/>
        <v xml:space="preserve"> </v>
      </c>
      <c r="BG22" s="8" t="str">
        <f t="shared" ref="BG22:BH22" si="11">IF(AR21+AR22=AR20," ","GRESEALA")</f>
        <v xml:space="preserve"> </v>
      </c>
      <c r="BH22" s="8" t="str">
        <f t="shared" si="11"/>
        <v xml:space="preserve"> </v>
      </c>
      <c r="BI22" s="8" t="str">
        <f>IF(E20+F20=D20," ","GRESEALA")</f>
        <v xml:space="preserve"> </v>
      </c>
      <c r="BJ22" s="8" t="str">
        <f>IF(G20+I20+K20+L20+M20=D20," ","GRESEALA")</f>
        <v xml:space="preserve"> </v>
      </c>
      <c r="BK22" s="8" t="str">
        <f>IF(O20+P20=D20," ","GRESEALA")</f>
        <v xml:space="preserve"> </v>
      </c>
    </row>
    <row r="23" spans="2:64" s="15" customFormat="1" ht="39" customHeight="1" x14ac:dyDescent="0.35">
      <c r="B23" s="46" t="s">
        <v>67</v>
      </c>
      <c r="C23" s="76" t="s">
        <v>68</v>
      </c>
      <c r="D23" s="70">
        <f t="shared" si="0"/>
        <v>0</v>
      </c>
      <c r="E23" s="64">
        <f>'[2]Macheta PO 2022_rap_luna'!E23+'[2]cumulat precedent'!E23</f>
        <v>0</v>
      </c>
      <c r="F23" s="64">
        <f>'[2]Macheta PO 2022_rap_luna'!F23+'[2]cumulat precedent'!F23</f>
        <v>0</v>
      </c>
      <c r="G23" s="64">
        <f>'[2]Macheta PO 2022_rap_luna'!G23+'[2]cumulat precedent'!G23</f>
        <v>0</v>
      </c>
      <c r="H23" s="64">
        <f>'[2]Macheta PO 2022_rap_luna'!H23+'[2]cumulat precedent'!H23</f>
        <v>0</v>
      </c>
      <c r="I23" s="64">
        <f>'[2]Macheta PO 2022_rap_luna'!I23+'[2]cumulat precedent'!I23</f>
        <v>0</v>
      </c>
      <c r="J23" s="64">
        <f>'[2]Macheta PO 2022_rap_luna'!J23+'[2]cumulat precedent'!J23</f>
        <v>0</v>
      </c>
      <c r="K23" s="64">
        <f>'[2]Macheta PO 2022_rap_luna'!K23+'[2]cumulat precedent'!K23</f>
        <v>0</v>
      </c>
      <c r="L23" s="64">
        <f>'[2]Macheta PO 2022_rap_luna'!L23+'[2]cumulat precedent'!L23</f>
        <v>0</v>
      </c>
      <c r="M23" s="64">
        <f>'[2]Macheta PO 2022_rap_luna'!M23+'[2]cumulat precedent'!M23</f>
        <v>0</v>
      </c>
      <c r="N23" s="64">
        <f>'[2]Macheta PO 2022_rap_luna'!N23+'[2]cumulat precedent'!N23</f>
        <v>0</v>
      </c>
      <c r="O23" s="64">
        <f>'[2]Macheta PO 2022_rap_luna'!O23+'[2]cumulat precedent'!O23</f>
        <v>0</v>
      </c>
      <c r="P23" s="64">
        <f>'[2]Macheta PO 2022_rap_luna'!P23+'[2]cumulat precedent'!P23</f>
        <v>0</v>
      </c>
      <c r="Q23" s="64">
        <f>'[2]Macheta PO 2022_rap_luna'!Q23+'[2]cumulat precedent'!Q23</f>
        <v>0</v>
      </c>
      <c r="R23" s="64">
        <f>'[2]Macheta PO 2022_rap_luna'!R23+'[2]cumulat precedent'!R23</f>
        <v>0</v>
      </c>
      <c r="S23" s="64">
        <f>'[2]Macheta PO 2022_rap_luna'!S23+'[2]cumulat precedent'!S23</f>
        <v>0</v>
      </c>
      <c r="T23" s="64">
        <f>'[2]Macheta PO 2022_rap_luna'!T23+'[2]cumulat precedent'!T23</f>
        <v>0</v>
      </c>
      <c r="U23" s="64">
        <f>'[2]Macheta PO 2022_rap_luna'!U23+'[2]cumulat precedent'!U23</f>
        <v>0</v>
      </c>
      <c r="V23" s="64">
        <f>'[2]Macheta PO 2022_rap_luna'!V23+'[2]cumulat precedent'!V23</f>
        <v>0</v>
      </c>
      <c r="W23" s="64">
        <f>'[2]Macheta PO 2022_rap_luna'!W23+'[2]cumulat precedent'!W23</f>
        <v>0</v>
      </c>
      <c r="X23" s="64">
        <f>'[2]Macheta PO 2022_rap_luna'!X23+'[2]cumulat precedent'!X23</f>
        <v>0</v>
      </c>
      <c r="Y23" s="64">
        <f>'[2]Macheta PO 2022_rap_luna'!Y23+'[2]cumulat precedent'!Y23</f>
        <v>0</v>
      </c>
      <c r="Z23" s="64">
        <f>'[2]Macheta PO 2022_rap_luna'!Z23+'[2]cumulat precedent'!Z23</f>
        <v>0</v>
      </c>
      <c r="AA23" s="64">
        <f>'[2]Macheta PO 2022_rap_luna'!AA23+'[2]cumulat precedent'!AA23</f>
        <v>0</v>
      </c>
      <c r="AB23" s="64">
        <f>'[2]Macheta PO 2022_rap_luna'!AB23+'[2]cumulat precedent'!AB23</f>
        <v>0</v>
      </c>
      <c r="AC23" s="64">
        <f>'[2]Macheta PO 2022_rap_luna'!AC23+'[2]cumulat precedent'!AC23</f>
        <v>0</v>
      </c>
      <c r="AD23" s="64">
        <f>'[2]Macheta PO 2022_rap_luna'!AD23+'[2]cumulat precedent'!AD23</f>
        <v>0</v>
      </c>
      <c r="AE23" s="64">
        <f>'[2]Macheta PO 2022_rap_luna'!AE23+'[2]cumulat precedent'!AE23</f>
        <v>0</v>
      </c>
      <c r="AF23" s="64">
        <f>'[2]Macheta PO 2022_rap_luna'!AF23+'[2]cumulat precedent'!AF23</f>
        <v>0</v>
      </c>
      <c r="AG23" s="64">
        <f>'[2]Macheta PO 2022_rap_luna'!AG23+'[2]cumulat precedent'!AG23</f>
        <v>0</v>
      </c>
      <c r="AH23" s="64">
        <f>'[2]Macheta PO 2022_rap_luna'!AH23+'[2]cumulat precedent'!AH23</f>
        <v>0</v>
      </c>
      <c r="AI23" s="64">
        <f>'[2]Macheta PO 2022_rap_luna'!AI23+'[2]cumulat precedent'!AI23</f>
        <v>0</v>
      </c>
      <c r="AJ23" s="64">
        <f>'[2]Macheta PO 2022_rap_luna'!AJ23+'[2]cumulat precedent'!AJ23</f>
        <v>0</v>
      </c>
      <c r="AK23" s="64">
        <f>'[2]Macheta PO 2022_rap_luna'!AK23+'[2]cumulat precedent'!AK23</f>
        <v>0</v>
      </c>
      <c r="AL23" s="64">
        <f>'[2]Macheta PO 2022_rap_luna'!AL23+'[2]cumulat precedent'!AL23</f>
        <v>0</v>
      </c>
      <c r="AM23" s="64">
        <f>'[2]Macheta PO 2022_rap_luna'!AM23+'[2]cumulat precedent'!AM23</f>
        <v>0</v>
      </c>
      <c r="AN23" s="64">
        <f>'[2]Macheta PO 2022_rap_luna'!AN23+'[2]cumulat precedent'!AN23</f>
        <v>0</v>
      </c>
      <c r="AO23" s="64">
        <f>'[2]Macheta PO 2022_rap_luna'!AO23+'[2]cumulat precedent'!AO23</f>
        <v>0</v>
      </c>
      <c r="AP23" s="64">
        <f>'[2]Macheta PO 2022_rap_luna'!AP23+'[2]cumulat precedent'!AP23</f>
        <v>0</v>
      </c>
      <c r="AQ23" s="64">
        <f>'[2]Macheta PO 2022_rap_luna'!AQ23+'[2]cumulat precedent'!AQ23</f>
        <v>0</v>
      </c>
      <c r="AR23" s="64">
        <f>'[2]Macheta PO 2022_rap_luna'!AR23+'[2]cumulat precedent'!AR23</f>
        <v>0</v>
      </c>
      <c r="AS23" s="64">
        <f>'[2]Macheta PO 2022_rap_luna'!AS23+'[2]cumulat precedent'!AS23</f>
        <v>0</v>
      </c>
      <c r="AT23" s="65"/>
      <c r="AU23" s="8" t="str">
        <f>IF(Q20+S20+T20+U20+V20+W20=D20," ","GRESEALA")</f>
        <v xml:space="preserve"> </v>
      </c>
      <c r="AV23" s="8" t="str">
        <f>IF(X20+Y20+Z20=D20," ","GRESEALA")</f>
        <v xml:space="preserve"> </v>
      </c>
      <c r="AW23" s="8" t="str">
        <f>IF(AA20+AC20+AE20+AF20+AG20+AH20+AI20+AJ20+AK20+AL20+AR20+AS20&gt;=D20," ","GRESEALA")</f>
        <v xml:space="preserve"> </v>
      </c>
      <c r="AX23" s="8" t="str">
        <f>IF(AS20&lt;=D20," ","GRESEALA")</f>
        <v xml:space="preserve"> </v>
      </c>
      <c r="AY23" s="8" t="str">
        <f>IF(H20&gt;=G20," ","GRESEALA")</f>
        <v xml:space="preserve"> </v>
      </c>
      <c r="AZ23" s="8" t="str">
        <f>IF(E24+E25=E23," ","GRESEALA")</f>
        <v xml:space="preserve"> </v>
      </c>
      <c r="BA23" s="8" t="str">
        <f>IF(F24+F25=F23," ","GRESEALA")</f>
        <v xml:space="preserve"> </v>
      </c>
      <c r="BB23" s="8" t="str">
        <f>IF(G24+G25=G23," ","GRESEALA")</f>
        <v xml:space="preserve"> </v>
      </c>
      <c r="BC23" s="8" t="str">
        <f>IF(H24+H25=H23," ","GRESEALA")</f>
        <v xml:space="preserve"> </v>
      </c>
      <c r="BD23" s="8" t="str">
        <f t="shared" ref="BD23:BJ23" si="12">IF(K24+K25=K23," ","GRESEALA")</f>
        <v xml:space="preserve"> </v>
      </c>
      <c r="BE23" s="8" t="str">
        <f t="shared" si="12"/>
        <v xml:space="preserve"> </v>
      </c>
      <c r="BF23" s="8" t="str">
        <f t="shared" si="12"/>
        <v xml:space="preserve"> </v>
      </c>
      <c r="BG23" s="8" t="str">
        <f t="shared" si="12"/>
        <v xml:space="preserve"> </v>
      </c>
      <c r="BH23" s="8" t="str">
        <f t="shared" si="12"/>
        <v xml:space="preserve"> </v>
      </c>
      <c r="BI23" s="8" t="str">
        <f t="shared" si="12"/>
        <v xml:space="preserve"> </v>
      </c>
      <c r="BJ23" s="8" t="str">
        <f t="shared" si="12"/>
        <v xml:space="preserve"> </v>
      </c>
      <c r="BK23" s="8" t="str">
        <f t="shared" ref="BK23" si="13">IF(S24+S25=S23," ","GRESEALA")</f>
        <v xml:space="preserve"> </v>
      </c>
    </row>
    <row r="24" spans="2:64" s="15" customFormat="1" ht="42.75" customHeight="1" x14ac:dyDescent="0.35">
      <c r="B24" s="49" t="s">
        <v>69</v>
      </c>
      <c r="C24" s="77" t="s">
        <v>70</v>
      </c>
      <c r="D24" s="75">
        <f t="shared" si="0"/>
        <v>0</v>
      </c>
      <c r="E24" s="64">
        <f>'[2]Macheta PO 2022_rap_luna'!E24+'[2]cumulat precedent'!E24</f>
        <v>0</v>
      </c>
      <c r="F24" s="64">
        <f>'[2]Macheta PO 2022_rap_luna'!F24+'[2]cumulat precedent'!F24</f>
        <v>0</v>
      </c>
      <c r="G24" s="64">
        <f>'[2]Macheta PO 2022_rap_luna'!G24+'[2]cumulat precedent'!G24</f>
        <v>0</v>
      </c>
      <c r="H24" s="64">
        <f>'[2]Macheta PO 2022_rap_luna'!H24+'[2]cumulat precedent'!H24</f>
        <v>0</v>
      </c>
      <c r="I24" s="64">
        <f>'[2]Macheta PO 2022_rap_luna'!I24+'[2]cumulat precedent'!I24</f>
        <v>0</v>
      </c>
      <c r="J24" s="64">
        <f>'[2]Macheta PO 2022_rap_luna'!J24+'[2]cumulat precedent'!J24</f>
        <v>0</v>
      </c>
      <c r="K24" s="64">
        <f>'[2]Macheta PO 2022_rap_luna'!K24+'[2]cumulat precedent'!K24</f>
        <v>0</v>
      </c>
      <c r="L24" s="64">
        <f>'[2]Macheta PO 2022_rap_luna'!L24+'[2]cumulat precedent'!L24</f>
        <v>0</v>
      </c>
      <c r="M24" s="64">
        <f>'[2]Macheta PO 2022_rap_luna'!M24+'[2]cumulat precedent'!M24</f>
        <v>0</v>
      </c>
      <c r="N24" s="64">
        <f>'[2]Macheta PO 2022_rap_luna'!N24+'[2]cumulat precedent'!N24</f>
        <v>0</v>
      </c>
      <c r="O24" s="64">
        <f>'[2]Macheta PO 2022_rap_luna'!O24+'[2]cumulat precedent'!O24</f>
        <v>0</v>
      </c>
      <c r="P24" s="64">
        <f>'[2]Macheta PO 2022_rap_luna'!P24+'[2]cumulat precedent'!P24</f>
        <v>0</v>
      </c>
      <c r="Q24" s="64">
        <f>'[2]Macheta PO 2022_rap_luna'!Q24+'[2]cumulat precedent'!Q24</f>
        <v>0</v>
      </c>
      <c r="R24" s="64">
        <f>'[2]Macheta PO 2022_rap_luna'!R24+'[2]cumulat precedent'!R24</f>
        <v>0</v>
      </c>
      <c r="S24" s="64">
        <f>'[2]Macheta PO 2022_rap_luna'!S24+'[2]cumulat precedent'!S24</f>
        <v>0</v>
      </c>
      <c r="T24" s="64">
        <f>'[2]Macheta PO 2022_rap_luna'!T24+'[2]cumulat precedent'!T24</f>
        <v>0</v>
      </c>
      <c r="U24" s="64">
        <f>'[2]Macheta PO 2022_rap_luna'!U24+'[2]cumulat precedent'!U24</f>
        <v>0</v>
      </c>
      <c r="V24" s="64">
        <f>'[2]Macheta PO 2022_rap_luna'!V24+'[2]cumulat precedent'!V24</f>
        <v>0</v>
      </c>
      <c r="W24" s="64">
        <f>'[2]Macheta PO 2022_rap_luna'!W24+'[2]cumulat precedent'!W24</f>
        <v>0</v>
      </c>
      <c r="X24" s="64">
        <f>'[2]Macheta PO 2022_rap_luna'!X24+'[2]cumulat precedent'!X24</f>
        <v>0</v>
      </c>
      <c r="Y24" s="64">
        <f>'[2]Macheta PO 2022_rap_luna'!Y24+'[2]cumulat precedent'!Y24</f>
        <v>0</v>
      </c>
      <c r="Z24" s="64">
        <f>'[2]Macheta PO 2022_rap_luna'!Z24+'[2]cumulat precedent'!Z24</f>
        <v>0</v>
      </c>
      <c r="AA24" s="64">
        <f>'[2]Macheta PO 2022_rap_luna'!AA24+'[2]cumulat precedent'!AA24</f>
        <v>0</v>
      </c>
      <c r="AB24" s="64">
        <f>'[2]Macheta PO 2022_rap_luna'!AB24+'[2]cumulat precedent'!AB24</f>
        <v>0</v>
      </c>
      <c r="AC24" s="64">
        <f>'[2]Macheta PO 2022_rap_luna'!AC24+'[2]cumulat precedent'!AC24</f>
        <v>0</v>
      </c>
      <c r="AD24" s="64">
        <f>'[2]Macheta PO 2022_rap_luna'!AD24+'[2]cumulat precedent'!AD24</f>
        <v>0</v>
      </c>
      <c r="AE24" s="64">
        <f>'[2]Macheta PO 2022_rap_luna'!AE24+'[2]cumulat precedent'!AE24</f>
        <v>0</v>
      </c>
      <c r="AF24" s="64">
        <f>'[2]Macheta PO 2022_rap_luna'!AF24+'[2]cumulat precedent'!AF24</f>
        <v>0</v>
      </c>
      <c r="AG24" s="64">
        <f>'[2]Macheta PO 2022_rap_luna'!AG24+'[2]cumulat precedent'!AG24</f>
        <v>0</v>
      </c>
      <c r="AH24" s="64">
        <f>'[2]Macheta PO 2022_rap_luna'!AH24+'[2]cumulat precedent'!AH24</f>
        <v>0</v>
      </c>
      <c r="AI24" s="64">
        <f>'[2]Macheta PO 2022_rap_luna'!AI24+'[2]cumulat precedent'!AI24</f>
        <v>0</v>
      </c>
      <c r="AJ24" s="64">
        <f>'[2]Macheta PO 2022_rap_luna'!AJ24+'[2]cumulat precedent'!AJ24</f>
        <v>0</v>
      </c>
      <c r="AK24" s="64">
        <f>'[2]Macheta PO 2022_rap_luna'!AK24+'[2]cumulat precedent'!AK24</f>
        <v>0</v>
      </c>
      <c r="AL24" s="64">
        <f>'[2]Macheta PO 2022_rap_luna'!AL24+'[2]cumulat precedent'!AL24</f>
        <v>0</v>
      </c>
      <c r="AM24" s="64">
        <f>'[2]Macheta PO 2022_rap_luna'!AM24+'[2]cumulat precedent'!AM24</f>
        <v>0</v>
      </c>
      <c r="AN24" s="64">
        <f>'[2]Macheta PO 2022_rap_luna'!AN24+'[2]cumulat precedent'!AN24</f>
        <v>0</v>
      </c>
      <c r="AO24" s="64">
        <f>'[2]Macheta PO 2022_rap_luna'!AO24+'[2]cumulat precedent'!AO24</f>
        <v>0</v>
      </c>
      <c r="AP24" s="64">
        <f>'[2]Macheta PO 2022_rap_luna'!AP24+'[2]cumulat precedent'!AP24</f>
        <v>0</v>
      </c>
      <c r="AQ24" s="64">
        <f>'[2]Macheta PO 2022_rap_luna'!AQ24+'[2]cumulat precedent'!AQ24</f>
        <v>0</v>
      </c>
      <c r="AR24" s="64">
        <f>'[2]Macheta PO 2022_rap_luna'!AR24+'[2]cumulat precedent'!AR24</f>
        <v>0</v>
      </c>
      <c r="AS24" s="64">
        <f>'[2]Macheta PO 2022_rap_luna'!AS24+'[2]cumulat precedent'!AS24</f>
        <v>0</v>
      </c>
      <c r="AT24" s="74"/>
      <c r="AU24" s="8" t="str">
        <f t="shared" ref="AU24:BK24" si="14">IF(T24+T25=T23," ","GRESEALA")</f>
        <v xml:space="preserve"> </v>
      </c>
      <c r="AV24" s="8" t="str">
        <f t="shared" si="14"/>
        <v xml:space="preserve"> </v>
      </c>
      <c r="AW24" s="8" t="str">
        <f t="shared" si="14"/>
        <v xml:space="preserve"> </v>
      </c>
      <c r="AX24" s="8" t="str">
        <f t="shared" si="14"/>
        <v xml:space="preserve"> </v>
      </c>
      <c r="AY24" s="8" t="str">
        <f t="shared" si="14"/>
        <v xml:space="preserve"> </v>
      </c>
      <c r="AZ24" s="8" t="str">
        <f t="shared" si="14"/>
        <v xml:space="preserve"> </v>
      </c>
      <c r="BA24" s="8" t="str">
        <f t="shared" si="14"/>
        <v xml:space="preserve"> </v>
      </c>
      <c r="BB24" s="8" t="str">
        <f t="shared" si="14"/>
        <v xml:space="preserve"> </v>
      </c>
      <c r="BC24" s="8" t="str">
        <f t="shared" si="14"/>
        <v xml:space="preserve"> </v>
      </c>
      <c r="BD24" s="8" t="str">
        <f t="shared" si="14"/>
        <v xml:space="preserve"> </v>
      </c>
      <c r="BE24" s="8" t="str">
        <f t="shared" si="14"/>
        <v xml:space="preserve"> </v>
      </c>
      <c r="BF24" s="8" t="str">
        <f t="shared" si="14"/>
        <v xml:space="preserve"> </v>
      </c>
      <c r="BG24" s="8" t="str">
        <f t="shared" si="14"/>
        <v xml:space="preserve"> </v>
      </c>
      <c r="BH24" s="8" t="str">
        <f t="shared" si="14"/>
        <v xml:space="preserve"> </v>
      </c>
      <c r="BI24" s="8" t="str">
        <f t="shared" si="14"/>
        <v xml:space="preserve"> </v>
      </c>
      <c r="BJ24" s="8" t="str">
        <f t="shared" si="14"/>
        <v xml:space="preserve"> </v>
      </c>
      <c r="BK24" s="8" t="str">
        <f t="shared" si="14"/>
        <v xml:space="preserve"> </v>
      </c>
    </row>
    <row r="25" spans="2:64" s="15" customFormat="1" ht="40.5" customHeight="1" x14ac:dyDescent="0.35">
      <c r="B25" s="49" t="s">
        <v>71</v>
      </c>
      <c r="C25" s="77" t="s">
        <v>72</v>
      </c>
      <c r="D25" s="75">
        <f t="shared" si="0"/>
        <v>0</v>
      </c>
      <c r="E25" s="64">
        <f>'[2]Macheta PO 2022_rap_luna'!E25+'[2]cumulat precedent'!E25</f>
        <v>0</v>
      </c>
      <c r="F25" s="64">
        <f>'[2]Macheta PO 2022_rap_luna'!F25+'[2]cumulat precedent'!F25</f>
        <v>0</v>
      </c>
      <c r="G25" s="64">
        <f>'[2]Macheta PO 2022_rap_luna'!G25+'[2]cumulat precedent'!G25</f>
        <v>0</v>
      </c>
      <c r="H25" s="64">
        <f>'[2]Macheta PO 2022_rap_luna'!H25+'[2]cumulat precedent'!H25</f>
        <v>0</v>
      </c>
      <c r="I25" s="64">
        <f>'[2]Macheta PO 2022_rap_luna'!I25+'[2]cumulat precedent'!I25</f>
        <v>0</v>
      </c>
      <c r="J25" s="64">
        <f>'[2]Macheta PO 2022_rap_luna'!J25+'[2]cumulat precedent'!J25</f>
        <v>0</v>
      </c>
      <c r="K25" s="64">
        <f>'[2]Macheta PO 2022_rap_luna'!K25+'[2]cumulat precedent'!K25</f>
        <v>0</v>
      </c>
      <c r="L25" s="64">
        <f>'[2]Macheta PO 2022_rap_luna'!L25+'[2]cumulat precedent'!L25</f>
        <v>0</v>
      </c>
      <c r="M25" s="64">
        <f>'[2]Macheta PO 2022_rap_luna'!M25+'[2]cumulat precedent'!M25</f>
        <v>0</v>
      </c>
      <c r="N25" s="64">
        <f>'[2]Macheta PO 2022_rap_luna'!N25+'[2]cumulat precedent'!N25</f>
        <v>0</v>
      </c>
      <c r="O25" s="64">
        <f>'[2]Macheta PO 2022_rap_luna'!O25+'[2]cumulat precedent'!O25</f>
        <v>0</v>
      </c>
      <c r="P25" s="64">
        <f>'[2]Macheta PO 2022_rap_luna'!P25+'[2]cumulat precedent'!P25</f>
        <v>0</v>
      </c>
      <c r="Q25" s="64">
        <f>'[2]Macheta PO 2022_rap_luna'!Q25+'[2]cumulat precedent'!Q25</f>
        <v>0</v>
      </c>
      <c r="R25" s="64">
        <f>'[2]Macheta PO 2022_rap_luna'!R25+'[2]cumulat precedent'!R25</f>
        <v>0</v>
      </c>
      <c r="S25" s="64">
        <f>'[2]Macheta PO 2022_rap_luna'!S25+'[2]cumulat precedent'!S25</f>
        <v>0</v>
      </c>
      <c r="T25" s="64">
        <f>'[2]Macheta PO 2022_rap_luna'!T25+'[2]cumulat precedent'!T25</f>
        <v>0</v>
      </c>
      <c r="U25" s="64">
        <f>'[2]Macheta PO 2022_rap_luna'!U25+'[2]cumulat precedent'!U25</f>
        <v>0</v>
      </c>
      <c r="V25" s="64">
        <f>'[2]Macheta PO 2022_rap_luna'!V25+'[2]cumulat precedent'!V25</f>
        <v>0</v>
      </c>
      <c r="W25" s="64">
        <f>'[2]Macheta PO 2022_rap_luna'!W25+'[2]cumulat precedent'!W25</f>
        <v>0</v>
      </c>
      <c r="X25" s="64">
        <f>'[2]Macheta PO 2022_rap_luna'!X25+'[2]cumulat precedent'!X25</f>
        <v>0</v>
      </c>
      <c r="Y25" s="64">
        <f>'[2]Macheta PO 2022_rap_luna'!Y25+'[2]cumulat precedent'!Y25</f>
        <v>0</v>
      </c>
      <c r="Z25" s="64">
        <f>'[2]Macheta PO 2022_rap_luna'!Z25+'[2]cumulat precedent'!Z25</f>
        <v>0</v>
      </c>
      <c r="AA25" s="64">
        <f>'[2]Macheta PO 2022_rap_luna'!AA25+'[2]cumulat precedent'!AA25</f>
        <v>0</v>
      </c>
      <c r="AB25" s="64">
        <f>'[2]Macheta PO 2022_rap_luna'!AB25+'[2]cumulat precedent'!AB25</f>
        <v>0</v>
      </c>
      <c r="AC25" s="64">
        <f>'[2]Macheta PO 2022_rap_luna'!AC25+'[2]cumulat precedent'!AC25</f>
        <v>0</v>
      </c>
      <c r="AD25" s="64">
        <f>'[2]Macheta PO 2022_rap_luna'!AD25+'[2]cumulat precedent'!AD25</f>
        <v>0</v>
      </c>
      <c r="AE25" s="64">
        <f>'[2]Macheta PO 2022_rap_luna'!AE25+'[2]cumulat precedent'!AE25</f>
        <v>0</v>
      </c>
      <c r="AF25" s="64">
        <f>'[2]Macheta PO 2022_rap_luna'!AF25+'[2]cumulat precedent'!AF25</f>
        <v>0</v>
      </c>
      <c r="AG25" s="64">
        <f>'[2]Macheta PO 2022_rap_luna'!AG25+'[2]cumulat precedent'!AG25</f>
        <v>0</v>
      </c>
      <c r="AH25" s="64">
        <f>'[2]Macheta PO 2022_rap_luna'!AH25+'[2]cumulat precedent'!AH25</f>
        <v>0</v>
      </c>
      <c r="AI25" s="64">
        <f>'[2]Macheta PO 2022_rap_luna'!AI25+'[2]cumulat precedent'!AI25</f>
        <v>0</v>
      </c>
      <c r="AJ25" s="64">
        <f>'[2]Macheta PO 2022_rap_luna'!AJ25+'[2]cumulat precedent'!AJ25</f>
        <v>0</v>
      </c>
      <c r="AK25" s="64">
        <f>'[2]Macheta PO 2022_rap_luna'!AK25+'[2]cumulat precedent'!AK25</f>
        <v>0</v>
      </c>
      <c r="AL25" s="64">
        <f>'[2]Macheta PO 2022_rap_luna'!AL25+'[2]cumulat precedent'!AL25</f>
        <v>0</v>
      </c>
      <c r="AM25" s="64">
        <f>'[2]Macheta PO 2022_rap_luna'!AM25+'[2]cumulat precedent'!AM25</f>
        <v>0</v>
      </c>
      <c r="AN25" s="64">
        <f>'[2]Macheta PO 2022_rap_luna'!AN25+'[2]cumulat precedent'!AN25</f>
        <v>0</v>
      </c>
      <c r="AO25" s="64">
        <f>'[2]Macheta PO 2022_rap_luna'!AO25+'[2]cumulat precedent'!AO25</f>
        <v>0</v>
      </c>
      <c r="AP25" s="64">
        <f>'[2]Macheta PO 2022_rap_luna'!AP25+'[2]cumulat precedent'!AP25</f>
        <v>0</v>
      </c>
      <c r="AQ25" s="64">
        <f>'[2]Macheta PO 2022_rap_luna'!AQ25+'[2]cumulat precedent'!AQ25</f>
        <v>0</v>
      </c>
      <c r="AR25" s="64">
        <f>'[2]Macheta PO 2022_rap_luna'!AR25+'[2]cumulat precedent'!AR25</f>
        <v>0</v>
      </c>
      <c r="AS25" s="64">
        <f>'[2]Macheta PO 2022_rap_luna'!AS25+'[2]cumulat precedent'!AS25</f>
        <v>0</v>
      </c>
      <c r="AT25" s="74"/>
      <c r="AU25" s="8" t="str">
        <f>IF(AK24+AK25=AK23," ","GRESEALA")</f>
        <v xml:space="preserve"> </v>
      </c>
      <c r="AV25" s="8" t="str">
        <f>IF(AL24+AL25=AL23," ","GRESEALA")</f>
        <v xml:space="preserve"> </v>
      </c>
      <c r="AW25" s="8" t="str">
        <f>IF(AR24+AR25=AR23," ","GRESEALA")</f>
        <v xml:space="preserve"> </v>
      </c>
      <c r="AX25" s="8" t="str">
        <f>IF(AS24+AS25=AS23," ","GRESEALA")</f>
        <v xml:space="preserve"> </v>
      </c>
      <c r="AY25" s="8" t="str">
        <f>IF(E23+F23=D23," ","GRESEALA")</f>
        <v xml:space="preserve"> </v>
      </c>
      <c r="AZ25" s="8" t="str">
        <f>IF(G23+K23+I23+L23+M23=D23," ","GRESEALA")</f>
        <v xml:space="preserve"> </v>
      </c>
      <c r="BA25" s="8" t="str">
        <f>IF(O23+P23=D23," ","GRESEALA")</f>
        <v xml:space="preserve"> </v>
      </c>
      <c r="BB25" s="8" t="str">
        <f>IF(Q23+S23+T23+U23+V23+W23=D23," ","GRESEALA")</f>
        <v xml:space="preserve"> </v>
      </c>
      <c r="BC25" s="8" t="str">
        <f>IF(X23+Y23+Z23=D23," ","GRESEALA")</f>
        <v xml:space="preserve"> </v>
      </c>
      <c r="BD25" s="8" t="str">
        <f>IF(AA23+AC23+AE23+AF23+AG23+AH23+AI23+AJ23+AK23+AL23+AM23+AN23+AO23+AP23+AQ23+AR23+AS23&gt;=D23," ","GRESEALA")</f>
        <v xml:space="preserve"> </v>
      </c>
      <c r="BE25" s="8" t="str">
        <f>IF(AS23&lt;=D23," ","GRESEALA")</f>
        <v xml:space="preserve"> </v>
      </c>
      <c r="BF25" s="8" t="str">
        <f>IF(H23&lt;=G23," ","GRESEALA")</f>
        <v xml:space="preserve"> </v>
      </c>
      <c r="BG25" s="8" t="str">
        <f>IF(E27+E28=E26," ","GRESEALA")</f>
        <v xml:space="preserve"> </v>
      </c>
      <c r="BH25" s="8" t="str">
        <f>IF(F27+F28=F26," ","GRESEALA")</f>
        <v xml:space="preserve"> </v>
      </c>
      <c r="BI25" s="8" t="str">
        <f>IF(G27+G28=G26," ","GRESEALA")</f>
        <v xml:space="preserve"> </v>
      </c>
      <c r="BJ25" s="8" t="str">
        <f>IF(H27+H28=H26," ","GRESEALA")</f>
        <v xml:space="preserve"> </v>
      </c>
      <c r="BK25" s="8" t="str">
        <f>IF(K27+K28=K26," ","GRESEALA")</f>
        <v xml:space="preserve"> </v>
      </c>
    </row>
    <row r="26" spans="2:64" s="15" customFormat="1" ht="57" customHeight="1" x14ac:dyDescent="0.35">
      <c r="B26" s="46" t="s">
        <v>73</v>
      </c>
      <c r="C26" s="76" t="s">
        <v>74</v>
      </c>
      <c r="D26" s="70">
        <f t="shared" si="0"/>
        <v>52</v>
      </c>
      <c r="E26" s="64">
        <f>'[2]Macheta PO 2022_rap_luna'!E26+'[2]cumulat precedent'!E26</f>
        <v>18</v>
      </c>
      <c r="F26" s="64">
        <f>'[2]Macheta PO 2022_rap_luna'!F26+'[2]cumulat precedent'!F26</f>
        <v>34</v>
      </c>
      <c r="G26" s="64">
        <f>'[2]Macheta PO 2022_rap_luna'!G26+'[2]cumulat precedent'!G26</f>
        <v>52</v>
      </c>
      <c r="H26" s="64">
        <f>'[2]Macheta PO 2022_rap_luna'!H26+'[2]cumulat precedent'!H26</f>
        <v>52</v>
      </c>
      <c r="I26" s="64">
        <f>'[2]Macheta PO 2022_rap_luna'!I26+'[2]cumulat precedent'!I26</f>
        <v>0</v>
      </c>
      <c r="J26" s="64">
        <f>'[2]Macheta PO 2022_rap_luna'!J26+'[2]cumulat precedent'!J26</f>
        <v>0</v>
      </c>
      <c r="K26" s="64">
        <f>'[2]Macheta PO 2022_rap_luna'!K26+'[2]cumulat precedent'!K26</f>
        <v>0</v>
      </c>
      <c r="L26" s="64">
        <f>'[2]Macheta PO 2022_rap_luna'!L26+'[2]cumulat precedent'!L26</f>
        <v>0</v>
      </c>
      <c r="M26" s="64">
        <f>'[2]Macheta PO 2022_rap_luna'!M26+'[2]cumulat precedent'!M26</f>
        <v>0</v>
      </c>
      <c r="N26" s="64">
        <f>'[2]Macheta PO 2022_rap_luna'!N26+'[2]cumulat precedent'!N26</f>
        <v>0</v>
      </c>
      <c r="O26" s="64">
        <f>'[2]Macheta PO 2022_rap_luna'!O26+'[2]cumulat precedent'!O26</f>
        <v>29</v>
      </c>
      <c r="P26" s="64">
        <f>'[2]Macheta PO 2022_rap_luna'!P26+'[2]cumulat precedent'!P26</f>
        <v>23</v>
      </c>
      <c r="Q26" s="64">
        <f>'[2]Macheta PO 2022_rap_luna'!Q26+'[2]cumulat precedent'!Q26</f>
        <v>0</v>
      </c>
      <c r="R26" s="64">
        <f>'[2]Macheta PO 2022_rap_luna'!R26+'[2]cumulat precedent'!R26</f>
        <v>0</v>
      </c>
      <c r="S26" s="64">
        <f>'[2]Macheta PO 2022_rap_luna'!S26+'[2]cumulat precedent'!S26</f>
        <v>0</v>
      </c>
      <c r="T26" s="64">
        <f>'[2]Macheta PO 2022_rap_luna'!T26+'[2]cumulat precedent'!T26</f>
        <v>4</v>
      </c>
      <c r="U26" s="64">
        <f>'[2]Macheta PO 2022_rap_luna'!U26+'[2]cumulat precedent'!U26</f>
        <v>45</v>
      </c>
      <c r="V26" s="64">
        <f>'[2]Macheta PO 2022_rap_luna'!V26+'[2]cumulat precedent'!V26</f>
        <v>2</v>
      </c>
      <c r="W26" s="64">
        <f>'[2]Macheta PO 2022_rap_luna'!W26+'[2]cumulat precedent'!W26</f>
        <v>1</v>
      </c>
      <c r="X26" s="64">
        <f>'[2]Macheta PO 2022_rap_luna'!X26+'[2]cumulat precedent'!X26</f>
        <v>40</v>
      </c>
      <c r="Y26" s="64">
        <f>'[2]Macheta PO 2022_rap_luna'!Y26+'[2]cumulat precedent'!Y26</f>
        <v>12</v>
      </c>
      <c r="Z26" s="64">
        <f>'[2]Macheta PO 2022_rap_luna'!Z26+'[2]cumulat precedent'!Z26</f>
        <v>0</v>
      </c>
      <c r="AA26" s="64">
        <f>'[2]Macheta PO 2022_rap_luna'!AA26+'[2]cumulat precedent'!AA26</f>
        <v>5</v>
      </c>
      <c r="AB26" s="64">
        <f>'[2]Macheta PO 2022_rap_luna'!AB26+'[2]cumulat precedent'!AB26</f>
        <v>3</v>
      </c>
      <c r="AC26" s="64">
        <f>'[2]Macheta PO 2022_rap_luna'!AC26+'[2]cumulat precedent'!AC26</f>
        <v>0</v>
      </c>
      <c r="AD26" s="64">
        <f>'[2]Macheta PO 2022_rap_luna'!AD26+'[2]cumulat precedent'!AD26</f>
        <v>0</v>
      </c>
      <c r="AE26" s="64">
        <f>'[2]Macheta PO 2022_rap_luna'!AE26+'[2]cumulat precedent'!AE26</f>
        <v>0</v>
      </c>
      <c r="AF26" s="64">
        <f>'[2]Macheta PO 2022_rap_luna'!AF26+'[2]cumulat precedent'!AF26</f>
        <v>0</v>
      </c>
      <c r="AG26" s="64">
        <f>'[2]Macheta PO 2022_rap_luna'!AG26+'[2]cumulat precedent'!AG26</f>
        <v>0</v>
      </c>
      <c r="AH26" s="64">
        <f>'[2]Macheta PO 2022_rap_luna'!AH26+'[2]cumulat precedent'!AH26</f>
        <v>0</v>
      </c>
      <c r="AI26" s="64">
        <f>'[2]Macheta PO 2022_rap_luna'!AI26+'[2]cumulat precedent'!AI26</f>
        <v>0</v>
      </c>
      <c r="AJ26" s="64">
        <f>'[2]Macheta PO 2022_rap_luna'!AJ26+'[2]cumulat precedent'!AJ26</f>
        <v>0</v>
      </c>
      <c r="AK26" s="64">
        <f>'[2]Macheta PO 2022_rap_luna'!AK26+'[2]cumulat precedent'!AK26</f>
        <v>0</v>
      </c>
      <c r="AL26" s="64">
        <f>'[2]Macheta PO 2022_rap_luna'!AL26+'[2]cumulat precedent'!AL26</f>
        <v>0</v>
      </c>
      <c r="AM26" s="64">
        <f>'[2]Macheta PO 2022_rap_luna'!AM26+'[2]cumulat precedent'!AM26</f>
        <v>0</v>
      </c>
      <c r="AN26" s="64">
        <f>'[2]Macheta PO 2022_rap_luna'!AN26+'[2]cumulat precedent'!AN26</f>
        <v>0</v>
      </c>
      <c r="AO26" s="64">
        <f>'[2]Macheta PO 2022_rap_luna'!AO26+'[2]cumulat precedent'!AO26</f>
        <v>0</v>
      </c>
      <c r="AP26" s="64">
        <f>'[2]Macheta PO 2022_rap_luna'!AP26+'[2]cumulat precedent'!AP26</f>
        <v>0</v>
      </c>
      <c r="AQ26" s="64">
        <f>'[2]Macheta PO 2022_rap_luna'!AQ26+'[2]cumulat precedent'!AQ26</f>
        <v>0</v>
      </c>
      <c r="AR26" s="64">
        <f>'[2]Macheta PO 2022_rap_luna'!AR26+'[2]cumulat precedent'!AR26</f>
        <v>0</v>
      </c>
      <c r="AS26" s="64">
        <f>'[2]Macheta PO 2022_rap_luna'!AS26+'[2]cumulat precedent'!AS26</f>
        <v>47</v>
      </c>
      <c r="AT26" s="65"/>
      <c r="AU26" s="8" t="str">
        <f t="shared" ref="AU26:AZ26" si="15">IF(L27+L28=L26," ","GRESEALA")</f>
        <v xml:space="preserve"> </v>
      </c>
      <c r="AV26" s="8" t="str">
        <f t="shared" si="15"/>
        <v xml:space="preserve"> </v>
      </c>
      <c r="AW26" s="8" t="str">
        <f t="shared" si="15"/>
        <v xml:space="preserve"> </v>
      </c>
      <c r="AX26" s="8" t="str">
        <f t="shared" si="15"/>
        <v xml:space="preserve"> </v>
      </c>
      <c r="AY26" s="8" t="str">
        <f t="shared" si="15"/>
        <v xml:space="preserve"> </v>
      </c>
      <c r="AZ26" s="8" t="str">
        <f t="shared" si="15"/>
        <v xml:space="preserve"> </v>
      </c>
      <c r="BA26" s="8" t="str">
        <f t="shared" ref="BA26:BK26" si="16">IF(S27+S28=S26," ","GRESEALA")</f>
        <v xml:space="preserve"> </v>
      </c>
      <c r="BB26" s="8" t="str">
        <f t="shared" si="16"/>
        <v xml:space="preserve"> </v>
      </c>
      <c r="BC26" s="8" t="str">
        <f t="shared" si="16"/>
        <v xml:space="preserve"> </v>
      </c>
      <c r="BD26" s="8" t="str">
        <f t="shared" si="16"/>
        <v xml:space="preserve"> </v>
      </c>
      <c r="BE26" s="8" t="str">
        <f t="shared" si="16"/>
        <v xml:space="preserve"> </v>
      </c>
      <c r="BF26" s="8" t="str">
        <f t="shared" si="16"/>
        <v xml:space="preserve"> </v>
      </c>
      <c r="BG26" s="8" t="str">
        <f t="shared" si="16"/>
        <v xml:space="preserve"> </v>
      </c>
      <c r="BH26" s="8" t="str">
        <f t="shared" si="16"/>
        <v xml:space="preserve"> </v>
      </c>
      <c r="BI26" s="8" t="str">
        <f t="shared" si="16"/>
        <v xml:space="preserve"> </v>
      </c>
      <c r="BJ26" s="8" t="str">
        <f t="shared" si="16"/>
        <v xml:space="preserve"> </v>
      </c>
      <c r="BK26" s="8" t="str">
        <f t="shared" si="16"/>
        <v xml:space="preserve"> </v>
      </c>
    </row>
    <row r="27" spans="2:64" s="15" customFormat="1" ht="37.5" customHeight="1" x14ac:dyDescent="0.35">
      <c r="B27" s="49" t="s">
        <v>75</v>
      </c>
      <c r="C27" s="77" t="s">
        <v>76</v>
      </c>
      <c r="D27" s="79">
        <f t="shared" si="0"/>
        <v>51</v>
      </c>
      <c r="E27" s="64">
        <f>'[2]Macheta PO 2022_rap_luna'!E27+'[2]cumulat precedent'!E27</f>
        <v>18</v>
      </c>
      <c r="F27" s="64">
        <f>'[2]Macheta PO 2022_rap_luna'!F27+'[2]cumulat precedent'!F27</f>
        <v>33</v>
      </c>
      <c r="G27" s="64">
        <f>'[2]Macheta PO 2022_rap_luna'!G27+'[2]cumulat precedent'!G27</f>
        <v>51</v>
      </c>
      <c r="H27" s="64">
        <f>'[2]Macheta PO 2022_rap_luna'!H27+'[2]cumulat precedent'!H27</f>
        <v>51</v>
      </c>
      <c r="I27" s="64">
        <f>'[2]Macheta PO 2022_rap_luna'!I27+'[2]cumulat precedent'!I27</f>
        <v>0</v>
      </c>
      <c r="J27" s="64">
        <f>'[2]Macheta PO 2022_rap_luna'!J27+'[2]cumulat precedent'!J27</f>
        <v>0</v>
      </c>
      <c r="K27" s="64">
        <f>'[2]Macheta PO 2022_rap_luna'!K27+'[2]cumulat precedent'!K27</f>
        <v>0</v>
      </c>
      <c r="L27" s="64">
        <f>'[2]Macheta PO 2022_rap_luna'!L27+'[2]cumulat precedent'!L27</f>
        <v>0</v>
      </c>
      <c r="M27" s="64">
        <f>'[2]Macheta PO 2022_rap_luna'!M27+'[2]cumulat precedent'!M27</f>
        <v>0</v>
      </c>
      <c r="N27" s="64">
        <f>'[2]Macheta PO 2022_rap_luna'!N27+'[2]cumulat precedent'!N27</f>
        <v>0</v>
      </c>
      <c r="O27" s="64">
        <f>'[2]Macheta PO 2022_rap_luna'!O27+'[2]cumulat precedent'!O27</f>
        <v>29</v>
      </c>
      <c r="P27" s="64">
        <f>'[2]Macheta PO 2022_rap_luna'!P27+'[2]cumulat precedent'!P27</f>
        <v>22</v>
      </c>
      <c r="Q27" s="64">
        <f>'[2]Macheta PO 2022_rap_luna'!Q27+'[2]cumulat precedent'!Q27</f>
        <v>0</v>
      </c>
      <c r="R27" s="64">
        <f>'[2]Macheta PO 2022_rap_luna'!R27+'[2]cumulat precedent'!R27</f>
        <v>0</v>
      </c>
      <c r="S27" s="64">
        <f>'[2]Macheta PO 2022_rap_luna'!S27+'[2]cumulat precedent'!S27</f>
        <v>0</v>
      </c>
      <c r="T27" s="64">
        <f>'[2]Macheta PO 2022_rap_luna'!T27+'[2]cumulat precedent'!T27</f>
        <v>4</v>
      </c>
      <c r="U27" s="64">
        <f>'[2]Macheta PO 2022_rap_luna'!U27+'[2]cumulat precedent'!U27</f>
        <v>44</v>
      </c>
      <c r="V27" s="64">
        <f>'[2]Macheta PO 2022_rap_luna'!V27+'[2]cumulat precedent'!V27</f>
        <v>2</v>
      </c>
      <c r="W27" s="64">
        <f>'[2]Macheta PO 2022_rap_luna'!W27+'[2]cumulat precedent'!W27</f>
        <v>1</v>
      </c>
      <c r="X27" s="64">
        <f>'[2]Macheta PO 2022_rap_luna'!X27+'[2]cumulat precedent'!X27</f>
        <v>40</v>
      </c>
      <c r="Y27" s="64">
        <f>'[2]Macheta PO 2022_rap_luna'!Y27+'[2]cumulat precedent'!Y27</f>
        <v>11</v>
      </c>
      <c r="Z27" s="64">
        <f>'[2]Macheta PO 2022_rap_luna'!Z27+'[2]cumulat precedent'!Z27</f>
        <v>0</v>
      </c>
      <c r="AA27" s="64">
        <f>'[2]Macheta PO 2022_rap_luna'!AA27+'[2]cumulat precedent'!AA27</f>
        <v>4</v>
      </c>
      <c r="AB27" s="64">
        <f>'[2]Macheta PO 2022_rap_luna'!AB27+'[2]cumulat precedent'!AB27</f>
        <v>3</v>
      </c>
      <c r="AC27" s="64">
        <f>'[2]Macheta PO 2022_rap_luna'!AC27+'[2]cumulat precedent'!AC27</f>
        <v>0</v>
      </c>
      <c r="AD27" s="64">
        <f>'[2]Macheta PO 2022_rap_luna'!AD27+'[2]cumulat precedent'!AD27</f>
        <v>0</v>
      </c>
      <c r="AE27" s="64">
        <f>'[2]Macheta PO 2022_rap_luna'!AE27+'[2]cumulat precedent'!AE27</f>
        <v>0</v>
      </c>
      <c r="AF27" s="64">
        <f>'[2]Macheta PO 2022_rap_luna'!AF27+'[2]cumulat precedent'!AF27</f>
        <v>0</v>
      </c>
      <c r="AG27" s="64">
        <f>'[2]Macheta PO 2022_rap_luna'!AG27+'[2]cumulat precedent'!AG27</f>
        <v>0</v>
      </c>
      <c r="AH27" s="64">
        <f>'[2]Macheta PO 2022_rap_luna'!AH27+'[2]cumulat precedent'!AH27</f>
        <v>0</v>
      </c>
      <c r="AI27" s="64">
        <f>'[2]Macheta PO 2022_rap_luna'!AI27+'[2]cumulat precedent'!AI27</f>
        <v>0</v>
      </c>
      <c r="AJ27" s="64">
        <f>'[2]Macheta PO 2022_rap_luna'!AJ27+'[2]cumulat precedent'!AJ27</f>
        <v>0</v>
      </c>
      <c r="AK27" s="64">
        <f>'[2]Macheta PO 2022_rap_luna'!AK27+'[2]cumulat precedent'!AK27</f>
        <v>0</v>
      </c>
      <c r="AL27" s="64">
        <f>'[2]Macheta PO 2022_rap_luna'!AL27+'[2]cumulat precedent'!AL27</f>
        <v>0</v>
      </c>
      <c r="AM27" s="64">
        <f>'[2]Macheta PO 2022_rap_luna'!AM27+'[2]cumulat precedent'!AM27</f>
        <v>0</v>
      </c>
      <c r="AN27" s="64">
        <f>'[2]Macheta PO 2022_rap_luna'!AN27+'[2]cumulat precedent'!AN27</f>
        <v>0</v>
      </c>
      <c r="AO27" s="64">
        <f>'[2]Macheta PO 2022_rap_luna'!AO27+'[2]cumulat precedent'!AO27</f>
        <v>0</v>
      </c>
      <c r="AP27" s="64">
        <f>'[2]Macheta PO 2022_rap_luna'!AP27+'[2]cumulat precedent'!AP27</f>
        <v>0</v>
      </c>
      <c r="AQ27" s="64">
        <f>'[2]Macheta PO 2022_rap_luna'!AQ27+'[2]cumulat precedent'!AQ27</f>
        <v>0</v>
      </c>
      <c r="AR27" s="64">
        <f>'[2]Macheta PO 2022_rap_luna'!AR27+'[2]cumulat precedent'!AR27</f>
        <v>0</v>
      </c>
      <c r="AS27" s="64">
        <f>'[2]Macheta PO 2022_rap_luna'!AS27+'[2]cumulat precedent'!AS27</f>
        <v>47</v>
      </c>
      <c r="AT27" s="74"/>
      <c r="AU27" s="8" t="str">
        <f t="shared" ref="AU27:BC27" si="17">IF(AD27+AD28=AD26," ","GRESEALA")</f>
        <v xml:space="preserve"> </v>
      </c>
      <c r="AV27" s="8" t="str">
        <f t="shared" si="17"/>
        <v xml:space="preserve"> </v>
      </c>
      <c r="AW27" s="8" t="str">
        <f t="shared" si="17"/>
        <v xml:space="preserve"> </v>
      </c>
      <c r="AX27" s="8" t="str">
        <f t="shared" si="17"/>
        <v xml:space="preserve"> </v>
      </c>
      <c r="AY27" s="8" t="str">
        <f t="shared" si="17"/>
        <v xml:space="preserve"> </v>
      </c>
      <c r="AZ27" s="8" t="str">
        <f t="shared" si="17"/>
        <v xml:space="preserve"> </v>
      </c>
      <c r="BA27" s="8" t="str">
        <f t="shared" si="17"/>
        <v xml:space="preserve"> </v>
      </c>
      <c r="BB27" s="8" t="str">
        <f t="shared" si="17"/>
        <v xml:space="preserve"> </v>
      </c>
      <c r="BC27" s="8" t="str">
        <f t="shared" si="17"/>
        <v xml:space="preserve"> </v>
      </c>
      <c r="BD27" s="8" t="str">
        <f t="shared" ref="BD27:BE27" si="18">IF(AR27+AR28=AR26," ","GRESEALA")</f>
        <v xml:space="preserve"> </v>
      </c>
      <c r="BE27" s="8" t="str">
        <f t="shared" si="18"/>
        <v xml:space="preserve"> </v>
      </c>
      <c r="BF27" s="8" t="str">
        <f>IF(E26+F26=D26," ","GRESEALA")</f>
        <v xml:space="preserve"> </v>
      </c>
      <c r="BG27" s="8" t="str">
        <f>IF(G26+K26+I26+L26+M26=D26," ","GRESEALA")</f>
        <v xml:space="preserve"> </v>
      </c>
      <c r="BH27" s="8" t="str">
        <f>IF(O26+P26=D26," ","GRESEALA")</f>
        <v xml:space="preserve"> </v>
      </c>
      <c r="BI27" s="8" t="str">
        <f>IF(Q26+S26+T26+U26+V26+W26=D26," ","GRESEALA")</f>
        <v xml:space="preserve"> </v>
      </c>
      <c r="BJ27" s="8" t="str">
        <f>IF(X26+Y26+Z26=D26," ","GRESEALA")</f>
        <v xml:space="preserve"> </v>
      </c>
      <c r="BK27" s="8" t="str">
        <f>IF(AA26+AC26+AE26+AF26+AG26+AH26+AI26+AJ26+AK26+AL26+AM26+AN26+AO26+AP26+AQ26+AR26+AS26&gt;=D26," ","GRESEALA")</f>
        <v xml:space="preserve"> </v>
      </c>
    </row>
    <row r="28" spans="2:64" s="15" customFormat="1" ht="45.75" customHeight="1" x14ac:dyDescent="0.35">
      <c r="B28" s="49" t="s">
        <v>77</v>
      </c>
      <c r="C28" s="77" t="s">
        <v>78</v>
      </c>
      <c r="D28" s="79">
        <f t="shared" si="0"/>
        <v>1</v>
      </c>
      <c r="E28" s="64">
        <f>'[2]Macheta PO 2022_rap_luna'!E28+'[2]cumulat precedent'!E28</f>
        <v>0</v>
      </c>
      <c r="F28" s="64">
        <f>'[2]Macheta PO 2022_rap_luna'!F28+'[2]cumulat precedent'!F28</f>
        <v>1</v>
      </c>
      <c r="G28" s="64">
        <f>'[2]Macheta PO 2022_rap_luna'!G28+'[2]cumulat precedent'!G28</f>
        <v>1</v>
      </c>
      <c r="H28" s="64">
        <f>'[2]Macheta PO 2022_rap_luna'!H28+'[2]cumulat precedent'!H28</f>
        <v>1</v>
      </c>
      <c r="I28" s="64">
        <f>'[2]Macheta PO 2022_rap_luna'!I28+'[2]cumulat precedent'!I28</f>
        <v>0</v>
      </c>
      <c r="J28" s="64">
        <f>'[2]Macheta PO 2022_rap_luna'!J28+'[2]cumulat precedent'!J28</f>
        <v>0</v>
      </c>
      <c r="K28" s="64">
        <f>'[2]Macheta PO 2022_rap_luna'!K28+'[2]cumulat precedent'!K28</f>
        <v>0</v>
      </c>
      <c r="L28" s="64">
        <f>'[2]Macheta PO 2022_rap_luna'!L28+'[2]cumulat precedent'!L28</f>
        <v>0</v>
      </c>
      <c r="M28" s="64">
        <f>'[2]Macheta PO 2022_rap_luna'!M28+'[2]cumulat precedent'!M28</f>
        <v>0</v>
      </c>
      <c r="N28" s="64">
        <f>'[2]Macheta PO 2022_rap_luna'!N28+'[2]cumulat precedent'!N28</f>
        <v>0</v>
      </c>
      <c r="O28" s="64">
        <f>'[2]Macheta PO 2022_rap_luna'!O28+'[2]cumulat precedent'!O28</f>
        <v>0</v>
      </c>
      <c r="P28" s="64">
        <f>'[2]Macheta PO 2022_rap_luna'!P28+'[2]cumulat precedent'!P28</f>
        <v>1</v>
      </c>
      <c r="Q28" s="64">
        <f>'[2]Macheta PO 2022_rap_luna'!Q28+'[2]cumulat precedent'!Q28</f>
        <v>0</v>
      </c>
      <c r="R28" s="64">
        <f>'[2]Macheta PO 2022_rap_luna'!R28+'[2]cumulat precedent'!R28</f>
        <v>0</v>
      </c>
      <c r="S28" s="64">
        <f>'[2]Macheta PO 2022_rap_luna'!S28+'[2]cumulat precedent'!S28</f>
        <v>0</v>
      </c>
      <c r="T28" s="64">
        <f>'[2]Macheta PO 2022_rap_luna'!T28+'[2]cumulat precedent'!T28</f>
        <v>0</v>
      </c>
      <c r="U28" s="64">
        <f>'[2]Macheta PO 2022_rap_luna'!U28+'[2]cumulat precedent'!U28</f>
        <v>1</v>
      </c>
      <c r="V28" s="64">
        <f>'[2]Macheta PO 2022_rap_luna'!V28+'[2]cumulat precedent'!V28</f>
        <v>0</v>
      </c>
      <c r="W28" s="64">
        <f>'[2]Macheta PO 2022_rap_luna'!W28+'[2]cumulat precedent'!W28</f>
        <v>0</v>
      </c>
      <c r="X28" s="64">
        <f>'[2]Macheta PO 2022_rap_luna'!X28+'[2]cumulat precedent'!X28</f>
        <v>0</v>
      </c>
      <c r="Y28" s="64">
        <f>'[2]Macheta PO 2022_rap_luna'!Y28+'[2]cumulat precedent'!Y28</f>
        <v>1</v>
      </c>
      <c r="Z28" s="64">
        <f>'[2]Macheta PO 2022_rap_luna'!Z28+'[2]cumulat precedent'!Z28</f>
        <v>0</v>
      </c>
      <c r="AA28" s="64">
        <f>'[2]Macheta PO 2022_rap_luna'!AA28+'[2]cumulat precedent'!AA28</f>
        <v>1</v>
      </c>
      <c r="AB28" s="64">
        <f>'[2]Macheta PO 2022_rap_luna'!AB28+'[2]cumulat precedent'!AB28</f>
        <v>0</v>
      </c>
      <c r="AC28" s="64">
        <f>'[2]Macheta PO 2022_rap_luna'!AC28+'[2]cumulat precedent'!AC28</f>
        <v>0</v>
      </c>
      <c r="AD28" s="64">
        <f>'[2]Macheta PO 2022_rap_luna'!AD28+'[2]cumulat precedent'!AD28</f>
        <v>0</v>
      </c>
      <c r="AE28" s="64">
        <f>'[2]Macheta PO 2022_rap_luna'!AE28+'[2]cumulat precedent'!AE28</f>
        <v>0</v>
      </c>
      <c r="AF28" s="64">
        <f>'[2]Macheta PO 2022_rap_luna'!AF28+'[2]cumulat precedent'!AF28</f>
        <v>0</v>
      </c>
      <c r="AG28" s="64">
        <f>'[2]Macheta PO 2022_rap_luna'!AG28+'[2]cumulat precedent'!AG28</f>
        <v>0</v>
      </c>
      <c r="AH28" s="64">
        <f>'[2]Macheta PO 2022_rap_luna'!AH28+'[2]cumulat precedent'!AH28</f>
        <v>0</v>
      </c>
      <c r="AI28" s="64">
        <f>'[2]Macheta PO 2022_rap_luna'!AI28+'[2]cumulat precedent'!AI28</f>
        <v>0</v>
      </c>
      <c r="AJ28" s="64">
        <f>'[2]Macheta PO 2022_rap_luna'!AJ28+'[2]cumulat precedent'!AJ28</f>
        <v>0</v>
      </c>
      <c r="AK28" s="64">
        <f>'[2]Macheta PO 2022_rap_luna'!AK28+'[2]cumulat precedent'!AK28</f>
        <v>0</v>
      </c>
      <c r="AL28" s="64">
        <f>'[2]Macheta PO 2022_rap_luna'!AL28+'[2]cumulat precedent'!AL28</f>
        <v>0</v>
      </c>
      <c r="AM28" s="64">
        <f>'[2]Macheta PO 2022_rap_luna'!AM28+'[2]cumulat precedent'!AM28</f>
        <v>0</v>
      </c>
      <c r="AN28" s="64">
        <f>'[2]Macheta PO 2022_rap_luna'!AN28+'[2]cumulat precedent'!AN28</f>
        <v>0</v>
      </c>
      <c r="AO28" s="64">
        <f>'[2]Macheta PO 2022_rap_luna'!AO28+'[2]cumulat precedent'!AO28</f>
        <v>0</v>
      </c>
      <c r="AP28" s="64">
        <f>'[2]Macheta PO 2022_rap_luna'!AP28+'[2]cumulat precedent'!AP28</f>
        <v>0</v>
      </c>
      <c r="AQ28" s="64">
        <f>'[2]Macheta PO 2022_rap_luna'!AQ28+'[2]cumulat precedent'!AQ28</f>
        <v>0</v>
      </c>
      <c r="AR28" s="64">
        <f>'[2]Macheta PO 2022_rap_luna'!AR28+'[2]cumulat precedent'!AR28</f>
        <v>0</v>
      </c>
      <c r="AS28" s="64">
        <f>'[2]Macheta PO 2022_rap_luna'!AS28+'[2]cumulat precedent'!AS28</f>
        <v>0</v>
      </c>
      <c r="AT28" s="74">
        <v>0</v>
      </c>
      <c r="AU28" s="8" t="str">
        <f>IF(AS26&lt;=D26," ","GRESEALA")</f>
        <v xml:space="preserve"> </v>
      </c>
      <c r="AV28" s="8" t="str">
        <f>IF(H26&lt;=G26," ","GRESEALA")</f>
        <v xml:space="preserve"> </v>
      </c>
      <c r="AW28" s="8" t="str">
        <f>IF(E30+E31=E29," ","GRESEALA")</f>
        <v xml:space="preserve"> </v>
      </c>
      <c r="AX28" s="8" t="str">
        <f>IF(F30+F31=F29," ","GRESEALA")</f>
        <v xml:space="preserve"> </v>
      </c>
      <c r="AY28" s="8" t="str">
        <f>IF(G30+G31=G29," ","GRESEALA")</f>
        <v xml:space="preserve"> </v>
      </c>
      <c r="AZ28" s="8" t="str">
        <f>IF(H30+H31=H29," ","GRESEALA")</f>
        <v xml:space="preserve"> </v>
      </c>
      <c r="BA28" s="8" t="str">
        <f t="shared" ref="BA28:BG28" si="19">IF(K30+K31=K29," ","GRESEALA")</f>
        <v xml:space="preserve"> </v>
      </c>
      <c r="BB28" s="8" t="str">
        <f t="shared" si="19"/>
        <v xml:space="preserve"> </v>
      </c>
      <c r="BC28" s="8" t="str">
        <f t="shared" si="19"/>
        <v xml:space="preserve"> </v>
      </c>
      <c r="BD28" s="8" t="str">
        <f t="shared" si="19"/>
        <v xml:space="preserve"> </v>
      </c>
      <c r="BE28" s="8" t="str">
        <f t="shared" si="19"/>
        <v xml:space="preserve"> </v>
      </c>
      <c r="BF28" s="8" t="str">
        <f t="shared" si="19"/>
        <v xml:space="preserve"> </v>
      </c>
      <c r="BG28" s="8" t="str">
        <f t="shared" si="19"/>
        <v xml:space="preserve"> </v>
      </c>
      <c r="BH28" s="8" t="str">
        <f t="shared" ref="BH28:BK28" si="20">IF(S30+S31=S29," ","GRESEALA")</f>
        <v xml:space="preserve"> </v>
      </c>
      <c r="BI28" s="8" t="str">
        <f t="shared" si="20"/>
        <v xml:space="preserve"> </v>
      </c>
      <c r="BJ28" s="8" t="str">
        <f t="shared" si="20"/>
        <v xml:space="preserve"> </v>
      </c>
      <c r="BK28" s="8" t="str">
        <f t="shared" si="20"/>
        <v xml:space="preserve"> </v>
      </c>
    </row>
    <row r="29" spans="2:64" s="15" customFormat="1" ht="96" customHeight="1" x14ac:dyDescent="0.35">
      <c r="B29" s="46" t="s">
        <v>79</v>
      </c>
      <c r="C29" s="76" t="s">
        <v>80</v>
      </c>
      <c r="D29" s="70">
        <f t="shared" si="0"/>
        <v>0</v>
      </c>
      <c r="E29" s="64">
        <f>'[2]Macheta PO 2022_rap_luna'!E29+'[2]cumulat precedent'!E29</f>
        <v>0</v>
      </c>
      <c r="F29" s="64">
        <f>'[2]Macheta PO 2022_rap_luna'!F29+'[2]cumulat precedent'!F29</f>
        <v>0</v>
      </c>
      <c r="G29" s="64">
        <f>'[2]Macheta PO 2022_rap_luna'!G29+'[2]cumulat precedent'!G29</f>
        <v>0</v>
      </c>
      <c r="H29" s="64">
        <f>'[2]Macheta PO 2022_rap_luna'!H29+'[2]cumulat precedent'!H29</f>
        <v>0</v>
      </c>
      <c r="I29" s="64">
        <f>'[2]Macheta PO 2022_rap_luna'!I29+'[2]cumulat precedent'!I29</f>
        <v>0</v>
      </c>
      <c r="J29" s="64">
        <f>'[2]Macheta PO 2022_rap_luna'!J29+'[2]cumulat precedent'!J29</f>
        <v>0</v>
      </c>
      <c r="K29" s="64">
        <f>'[2]Macheta PO 2022_rap_luna'!K29+'[2]cumulat precedent'!K29</f>
        <v>0</v>
      </c>
      <c r="L29" s="64">
        <f>'[2]Macheta PO 2022_rap_luna'!L29+'[2]cumulat precedent'!L29</f>
        <v>0</v>
      </c>
      <c r="M29" s="64">
        <f>'[2]Macheta PO 2022_rap_luna'!M29+'[2]cumulat precedent'!M29</f>
        <v>0</v>
      </c>
      <c r="N29" s="64">
        <f>'[2]Macheta PO 2022_rap_luna'!N29+'[2]cumulat precedent'!N29</f>
        <v>0</v>
      </c>
      <c r="O29" s="64">
        <f>'[2]Macheta PO 2022_rap_luna'!O29+'[2]cumulat precedent'!O29</f>
        <v>0</v>
      </c>
      <c r="P29" s="64">
        <f>'[2]Macheta PO 2022_rap_luna'!P29+'[2]cumulat precedent'!P29</f>
        <v>0</v>
      </c>
      <c r="Q29" s="64">
        <f>'[2]Macheta PO 2022_rap_luna'!Q29+'[2]cumulat precedent'!Q29</f>
        <v>0</v>
      </c>
      <c r="R29" s="64">
        <f>'[2]Macheta PO 2022_rap_luna'!R29+'[2]cumulat precedent'!R29</f>
        <v>0</v>
      </c>
      <c r="S29" s="64">
        <f>'[2]Macheta PO 2022_rap_luna'!S29+'[2]cumulat precedent'!S29</f>
        <v>0</v>
      </c>
      <c r="T29" s="64">
        <f>'[2]Macheta PO 2022_rap_luna'!T29+'[2]cumulat precedent'!T29</f>
        <v>0</v>
      </c>
      <c r="U29" s="64">
        <f>'[2]Macheta PO 2022_rap_luna'!U29+'[2]cumulat precedent'!U29</f>
        <v>0</v>
      </c>
      <c r="V29" s="64">
        <f>'[2]Macheta PO 2022_rap_luna'!V29+'[2]cumulat precedent'!V29</f>
        <v>0</v>
      </c>
      <c r="W29" s="64">
        <f>'[2]Macheta PO 2022_rap_luna'!W29+'[2]cumulat precedent'!W29</f>
        <v>0</v>
      </c>
      <c r="X29" s="64">
        <f>'[2]Macheta PO 2022_rap_luna'!X29+'[2]cumulat precedent'!X29</f>
        <v>0</v>
      </c>
      <c r="Y29" s="64">
        <f>'[2]Macheta PO 2022_rap_luna'!Y29+'[2]cumulat precedent'!Y29</f>
        <v>0</v>
      </c>
      <c r="Z29" s="64">
        <f>'[2]Macheta PO 2022_rap_luna'!Z29+'[2]cumulat precedent'!Z29</f>
        <v>0</v>
      </c>
      <c r="AA29" s="64">
        <f>'[2]Macheta PO 2022_rap_luna'!AA29+'[2]cumulat precedent'!AA29</f>
        <v>0</v>
      </c>
      <c r="AB29" s="64">
        <f>'[2]Macheta PO 2022_rap_luna'!AB29+'[2]cumulat precedent'!AB29</f>
        <v>0</v>
      </c>
      <c r="AC29" s="64">
        <f>'[2]Macheta PO 2022_rap_luna'!AC29+'[2]cumulat precedent'!AC29</f>
        <v>0</v>
      </c>
      <c r="AD29" s="64">
        <f>'[2]Macheta PO 2022_rap_luna'!AD29+'[2]cumulat precedent'!AD29</f>
        <v>0</v>
      </c>
      <c r="AE29" s="64">
        <f>'[2]Macheta PO 2022_rap_luna'!AE29+'[2]cumulat precedent'!AE29</f>
        <v>0</v>
      </c>
      <c r="AF29" s="64">
        <f>'[2]Macheta PO 2022_rap_luna'!AF29+'[2]cumulat precedent'!AF29</f>
        <v>0</v>
      </c>
      <c r="AG29" s="64">
        <f>'[2]Macheta PO 2022_rap_luna'!AG29+'[2]cumulat precedent'!AG29</f>
        <v>0</v>
      </c>
      <c r="AH29" s="64">
        <f>'[2]Macheta PO 2022_rap_luna'!AH29+'[2]cumulat precedent'!AH29</f>
        <v>0</v>
      </c>
      <c r="AI29" s="64">
        <f>'[2]Macheta PO 2022_rap_luna'!AI29+'[2]cumulat precedent'!AI29</f>
        <v>0</v>
      </c>
      <c r="AJ29" s="64">
        <f>'[2]Macheta PO 2022_rap_luna'!AJ29+'[2]cumulat precedent'!AJ29</f>
        <v>0</v>
      </c>
      <c r="AK29" s="64">
        <f>'[2]Macheta PO 2022_rap_luna'!AK29+'[2]cumulat precedent'!AK29</f>
        <v>0</v>
      </c>
      <c r="AL29" s="64">
        <f>'[2]Macheta PO 2022_rap_luna'!AL29+'[2]cumulat precedent'!AL29</f>
        <v>0</v>
      </c>
      <c r="AM29" s="64">
        <f>'[2]Macheta PO 2022_rap_luna'!AM29+'[2]cumulat precedent'!AM29</f>
        <v>0</v>
      </c>
      <c r="AN29" s="64">
        <f>'[2]Macheta PO 2022_rap_luna'!AN29+'[2]cumulat precedent'!AN29</f>
        <v>0</v>
      </c>
      <c r="AO29" s="64">
        <f>'[2]Macheta PO 2022_rap_luna'!AO29+'[2]cumulat precedent'!AO29</f>
        <v>0</v>
      </c>
      <c r="AP29" s="64">
        <f>'[2]Macheta PO 2022_rap_luna'!AP29+'[2]cumulat precedent'!AP29</f>
        <v>0</v>
      </c>
      <c r="AQ29" s="64">
        <f>'[2]Macheta PO 2022_rap_luna'!AQ29+'[2]cumulat precedent'!AQ29</f>
        <v>0</v>
      </c>
      <c r="AR29" s="64">
        <f>'[2]Macheta PO 2022_rap_luna'!AR29+'[2]cumulat precedent'!AR29</f>
        <v>0</v>
      </c>
      <c r="AS29" s="64">
        <f>'[2]Macheta PO 2022_rap_luna'!AS29+'[2]cumulat precedent'!AS29</f>
        <v>0</v>
      </c>
      <c r="AT29" s="65"/>
      <c r="AU29" s="8" t="str">
        <f t="shared" ref="AU29:BJ29" si="21">IF(W30+W31=W29," ","GRESEALA")</f>
        <v xml:space="preserve"> </v>
      </c>
      <c r="AV29" s="8" t="str">
        <f t="shared" si="21"/>
        <v xml:space="preserve"> </v>
      </c>
      <c r="AW29" s="8" t="str">
        <f t="shared" si="21"/>
        <v xml:space="preserve"> </v>
      </c>
      <c r="AX29" s="8" t="str">
        <f t="shared" si="21"/>
        <v xml:space="preserve"> </v>
      </c>
      <c r="AY29" s="8" t="str">
        <f t="shared" si="21"/>
        <v xml:space="preserve"> </v>
      </c>
      <c r="AZ29" s="8" t="str">
        <f t="shared" si="21"/>
        <v xml:space="preserve"> </v>
      </c>
      <c r="BA29" s="8" t="str">
        <f t="shared" si="21"/>
        <v xml:space="preserve"> </v>
      </c>
      <c r="BB29" s="8" t="str">
        <f t="shared" si="21"/>
        <v xml:space="preserve"> </v>
      </c>
      <c r="BC29" s="8" t="str">
        <f t="shared" si="21"/>
        <v xml:space="preserve"> </v>
      </c>
      <c r="BD29" s="8" t="str">
        <f t="shared" si="21"/>
        <v xml:space="preserve"> </v>
      </c>
      <c r="BE29" s="8" t="str">
        <f t="shared" si="21"/>
        <v xml:space="preserve"> </v>
      </c>
      <c r="BF29" s="8" t="str">
        <f t="shared" si="21"/>
        <v xml:space="preserve"> </v>
      </c>
      <c r="BG29" s="8" t="str">
        <f t="shared" si="21"/>
        <v xml:space="preserve"> </v>
      </c>
      <c r="BH29" s="8" t="str">
        <f t="shared" si="21"/>
        <v xml:space="preserve"> </v>
      </c>
      <c r="BI29" s="8" t="str">
        <f t="shared" si="21"/>
        <v xml:space="preserve"> </v>
      </c>
      <c r="BJ29" s="8" t="str">
        <f t="shared" si="21"/>
        <v xml:space="preserve"> </v>
      </c>
      <c r="BK29" s="8" t="str">
        <f t="shared" ref="BK29:BL29" si="22">IF(AR30+AR31=AR29," ","GRESEALA")</f>
        <v xml:space="preserve"> </v>
      </c>
      <c r="BL29" s="16" t="str">
        <f t="shared" si="22"/>
        <v xml:space="preserve"> </v>
      </c>
    </row>
    <row r="30" spans="2:64" s="15" customFormat="1" ht="41.25" customHeight="1" x14ac:dyDescent="0.35">
      <c r="B30" s="49" t="s">
        <v>81</v>
      </c>
      <c r="C30" s="77" t="s">
        <v>82</v>
      </c>
      <c r="D30" s="75">
        <f t="shared" si="0"/>
        <v>0</v>
      </c>
      <c r="E30" s="64">
        <f>'[2]Macheta PO 2022_rap_luna'!E30+'[2]cumulat precedent'!E30</f>
        <v>0</v>
      </c>
      <c r="F30" s="64">
        <f>'[2]Macheta PO 2022_rap_luna'!F30+'[2]cumulat precedent'!F30</f>
        <v>0</v>
      </c>
      <c r="G30" s="64">
        <f>'[2]Macheta PO 2022_rap_luna'!G30+'[2]cumulat precedent'!G30</f>
        <v>0</v>
      </c>
      <c r="H30" s="64">
        <f>'[2]Macheta PO 2022_rap_luna'!H30+'[2]cumulat precedent'!H30</f>
        <v>0</v>
      </c>
      <c r="I30" s="64">
        <f>'[2]Macheta PO 2022_rap_luna'!I30+'[2]cumulat precedent'!I30</f>
        <v>0</v>
      </c>
      <c r="J30" s="64">
        <f>'[2]Macheta PO 2022_rap_luna'!J30+'[2]cumulat precedent'!J30</f>
        <v>0</v>
      </c>
      <c r="K30" s="64">
        <f>'[2]Macheta PO 2022_rap_luna'!K30+'[2]cumulat precedent'!K30</f>
        <v>0</v>
      </c>
      <c r="L30" s="64">
        <f>'[2]Macheta PO 2022_rap_luna'!L30+'[2]cumulat precedent'!L30</f>
        <v>0</v>
      </c>
      <c r="M30" s="64">
        <f>'[2]Macheta PO 2022_rap_luna'!M30+'[2]cumulat precedent'!M30</f>
        <v>0</v>
      </c>
      <c r="N30" s="64">
        <f>'[2]Macheta PO 2022_rap_luna'!N30+'[2]cumulat precedent'!N30</f>
        <v>0</v>
      </c>
      <c r="O30" s="64">
        <f>'[2]Macheta PO 2022_rap_luna'!O30+'[2]cumulat precedent'!O30</f>
        <v>0</v>
      </c>
      <c r="P30" s="64">
        <f>'[2]Macheta PO 2022_rap_luna'!P30+'[2]cumulat precedent'!P30</f>
        <v>0</v>
      </c>
      <c r="Q30" s="64">
        <f>'[2]Macheta PO 2022_rap_luna'!Q30+'[2]cumulat precedent'!Q30</f>
        <v>0</v>
      </c>
      <c r="R30" s="64">
        <f>'[2]Macheta PO 2022_rap_luna'!R30+'[2]cumulat precedent'!R30</f>
        <v>0</v>
      </c>
      <c r="S30" s="64">
        <f>'[2]Macheta PO 2022_rap_luna'!S30+'[2]cumulat precedent'!S30</f>
        <v>0</v>
      </c>
      <c r="T30" s="64">
        <f>'[2]Macheta PO 2022_rap_luna'!T30+'[2]cumulat precedent'!T30</f>
        <v>0</v>
      </c>
      <c r="U30" s="64">
        <f>'[2]Macheta PO 2022_rap_luna'!U30+'[2]cumulat precedent'!U30</f>
        <v>0</v>
      </c>
      <c r="V30" s="64">
        <f>'[2]Macheta PO 2022_rap_luna'!V30+'[2]cumulat precedent'!V30</f>
        <v>0</v>
      </c>
      <c r="W30" s="64">
        <f>'[2]Macheta PO 2022_rap_luna'!W30+'[2]cumulat precedent'!W30</f>
        <v>0</v>
      </c>
      <c r="X30" s="64">
        <f>'[2]Macheta PO 2022_rap_luna'!X30+'[2]cumulat precedent'!X30</f>
        <v>0</v>
      </c>
      <c r="Y30" s="64">
        <f>'[2]Macheta PO 2022_rap_luna'!Y30+'[2]cumulat precedent'!Y30</f>
        <v>0</v>
      </c>
      <c r="Z30" s="64">
        <f>'[2]Macheta PO 2022_rap_luna'!Z30+'[2]cumulat precedent'!Z30</f>
        <v>0</v>
      </c>
      <c r="AA30" s="64">
        <f>'[2]Macheta PO 2022_rap_luna'!AA30+'[2]cumulat precedent'!AA30</f>
        <v>0</v>
      </c>
      <c r="AB30" s="64">
        <f>'[2]Macheta PO 2022_rap_luna'!AB30+'[2]cumulat precedent'!AB30</f>
        <v>0</v>
      </c>
      <c r="AC30" s="64">
        <f>'[2]Macheta PO 2022_rap_luna'!AC30+'[2]cumulat precedent'!AC30</f>
        <v>0</v>
      </c>
      <c r="AD30" s="64">
        <f>'[2]Macheta PO 2022_rap_luna'!AD30+'[2]cumulat precedent'!AD30</f>
        <v>0</v>
      </c>
      <c r="AE30" s="64">
        <f>'[2]Macheta PO 2022_rap_luna'!AE30+'[2]cumulat precedent'!AE30</f>
        <v>0</v>
      </c>
      <c r="AF30" s="64">
        <f>'[2]Macheta PO 2022_rap_luna'!AF30+'[2]cumulat precedent'!AF30</f>
        <v>0</v>
      </c>
      <c r="AG30" s="64">
        <f>'[2]Macheta PO 2022_rap_luna'!AG30+'[2]cumulat precedent'!AG30</f>
        <v>0</v>
      </c>
      <c r="AH30" s="64">
        <f>'[2]Macheta PO 2022_rap_luna'!AH30+'[2]cumulat precedent'!AH30</f>
        <v>0</v>
      </c>
      <c r="AI30" s="64">
        <f>'[2]Macheta PO 2022_rap_luna'!AI30+'[2]cumulat precedent'!AI30</f>
        <v>0</v>
      </c>
      <c r="AJ30" s="64">
        <f>'[2]Macheta PO 2022_rap_luna'!AJ30+'[2]cumulat precedent'!AJ30</f>
        <v>0</v>
      </c>
      <c r="AK30" s="64">
        <f>'[2]Macheta PO 2022_rap_luna'!AK30+'[2]cumulat precedent'!AK30</f>
        <v>0</v>
      </c>
      <c r="AL30" s="64">
        <f>'[2]Macheta PO 2022_rap_luna'!AL30+'[2]cumulat precedent'!AL30</f>
        <v>0</v>
      </c>
      <c r="AM30" s="64">
        <f>'[2]Macheta PO 2022_rap_luna'!AM30+'[2]cumulat precedent'!AM30</f>
        <v>0</v>
      </c>
      <c r="AN30" s="64">
        <f>'[2]Macheta PO 2022_rap_luna'!AN30+'[2]cumulat precedent'!AN30</f>
        <v>0</v>
      </c>
      <c r="AO30" s="64">
        <f>'[2]Macheta PO 2022_rap_luna'!AO30+'[2]cumulat precedent'!AO30</f>
        <v>0</v>
      </c>
      <c r="AP30" s="64">
        <f>'[2]Macheta PO 2022_rap_luna'!AP30+'[2]cumulat precedent'!AP30</f>
        <v>0</v>
      </c>
      <c r="AQ30" s="64">
        <f>'[2]Macheta PO 2022_rap_luna'!AQ30+'[2]cumulat precedent'!AQ30</f>
        <v>0</v>
      </c>
      <c r="AR30" s="64">
        <f>'[2]Macheta PO 2022_rap_luna'!AR30+'[2]cumulat precedent'!AR30</f>
        <v>0</v>
      </c>
      <c r="AS30" s="64">
        <f>'[2]Macheta PO 2022_rap_luna'!AS30+'[2]cumulat precedent'!AS30</f>
        <v>0</v>
      </c>
      <c r="AT30" s="74">
        <v>0</v>
      </c>
      <c r="AU30" s="8" t="str">
        <f>IF(E29+F29=D29," ","GRESEALA")</f>
        <v xml:space="preserve"> </v>
      </c>
      <c r="AV30" s="8" t="str">
        <f>IF(G29+K29+I29+L29+M29=D29," ","GRESEALA")</f>
        <v xml:space="preserve"> </v>
      </c>
      <c r="AW30" s="8" t="str">
        <f>IF(O29+P29=D29," ","GRESEALA")</f>
        <v xml:space="preserve"> </v>
      </c>
      <c r="AX30" s="8" t="str">
        <f>IF(Q29+S29+T29+U29+V29+W29=D29," ","GRESEALA")</f>
        <v xml:space="preserve"> </v>
      </c>
      <c r="AY30" s="8" t="str">
        <f>IF(X29+Y29+Z29=D29," ","GRESEALA")</f>
        <v xml:space="preserve"> </v>
      </c>
      <c r="AZ30" s="8" t="str">
        <f>IF(AA29+AC29+AE29+AF29+AG29+AH29+AI29+AJ29+AK29+AL29+AM29+AN29+AO29+AP29+AQ29+AR29+AS29&gt;=D29," ","GRESEALA")</f>
        <v xml:space="preserve"> </v>
      </c>
      <c r="BA30" s="8" t="str">
        <f>IF(AS29&lt;=D29," ","GRESEALA")</f>
        <v xml:space="preserve"> </v>
      </c>
      <c r="BB30" s="8" t="str">
        <f>IF(H29&lt;=G29," ","GRESEALA")</f>
        <v xml:space="preserve"> </v>
      </c>
      <c r="BC30" s="8" t="str">
        <f>IF(E33+E34=E32," ","GRESEALA")</f>
        <v xml:space="preserve"> </v>
      </c>
      <c r="BD30" s="8" t="str">
        <f>IF(F33+F34=F32," ","GRESEALA")</f>
        <v xml:space="preserve"> </v>
      </c>
      <c r="BE30" s="8" t="str">
        <f>IF(G33+G34=G32," ","GRESEALA")</f>
        <v xml:space="preserve"> </v>
      </c>
      <c r="BF30" s="8" t="str">
        <f>IF(H33+H34=H32," ","GRESEALA")</f>
        <v xml:space="preserve"> </v>
      </c>
      <c r="BG30" s="8" t="str">
        <f>IF(K33+K34=K32," ","GRESEALA")</f>
        <v xml:space="preserve"> </v>
      </c>
      <c r="BH30" s="8" t="str">
        <f>IF(L33+L34=L32," ","GRESEALA")</f>
        <v xml:space="preserve"> </v>
      </c>
      <c r="BI30" s="8" t="str">
        <f>IF(M33+M34=M32," ","GRESEALA")</f>
        <v xml:space="preserve"> </v>
      </c>
      <c r="BJ30" s="8" t="str">
        <f>IF(N33+N34=N32," ","GRESEALA")</f>
        <v xml:space="preserve"> </v>
      </c>
      <c r="BK30" s="8" t="str">
        <f>IF(O33+O34=O32," ","GRESEALA")</f>
        <v xml:space="preserve"> </v>
      </c>
    </row>
    <row r="31" spans="2:64" s="15" customFormat="1" ht="42" customHeight="1" x14ac:dyDescent="0.35">
      <c r="B31" s="49" t="s">
        <v>83</v>
      </c>
      <c r="C31" s="77" t="s">
        <v>84</v>
      </c>
      <c r="D31" s="75">
        <f t="shared" si="0"/>
        <v>0</v>
      </c>
      <c r="E31" s="64">
        <f>'[2]Macheta PO 2022_rap_luna'!E31+'[2]cumulat precedent'!E31</f>
        <v>0</v>
      </c>
      <c r="F31" s="64">
        <f>'[2]Macheta PO 2022_rap_luna'!F31+'[2]cumulat precedent'!F31</f>
        <v>0</v>
      </c>
      <c r="G31" s="64">
        <f>'[2]Macheta PO 2022_rap_luna'!G31+'[2]cumulat precedent'!G31</f>
        <v>0</v>
      </c>
      <c r="H31" s="64">
        <f>'[2]Macheta PO 2022_rap_luna'!H31+'[2]cumulat precedent'!H31</f>
        <v>0</v>
      </c>
      <c r="I31" s="64">
        <f>'[2]Macheta PO 2022_rap_luna'!I31+'[2]cumulat precedent'!I31</f>
        <v>0</v>
      </c>
      <c r="J31" s="64">
        <f>'[2]Macheta PO 2022_rap_luna'!J31+'[2]cumulat precedent'!J31</f>
        <v>0</v>
      </c>
      <c r="K31" s="64">
        <f>'[2]Macheta PO 2022_rap_luna'!K31+'[2]cumulat precedent'!K31</f>
        <v>0</v>
      </c>
      <c r="L31" s="64">
        <f>'[2]Macheta PO 2022_rap_luna'!L31+'[2]cumulat precedent'!L31</f>
        <v>0</v>
      </c>
      <c r="M31" s="64">
        <f>'[2]Macheta PO 2022_rap_luna'!M31+'[2]cumulat precedent'!M31</f>
        <v>0</v>
      </c>
      <c r="N31" s="64">
        <f>'[2]Macheta PO 2022_rap_luna'!N31+'[2]cumulat precedent'!N31</f>
        <v>0</v>
      </c>
      <c r="O31" s="64">
        <f>'[2]Macheta PO 2022_rap_luna'!O31+'[2]cumulat precedent'!O31</f>
        <v>0</v>
      </c>
      <c r="P31" s="64">
        <f>'[2]Macheta PO 2022_rap_luna'!P31+'[2]cumulat precedent'!P31</f>
        <v>0</v>
      </c>
      <c r="Q31" s="64">
        <f>'[2]Macheta PO 2022_rap_luna'!Q31+'[2]cumulat precedent'!Q31</f>
        <v>0</v>
      </c>
      <c r="R31" s="64">
        <f>'[2]Macheta PO 2022_rap_luna'!R31+'[2]cumulat precedent'!R31</f>
        <v>0</v>
      </c>
      <c r="S31" s="64">
        <f>'[2]Macheta PO 2022_rap_luna'!S31+'[2]cumulat precedent'!S31</f>
        <v>0</v>
      </c>
      <c r="T31" s="64">
        <f>'[2]Macheta PO 2022_rap_luna'!T31+'[2]cumulat precedent'!T31</f>
        <v>0</v>
      </c>
      <c r="U31" s="64">
        <f>'[2]Macheta PO 2022_rap_luna'!U31+'[2]cumulat precedent'!U31</f>
        <v>0</v>
      </c>
      <c r="V31" s="64">
        <f>'[2]Macheta PO 2022_rap_luna'!V31+'[2]cumulat precedent'!V31</f>
        <v>0</v>
      </c>
      <c r="W31" s="64">
        <f>'[2]Macheta PO 2022_rap_luna'!W31+'[2]cumulat precedent'!W31</f>
        <v>0</v>
      </c>
      <c r="X31" s="64">
        <f>'[2]Macheta PO 2022_rap_luna'!X31+'[2]cumulat precedent'!X31</f>
        <v>0</v>
      </c>
      <c r="Y31" s="64">
        <f>'[2]Macheta PO 2022_rap_luna'!Y31+'[2]cumulat precedent'!Y31</f>
        <v>0</v>
      </c>
      <c r="Z31" s="64">
        <f>'[2]Macheta PO 2022_rap_luna'!Z31+'[2]cumulat precedent'!Z31</f>
        <v>0</v>
      </c>
      <c r="AA31" s="64">
        <f>'[2]Macheta PO 2022_rap_luna'!AA31+'[2]cumulat precedent'!AA31</f>
        <v>0</v>
      </c>
      <c r="AB31" s="64">
        <f>'[2]Macheta PO 2022_rap_luna'!AB31+'[2]cumulat precedent'!AB31</f>
        <v>0</v>
      </c>
      <c r="AC31" s="64">
        <f>'[2]Macheta PO 2022_rap_luna'!AC31+'[2]cumulat precedent'!AC31</f>
        <v>0</v>
      </c>
      <c r="AD31" s="64">
        <f>'[2]Macheta PO 2022_rap_luna'!AD31+'[2]cumulat precedent'!AD31</f>
        <v>0</v>
      </c>
      <c r="AE31" s="64">
        <f>'[2]Macheta PO 2022_rap_luna'!AE31+'[2]cumulat precedent'!AE31</f>
        <v>0</v>
      </c>
      <c r="AF31" s="64">
        <f>'[2]Macheta PO 2022_rap_luna'!AF31+'[2]cumulat precedent'!AF31</f>
        <v>0</v>
      </c>
      <c r="AG31" s="64">
        <f>'[2]Macheta PO 2022_rap_luna'!AG31+'[2]cumulat precedent'!AG31</f>
        <v>0</v>
      </c>
      <c r="AH31" s="64">
        <f>'[2]Macheta PO 2022_rap_luna'!AH31+'[2]cumulat precedent'!AH31</f>
        <v>0</v>
      </c>
      <c r="AI31" s="64">
        <f>'[2]Macheta PO 2022_rap_luna'!AI31+'[2]cumulat precedent'!AI31</f>
        <v>0</v>
      </c>
      <c r="AJ31" s="64">
        <f>'[2]Macheta PO 2022_rap_luna'!AJ31+'[2]cumulat precedent'!AJ31</f>
        <v>0</v>
      </c>
      <c r="AK31" s="64">
        <f>'[2]Macheta PO 2022_rap_luna'!AK31+'[2]cumulat precedent'!AK31</f>
        <v>0</v>
      </c>
      <c r="AL31" s="64">
        <f>'[2]Macheta PO 2022_rap_luna'!AL31+'[2]cumulat precedent'!AL31</f>
        <v>0</v>
      </c>
      <c r="AM31" s="64">
        <f>'[2]Macheta PO 2022_rap_luna'!AM31+'[2]cumulat precedent'!AM31</f>
        <v>0</v>
      </c>
      <c r="AN31" s="64">
        <f>'[2]Macheta PO 2022_rap_luna'!AN31+'[2]cumulat precedent'!AN31</f>
        <v>0</v>
      </c>
      <c r="AO31" s="64">
        <f>'[2]Macheta PO 2022_rap_luna'!AO31+'[2]cumulat precedent'!AO31</f>
        <v>0</v>
      </c>
      <c r="AP31" s="64">
        <f>'[2]Macheta PO 2022_rap_luna'!AP31+'[2]cumulat precedent'!AP31</f>
        <v>0</v>
      </c>
      <c r="AQ31" s="64">
        <f>'[2]Macheta PO 2022_rap_luna'!AQ31+'[2]cumulat precedent'!AQ31</f>
        <v>0</v>
      </c>
      <c r="AR31" s="64">
        <f>'[2]Macheta PO 2022_rap_luna'!AR31+'[2]cumulat precedent'!AR31</f>
        <v>0</v>
      </c>
      <c r="AS31" s="64">
        <f>'[2]Macheta PO 2022_rap_luna'!AS31+'[2]cumulat precedent'!AS31</f>
        <v>0</v>
      </c>
      <c r="AT31" s="74">
        <v>0</v>
      </c>
      <c r="AU31" s="8" t="str">
        <f>IF(P33+P34=P32," ","GRESEALA")</f>
        <v xml:space="preserve"> </v>
      </c>
      <c r="AV31" s="8" t="str">
        <f>IF(Q33+Q34=Q32," ","GRESEALA")</f>
        <v xml:space="preserve"> </v>
      </c>
      <c r="AW31" s="8" t="str">
        <f t="shared" ref="AW31:BK31" si="23">IF(S33+S34=S32," ","GRESEALA")</f>
        <v xml:space="preserve"> </v>
      </c>
      <c r="AX31" s="8" t="str">
        <f t="shared" si="23"/>
        <v xml:space="preserve"> </v>
      </c>
      <c r="AY31" s="8" t="str">
        <f t="shared" si="23"/>
        <v xml:space="preserve"> </v>
      </c>
      <c r="AZ31" s="8" t="str">
        <f t="shared" si="23"/>
        <v xml:space="preserve"> </v>
      </c>
      <c r="BA31" s="8" t="str">
        <f t="shared" si="23"/>
        <v xml:space="preserve"> </v>
      </c>
      <c r="BB31" s="8" t="str">
        <f t="shared" si="23"/>
        <v xml:space="preserve"> </v>
      </c>
      <c r="BC31" s="8" t="str">
        <f t="shared" si="23"/>
        <v xml:space="preserve"> </v>
      </c>
      <c r="BD31" s="8" t="str">
        <f t="shared" si="23"/>
        <v xml:space="preserve"> </v>
      </c>
      <c r="BE31" s="8" t="str">
        <f t="shared" si="23"/>
        <v xml:space="preserve"> </v>
      </c>
      <c r="BF31" s="8" t="str">
        <f t="shared" si="23"/>
        <v xml:space="preserve"> </v>
      </c>
      <c r="BG31" s="8" t="str">
        <f t="shared" si="23"/>
        <v xml:space="preserve"> </v>
      </c>
      <c r="BH31" s="8" t="str">
        <f t="shared" si="23"/>
        <v xml:space="preserve"> </v>
      </c>
      <c r="BI31" s="8" t="str">
        <f t="shared" si="23"/>
        <v xml:space="preserve"> </v>
      </c>
      <c r="BJ31" s="8" t="str">
        <f t="shared" si="23"/>
        <v xml:space="preserve"> </v>
      </c>
      <c r="BK31" s="8" t="str">
        <f t="shared" si="23"/>
        <v xml:space="preserve"> </v>
      </c>
    </row>
    <row r="32" spans="2:64" s="15" customFormat="1" ht="94.5" customHeight="1" x14ac:dyDescent="0.35">
      <c r="B32" s="46" t="s">
        <v>85</v>
      </c>
      <c r="C32" s="76" t="s">
        <v>86</v>
      </c>
      <c r="D32" s="70">
        <f t="shared" si="0"/>
        <v>0</v>
      </c>
      <c r="E32" s="64">
        <f>'[2]Macheta PO 2022_rap_luna'!E32+'[2]cumulat precedent'!E32</f>
        <v>0</v>
      </c>
      <c r="F32" s="64">
        <f>'[2]Macheta PO 2022_rap_luna'!F32+'[2]cumulat precedent'!F32</f>
        <v>0</v>
      </c>
      <c r="G32" s="64">
        <f>'[2]Macheta PO 2022_rap_luna'!G32+'[2]cumulat precedent'!G32</f>
        <v>0</v>
      </c>
      <c r="H32" s="64">
        <f>'[2]Macheta PO 2022_rap_luna'!H32+'[2]cumulat precedent'!H32</f>
        <v>0</v>
      </c>
      <c r="I32" s="64">
        <f>'[2]Macheta PO 2022_rap_luna'!I32+'[2]cumulat precedent'!I32</f>
        <v>0</v>
      </c>
      <c r="J32" s="64">
        <f>'[2]Macheta PO 2022_rap_luna'!J32+'[2]cumulat precedent'!J32</f>
        <v>0</v>
      </c>
      <c r="K32" s="64">
        <f>'[2]Macheta PO 2022_rap_luna'!K32+'[2]cumulat precedent'!K32</f>
        <v>0</v>
      </c>
      <c r="L32" s="64">
        <f>'[2]Macheta PO 2022_rap_luna'!L32+'[2]cumulat precedent'!L32</f>
        <v>0</v>
      </c>
      <c r="M32" s="64">
        <f>'[2]Macheta PO 2022_rap_luna'!M32+'[2]cumulat precedent'!M32</f>
        <v>0</v>
      </c>
      <c r="N32" s="64">
        <f>'[2]Macheta PO 2022_rap_luna'!N32+'[2]cumulat precedent'!N32</f>
        <v>0</v>
      </c>
      <c r="O32" s="64">
        <f>'[2]Macheta PO 2022_rap_luna'!O32+'[2]cumulat precedent'!O32</f>
        <v>0</v>
      </c>
      <c r="P32" s="64">
        <f>'[2]Macheta PO 2022_rap_luna'!P32+'[2]cumulat precedent'!P32</f>
        <v>0</v>
      </c>
      <c r="Q32" s="64">
        <f>'[2]Macheta PO 2022_rap_luna'!Q32+'[2]cumulat precedent'!Q32</f>
        <v>0</v>
      </c>
      <c r="R32" s="64">
        <f>'[2]Macheta PO 2022_rap_luna'!R32+'[2]cumulat precedent'!R32</f>
        <v>0</v>
      </c>
      <c r="S32" s="64">
        <f>'[2]Macheta PO 2022_rap_luna'!S32+'[2]cumulat precedent'!S32</f>
        <v>0</v>
      </c>
      <c r="T32" s="64">
        <f>'[2]Macheta PO 2022_rap_luna'!T32+'[2]cumulat precedent'!T32</f>
        <v>0</v>
      </c>
      <c r="U32" s="64">
        <f>'[2]Macheta PO 2022_rap_luna'!U32+'[2]cumulat precedent'!U32</f>
        <v>0</v>
      </c>
      <c r="V32" s="64">
        <f>'[2]Macheta PO 2022_rap_luna'!V32+'[2]cumulat precedent'!V32</f>
        <v>0</v>
      </c>
      <c r="W32" s="64">
        <f>'[2]Macheta PO 2022_rap_luna'!W32+'[2]cumulat precedent'!W32</f>
        <v>0</v>
      </c>
      <c r="X32" s="64">
        <f>'[2]Macheta PO 2022_rap_luna'!X32+'[2]cumulat precedent'!X32</f>
        <v>0</v>
      </c>
      <c r="Y32" s="64">
        <f>'[2]Macheta PO 2022_rap_luna'!Y32+'[2]cumulat precedent'!Y32</f>
        <v>0</v>
      </c>
      <c r="Z32" s="64">
        <f>'[2]Macheta PO 2022_rap_luna'!Z32+'[2]cumulat precedent'!Z32</f>
        <v>0</v>
      </c>
      <c r="AA32" s="64">
        <f>'[2]Macheta PO 2022_rap_luna'!AA32+'[2]cumulat precedent'!AA32</f>
        <v>0</v>
      </c>
      <c r="AB32" s="64">
        <f>'[2]Macheta PO 2022_rap_luna'!AB32+'[2]cumulat precedent'!AB32</f>
        <v>0</v>
      </c>
      <c r="AC32" s="64">
        <f>'[2]Macheta PO 2022_rap_luna'!AC32+'[2]cumulat precedent'!AC32</f>
        <v>0</v>
      </c>
      <c r="AD32" s="64">
        <f>'[2]Macheta PO 2022_rap_luna'!AD32+'[2]cumulat precedent'!AD32</f>
        <v>0</v>
      </c>
      <c r="AE32" s="64">
        <f>'[2]Macheta PO 2022_rap_luna'!AE32+'[2]cumulat precedent'!AE32</f>
        <v>0</v>
      </c>
      <c r="AF32" s="64">
        <f>'[2]Macheta PO 2022_rap_luna'!AF32+'[2]cumulat precedent'!AF32</f>
        <v>0</v>
      </c>
      <c r="AG32" s="64">
        <f>'[2]Macheta PO 2022_rap_luna'!AG32+'[2]cumulat precedent'!AG32</f>
        <v>0</v>
      </c>
      <c r="AH32" s="64">
        <f>'[2]Macheta PO 2022_rap_luna'!AH32+'[2]cumulat precedent'!AH32</f>
        <v>0</v>
      </c>
      <c r="AI32" s="64">
        <f>'[2]Macheta PO 2022_rap_luna'!AI32+'[2]cumulat precedent'!AI32</f>
        <v>0</v>
      </c>
      <c r="AJ32" s="64">
        <f>'[2]Macheta PO 2022_rap_luna'!AJ32+'[2]cumulat precedent'!AJ32</f>
        <v>0</v>
      </c>
      <c r="AK32" s="64">
        <f>'[2]Macheta PO 2022_rap_luna'!AK32+'[2]cumulat precedent'!AK32</f>
        <v>0</v>
      </c>
      <c r="AL32" s="64">
        <f>'[2]Macheta PO 2022_rap_luna'!AL32+'[2]cumulat precedent'!AL32</f>
        <v>0</v>
      </c>
      <c r="AM32" s="64">
        <f>'[2]Macheta PO 2022_rap_luna'!AM32+'[2]cumulat precedent'!AM32</f>
        <v>0</v>
      </c>
      <c r="AN32" s="64">
        <f>'[2]Macheta PO 2022_rap_luna'!AN32+'[2]cumulat precedent'!AN32</f>
        <v>0</v>
      </c>
      <c r="AO32" s="64">
        <f>'[2]Macheta PO 2022_rap_luna'!AO32+'[2]cumulat precedent'!AO32</f>
        <v>0</v>
      </c>
      <c r="AP32" s="64">
        <f>'[2]Macheta PO 2022_rap_luna'!AP32+'[2]cumulat precedent'!AP32</f>
        <v>0</v>
      </c>
      <c r="AQ32" s="64">
        <f>'[2]Macheta PO 2022_rap_luna'!AQ32+'[2]cumulat precedent'!AQ32</f>
        <v>0</v>
      </c>
      <c r="AR32" s="64">
        <f>'[2]Macheta PO 2022_rap_luna'!AR32+'[2]cumulat precedent'!AR32</f>
        <v>0</v>
      </c>
      <c r="AS32" s="64">
        <f>'[2]Macheta PO 2022_rap_luna'!AS32+'[2]cumulat precedent'!AS32</f>
        <v>0</v>
      </c>
      <c r="AT32" s="65"/>
      <c r="AU32" s="8" t="str">
        <f>IF(AH33+AH34=AH32," ","GRESEALA")</f>
        <v xml:space="preserve"> </v>
      </c>
      <c r="AV32" s="8" t="str">
        <f>IF(AI33+AI34=AI32," ","GRESEALA")</f>
        <v xml:space="preserve"> </v>
      </c>
      <c r="AW32" s="8" t="str">
        <f>IF(AJ33+AJ34=AJ32," ","GRESEALA")</f>
        <v xml:space="preserve"> </v>
      </c>
      <c r="AX32" s="8" t="str">
        <f>IF(AK33+AK34=AK32," ","GRESEALA")</f>
        <v xml:space="preserve"> </v>
      </c>
      <c r="AY32" s="8" t="str">
        <f>IF(AL33+AL34=AL32," ","GRESEALA")</f>
        <v xml:space="preserve"> </v>
      </c>
      <c r="AZ32" s="8" t="str">
        <f>IF(AR33+AR34=AR32," ","GRESEALA")</f>
        <v xml:space="preserve"> </v>
      </c>
      <c r="BA32" s="8" t="str">
        <f>IF(AS33+AS34=AS32," ","GRESEALA")</f>
        <v xml:space="preserve"> </v>
      </c>
      <c r="BB32" s="8" t="str">
        <f>IF(E32+F32=D32," ","GRESEALA")</f>
        <v xml:space="preserve"> </v>
      </c>
      <c r="BC32" s="8" t="str">
        <f>IF(G32+K32+I32+L32+M32=D32," ","GRESEALA")</f>
        <v xml:space="preserve"> </v>
      </c>
      <c r="BD32" s="8" t="str">
        <f>IF(O32+P32=D32," ","GRESEALA")</f>
        <v xml:space="preserve"> </v>
      </c>
      <c r="BE32" s="8" t="str">
        <f>IF(Q32+S32+T32+U32+V32+W32=D32," ","GRESEALA")</f>
        <v xml:space="preserve"> </v>
      </c>
      <c r="BF32" s="8" t="str">
        <f>IF(X32+Y32+Z32=D32," ","GRESEALA")</f>
        <v xml:space="preserve"> </v>
      </c>
      <c r="BG32" s="8" t="str">
        <f>IF(AA32+AC32+AE32+AF32+AG32+AH32+AI32+AJ32+AK32+AL32+AM32+AN32+AO32+AP32+AQ32+AR32+AS32&gt;=D32," ","GRESEALA")</f>
        <v xml:space="preserve"> </v>
      </c>
      <c r="BH32" s="8" t="str">
        <f>IF(AS32&lt;=D32," ","GRESEALA")</f>
        <v xml:space="preserve"> </v>
      </c>
      <c r="BI32" s="8" t="str">
        <f>IF(H32&gt;=G32," ","GRESEALA")</f>
        <v xml:space="preserve"> </v>
      </c>
      <c r="BJ32" s="8" t="str">
        <f>IF(E36+F36=D36," ","GRESEALA")</f>
        <v xml:space="preserve"> </v>
      </c>
      <c r="BK32" s="8" t="str">
        <f>IF(G36+K36+I36+L36+M36=D36," ","GRESEALA")</f>
        <v xml:space="preserve"> </v>
      </c>
    </row>
    <row r="33" spans="2:223" s="15" customFormat="1" ht="43.5" customHeight="1" x14ac:dyDescent="0.35">
      <c r="B33" s="49" t="s">
        <v>87</v>
      </c>
      <c r="C33" s="77" t="s">
        <v>88</v>
      </c>
      <c r="D33" s="75">
        <f>O33+P33</f>
        <v>0</v>
      </c>
      <c r="E33" s="64">
        <f>'[2]Macheta PO 2022_rap_luna'!E33+'[2]cumulat precedent'!E33</f>
        <v>0</v>
      </c>
      <c r="F33" s="64">
        <f>'[2]Macheta PO 2022_rap_luna'!F33+'[2]cumulat precedent'!F33</f>
        <v>0</v>
      </c>
      <c r="G33" s="64">
        <f>'[2]Macheta PO 2022_rap_luna'!G33+'[2]cumulat precedent'!G33</f>
        <v>0</v>
      </c>
      <c r="H33" s="64">
        <f>'[2]Macheta PO 2022_rap_luna'!H33+'[2]cumulat precedent'!H33</f>
        <v>0</v>
      </c>
      <c r="I33" s="64">
        <f>'[2]Macheta PO 2022_rap_luna'!I33+'[2]cumulat precedent'!I33</f>
        <v>0</v>
      </c>
      <c r="J33" s="64">
        <f>'[2]Macheta PO 2022_rap_luna'!J33+'[2]cumulat precedent'!J33</f>
        <v>0</v>
      </c>
      <c r="K33" s="64">
        <f>'[2]Macheta PO 2022_rap_luna'!K33+'[2]cumulat precedent'!K33</f>
        <v>0</v>
      </c>
      <c r="L33" s="64">
        <f>'[2]Macheta PO 2022_rap_luna'!L33+'[2]cumulat precedent'!L33</f>
        <v>0</v>
      </c>
      <c r="M33" s="64">
        <f>'[2]Macheta PO 2022_rap_luna'!M33+'[2]cumulat precedent'!M33</f>
        <v>0</v>
      </c>
      <c r="N33" s="64">
        <f>'[2]Macheta PO 2022_rap_luna'!N33+'[2]cumulat precedent'!N33</f>
        <v>0</v>
      </c>
      <c r="O33" s="64">
        <f>'[2]Macheta PO 2022_rap_luna'!O33+'[2]cumulat precedent'!O33</f>
        <v>0</v>
      </c>
      <c r="P33" s="64">
        <f>'[2]Macheta PO 2022_rap_luna'!P33+'[2]cumulat precedent'!P33</f>
        <v>0</v>
      </c>
      <c r="Q33" s="64">
        <f>'[2]Macheta PO 2022_rap_luna'!Q33+'[2]cumulat precedent'!Q33</f>
        <v>0</v>
      </c>
      <c r="R33" s="64">
        <f>'[2]Macheta PO 2022_rap_luna'!R33+'[2]cumulat precedent'!R33</f>
        <v>0</v>
      </c>
      <c r="S33" s="64">
        <f>'[2]Macheta PO 2022_rap_luna'!S33+'[2]cumulat precedent'!S33</f>
        <v>0</v>
      </c>
      <c r="T33" s="64">
        <f>'[2]Macheta PO 2022_rap_luna'!T33+'[2]cumulat precedent'!T33</f>
        <v>0</v>
      </c>
      <c r="U33" s="64">
        <f>'[2]Macheta PO 2022_rap_luna'!U33+'[2]cumulat precedent'!U33</f>
        <v>0</v>
      </c>
      <c r="V33" s="64">
        <f>'[2]Macheta PO 2022_rap_luna'!V33+'[2]cumulat precedent'!V33</f>
        <v>0</v>
      </c>
      <c r="W33" s="64">
        <f>'[2]Macheta PO 2022_rap_luna'!W33+'[2]cumulat precedent'!W33</f>
        <v>0</v>
      </c>
      <c r="X33" s="64">
        <f>'[2]Macheta PO 2022_rap_luna'!X33+'[2]cumulat precedent'!X33</f>
        <v>0</v>
      </c>
      <c r="Y33" s="64">
        <f>'[2]Macheta PO 2022_rap_luna'!Y33+'[2]cumulat precedent'!Y33</f>
        <v>0</v>
      </c>
      <c r="Z33" s="64">
        <f>'[2]Macheta PO 2022_rap_luna'!Z33+'[2]cumulat precedent'!Z33</f>
        <v>0</v>
      </c>
      <c r="AA33" s="64">
        <f>'[2]Macheta PO 2022_rap_luna'!AA33+'[2]cumulat precedent'!AA33</f>
        <v>0</v>
      </c>
      <c r="AB33" s="64">
        <f>'[2]Macheta PO 2022_rap_luna'!AB33+'[2]cumulat precedent'!AB33</f>
        <v>0</v>
      </c>
      <c r="AC33" s="64">
        <f>'[2]Macheta PO 2022_rap_luna'!AC33+'[2]cumulat precedent'!AC33</f>
        <v>0</v>
      </c>
      <c r="AD33" s="64">
        <f>'[2]Macheta PO 2022_rap_luna'!AD33+'[2]cumulat precedent'!AD33</f>
        <v>0</v>
      </c>
      <c r="AE33" s="64">
        <f>'[2]Macheta PO 2022_rap_luna'!AE33+'[2]cumulat precedent'!AE33</f>
        <v>0</v>
      </c>
      <c r="AF33" s="64">
        <f>'[2]Macheta PO 2022_rap_luna'!AF33+'[2]cumulat precedent'!AF33</f>
        <v>0</v>
      </c>
      <c r="AG33" s="64">
        <f>'[2]Macheta PO 2022_rap_luna'!AG33+'[2]cumulat precedent'!AG33</f>
        <v>0</v>
      </c>
      <c r="AH33" s="64">
        <f>'[2]Macheta PO 2022_rap_luna'!AH33+'[2]cumulat precedent'!AH33</f>
        <v>0</v>
      </c>
      <c r="AI33" s="64">
        <f>'[2]Macheta PO 2022_rap_luna'!AI33+'[2]cumulat precedent'!AI33</f>
        <v>0</v>
      </c>
      <c r="AJ33" s="64">
        <f>'[2]Macheta PO 2022_rap_luna'!AJ33+'[2]cumulat precedent'!AJ33</f>
        <v>0</v>
      </c>
      <c r="AK33" s="64">
        <f>'[2]Macheta PO 2022_rap_luna'!AK33+'[2]cumulat precedent'!AK33</f>
        <v>0</v>
      </c>
      <c r="AL33" s="64">
        <f>'[2]Macheta PO 2022_rap_luna'!AL33+'[2]cumulat precedent'!AL33</f>
        <v>0</v>
      </c>
      <c r="AM33" s="64">
        <f>'[2]Macheta PO 2022_rap_luna'!AM33+'[2]cumulat precedent'!AM33</f>
        <v>0</v>
      </c>
      <c r="AN33" s="64">
        <f>'[2]Macheta PO 2022_rap_luna'!AN33+'[2]cumulat precedent'!AN33</f>
        <v>0</v>
      </c>
      <c r="AO33" s="64">
        <f>'[2]Macheta PO 2022_rap_luna'!AO33+'[2]cumulat precedent'!AO33</f>
        <v>0</v>
      </c>
      <c r="AP33" s="64">
        <f>'[2]Macheta PO 2022_rap_luna'!AP33+'[2]cumulat precedent'!AP33</f>
        <v>0</v>
      </c>
      <c r="AQ33" s="64">
        <f>'[2]Macheta PO 2022_rap_luna'!AQ33+'[2]cumulat precedent'!AQ33</f>
        <v>0</v>
      </c>
      <c r="AR33" s="64">
        <f>'[2]Macheta PO 2022_rap_luna'!AR33+'[2]cumulat precedent'!AR33</f>
        <v>0</v>
      </c>
      <c r="AS33" s="64">
        <f>'[2]Macheta PO 2022_rap_luna'!AS33+'[2]cumulat precedent'!AS33</f>
        <v>0</v>
      </c>
      <c r="AT33" s="74">
        <v>0</v>
      </c>
      <c r="AU33" s="8" t="str">
        <f>IF(O36+P36=D36," ","GRESEALA")</f>
        <v xml:space="preserve"> </v>
      </c>
      <c r="AV33" s="8" t="str">
        <f>IF(Q36+S36+T36+U36+V36+W36=D36," ","GRESEALA")</f>
        <v xml:space="preserve"> </v>
      </c>
      <c r="AW33" s="8" t="str">
        <f>IF(X36+Y36+Z36=D36," ","GRESEALA")</f>
        <v xml:space="preserve"> </v>
      </c>
      <c r="AX33" s="8" t="str">
        <f>IF(AA36+AC36+AE36+AF36+AG36+AH36+AI36+AJ36+AK36+AL36+AM36+AN36+AO36+AP36+AQ36+AR36+AS36&gt;=D36," ","GRESEALA")</f>
        <v xml:space="preserve"> </v>
      </c>
      <c r="AY33" s="8" t="str">
        <f>IF(AS36&lt;=D36," ","GRESEALA")</f>
        <v xml:space="preserve"> </v>
      </c>
      <c r="AZ33" s="8" t="str">
        <f>IF(H36&lt;=G36," ","GRESEALA")</f>
        <v xml:space="preserve"> </v>
      </c>
      <c r="BA33" s="8" t="str">
        <f>IF(E39+E40=E38," ","GRESEALA")</f>
        <v xml:space="preserve"> </v>
      </c>
      <c r="BB33" s="8" t="str">
        <f>IF(F39+F40=F38," ","GRESEALA")</f>
        <v xml:space="preserve"> </v>
      </c>
      <c r="BC33" s="8" t="str">
        <f>IF(G39+G40=G38," ","GRESEALA")</f>
        <v xml:space="preserve"> </v>
      </c>
      <c r="BD33" s="8" t="str">
        <f>IF(H39+H40=H38," ","GRESEALA")</f>
        <v xml:space="preserve"> </v>
      </c>
      <c r="BE33" s="8" t="str">
        <f t="shared" ref="BE33:BK33" si="24">IF(K39+K40=K38," ","GRESEALA")</f>
        <v xml:space="preserve"> </v>
      </c>
      <c r="BF33" s="8" t="str">
        <f t="shared" si="24"/>
        <v xml:space="preserve"> </v>
      </c>
      <c r="BG33" s="8" t="str">
        <f t="shared" si="24"/>
        <v xml:space="preserve"> </v>
      </c>
      <c r="BH33" s="8" t="str">
        <f t="shared" si="24"/>
        <v xml:space="preserve"> </v>
      </c>
      <c r="BI33" s="8" t="str">
        <f t="shared" si="24"/>
        <v xml:space="preserve"> </v>
      </c>
      <c r="BJ33" s="8" t="str">
        <f t="shared" si="24"/>
        <v xml:space="preserve"> </v>
      </c>
      <c r="BK33" s="8" t="str">
        <f t="shared" si="24"/>
        <v xml:space="preserve"> </v>
      </c>
    </row>
    <row r="34" spans="2:223" s="15" customFormat="1" ht="45" customHeight="1" x14ac:dyDescent="0.35">
      <c r="B34" s="49" t="s">
        <v>89</v>
      </c>
      <c r="C34" s="77" t="s">
        <v>90</v>
      </c>
      <c r="D34" s="75">
        <f>O34+P34</f>
        <v>0</v>
      </c>
      <c r="E34" s="64">
        <f>'[2]Macheta PO 2022_rap_luna'!E34+'[2]cumulat precedent'!E34</f>
        <v>0</v>
      </c>
      <c r="F34" s="64">
        <f>'[2]Macheta PO 2022_rap_luna'!F34+'[2]cumulat precedent'!F34</f>
        <v>0</v>
      </c>
      <c r="G34" s="64">
        <f>'[2]Macheta PO 2022_rap_luna'!G34+'[2]cumulat precedent'!G34</f>
        <v>0</v>
      </c>
      <c r="H34" s="64">
        <f>'[2]Macheta PO 2022_rap_luna'!H34+'[2]cumulat precedent'!H34</f>
        <v>0</v>
      </c>
      <c r="I34" s="64">
        <f>'[2]Macheta PO 2022_rap_luna'!I34+'[2]cumulat precedent'!I34</f>
        <v>0</v>
      </c>
      <c r="J34" s="64">
        <f>'[2]Macheta PO 2022_rap_luna'!J34+'[2]cumulat precedent'!J34</f>
        <v>0</v>
      </c>
      <c r="K34" s="64">
        <f>'[2]Macheta PO 2022_rap_luna'!K34+'[2]cumulat precedent'!K34</f>
        <v>0</v>
      </c>
      <c r="L34" s="64">
        <f>'[2]Macheta PO 2022_rap_luna'!L34+'[2]cumulat precedent'!L34</f>
        <v>0</v>
      </c>
      <c r="M34" s="64">
        <f>'[2]Macheta PO 2022_rap_luna'!M34+'[2]cumulat precedent'!M34</f>
        <v>0</v>
      </c>
      <c r="N34" s="64">
        <f>'[2]Macheta PO 2022_rap_luna'!N34+'[2]cumulat precedent'!N34</f>
        <v>0</v>
      </c>
      <c r="O34" s="64">
        <f>'[2]Macheta PO 2022_rap_luna'!O34+'[2]cumulat precedent'!O34</f>
        <v>0</v>
      </c>
      <c r="P34" s="64">
        <f>'[2]Macheta PO 2022_rap_luna'!P34+'[2]cumulat precedent'!P34</f>
        <v>0</v>
      </c>
      <c r="Q34" s="64">
        <f>'[2]Macheta PO 2022_rap_luna'!Q34+'[2]cumulat precedent'!Q34</f>
        <v>0</v>
      </c>
      <c r="R34" s="64">
        <f>'[2]Macheta PO 2022_rap_luna'!R34+'[2]cumulat precedent'!R34</f>
        <v>0</v>
      </c>
      <c r="S34" s="64">
        <f>'[2]Macheta PO 2022_rap_luna'!S34+'[2]cumulat precedent'!S34</f>
        <v>0</v>
      </c>
      <c r="T34" s="64">
        <f>'[2]Macheta PO 2022_rap_luna'!T34+'[2]cumulat precedent'!T34</f>
        <v>0</v>
      </c>
      <c r="U34" s="64">
        <f>'[2]Macheta PO 2022_rap_luna'!U34+'[2]cumulat precedent'!U34</f>
        <v>0</v>
      </c>
      <c r="V34" s="64">
        <f>'[2]Macheta PO 2022_rap_luna'!V34+'[2]cumulat precedent'!V34</f>
        <v>0</v>
      </c>
      <c r="W34" s="64">
        <f>'[2]Macheta PO 2022_rap_luna'!W34+'[2]cumulat precedent'!W34</f>
        <v>0</v>
      </c>
      <c r="X34" s="64">
        <f>'[2]Macheta PO 2022_rap_luna'!X34+'[2]cumulat precedent'!X34</f>
        <v>0</v>
      </c>
      <c r="Y34" s="64">
        <f>'[2]Macheta PO 2022_rap_luna'!Y34+'[2]cumulat precedent'!Y34</f>
        <v>0</v>
      </c>
      <c r="Z34" s="64">
        <f>'[2]Macheta PO 2022_rap_luna'!Z34+'[2]cumulat precedent'!Z34</f>
        <v>0</v>
      </c>
      <c r="AA34" s="64">
        <f>'[2]Macheta PO 2022_rap_luna'!AA34+'[2]cumulat precedent'!AA34</f>
        <v>0</v>
      </c>
      <c r="AB34" s="64">
        <f>'[2]Macheta PO 2022_rap_luna'!AB34+'[2]cumulat precedent'!AB34</f>
        <v>0</v>
      </c>
      <c r="AC34" s="64">
        <f>'[2]Macheta PO 2022_rap_luna'!AC34+'[2]cumulat precedent'!AC34</f>
        <v>0</v>
      </c>
      <c r="AD34" s="64">
        <f>'[2]Macheta PO 2022_rap_luna'!AD34+'[2]cumulat precedent'!AD34</f>
        <v>0</v>
      </c>
      <c r="AE34" s="64">
        <f>'[2]Macheta PO 2022_rap_luna'!AE34+'[2]cumulat precedent'!AE34</f>
        <v>0</v>
      </c>
      <c r="AF34" s="64">
        <f>'[2]Macheta PO 2022_rap_luna'!AF34+'[2]cumulat precedent'!AF34</f>
        <v>0</v>
      </c>
      <c r="AG34" s="64">
        <f>'[2]Macheta PO 2022_rap_luna'!AG34+'[2]cumulat precedent'!AG34</f>
        <v>0</v>
      </c>
      <c r="AH34" s="64">
        <f>'[2]Macheta PO 2022_rap_luna'!AH34+'[2]cumulat precedent'!AH34</f>
        <v>0</v>
      </c>
      <c r="AI34" s="64">
        <f>'[2]Macheta PO 2022_rap_luna'!AI34+'[2]cumulat precedent'!AI34</f>
        <v>0</v>
      </c>
      <c r="AJ34" s="64">
        <f>'[2]Macheta PO 2022_rap_luna'!AJ34+'[2]cumulat precedent'!AJ34</f>
        <v>0</v>
      </c>
      <c r="AK34" s="64">
        <f>'[2]Macheta PO 2022_rap_luna'!AK34+'[2]cumulat precedent'!AK34</f>
        <v>0</v>
      </c>
      <c r="AL34" s="64">
        <f>'[2]Macheta PO 2022_rap_luna'!AL34+'[2]cumulat precedent'!AL34</f>
        <v>0</v>
      </c>
      <c r="AM34" s="64">
        <f>'[2]Macheta PO 2022_rap_luna'!AM34+'[2]cumulat precedent'!AM34</f>
        <v>0</v>
      </c>
      <c r="AN34" s="64">
        <f>'[2]Macheta PO 2022_rap_luna'!AN34+'[2]cumulat precedent'!AN34</f>
        <v>0</v>
      </c>
      <c r="AO34" s="64">
        <f>'[2]Macheta PO 2022_rap_luna'!AO34+'[2]cumulat precedent'!AO34</f>
        <v>0</v>
      </c>
      <c r="AP34" s="64">
        <f>'[2]Macheta PO 2022_rap_luna'!AP34+'[2]cumulat precedent'!AP34</f>
        <v>0</v>
      </c>
      <c r="AQ34" s="64">
        <f>'[2]Macheta PO 2022_rap_luna'!AQ34+'[2]cumulat precedent'!AQ34</f>
        <v>0</v>
      </c>
      <c r="AR34" s="64">
        <f>'[2]Macheta PO 2022_rap_luna'!AR34+'[2]cumulat precedent'!AR34</f>
        <v>0</v>
      </c>
      <c r="AS34" s="64">
        <f>'[2]Macheta PO 2022_rap_luna'!AS34+'[2]cumulat precedent'!AS34</f>
        <v>0</v>
      </c>
      <c r="AT34" s="74"/>
      <c r="AU34" s="8" t="str">
        <f t="shared" ref="AU34:BK34" si="25">IF(S39+S40=S38," ","GRESEALA")</f>
        <v xml:space="preserve"> </v>
      </c>
      <c r="AV34" s="8" t="str">
        <f t="shared" si="25"/>
        <v xml:space="preserve"> </v>
      </c>
      <c r="AW34" s="8" t="str">
        <f t="shared" si="25"/>
        <v xml:space="preserve"> </v>
      </c>
      <c r="AX34" s="8" t="str">
        <f t="shared" si="25"/>
        <v xml:space="preserve"> </v>
      </c>
      <c r="AY34" s="8" t="str">
        <f t="shared" si="25"/>
        <v xml:space="preserve"> </v>
      </c>
      <c r="AZ34" s="8" t="str">
        <f t="shared" si="25"/>
        <v xml:space="preserve"> </v>
      </c>
      <c r="BA34" s="8" t="str">
        <f t="shared" si="25"/>
        <v xml:space="preserve"> </v>
      </c>
      <c r="BB34" s="8" t="str">
        <f t="shared" si="25"/>
        <v xml:space="preserve"> </v>
      </c>
      <c r="BC34" s="8" t="str">
        <f t="shared" si="25"/>
        <v xml:space="preserve"> </v>
      </c>
      <c r="BD34" s="8" t="str">
        <f t="shared" si="25"/>
        <v xml:space="preserve"> </v>
      </c>
      <c r="BE34" s="8" t="str">
        <f t="shared" si="25"/>
        <v xml:space="preserve"> </v>
      </c>
      <c r="BF34" s="8" t="str">
        <f t="shared" si="25"/>
        <v xml:space="preserve"> </v>
      </c>
      <c r="BG34" s="8" t="str">
        <f t="shared" si="25"/>
        <v xml:space="preserve"> </v>
      </c>
      <c r="BH34" s="8" t="str">
        <f t="shared" si="25"/>
        <v xml:space="preserve"> </v>
      </c>
      <c r="BI34" s="8" t="str">
        <f t="shared" si="25"/>
        <v xml:space="preserve"> </v>
      </c>
      <c r="BJ34" s="8" t="str">
        <f t="shared" si="25"/>
        <v xml:space="preserve"> </v>
      </c>
      <c r="BK34" s="8" t="str">
        <f t="shared" si="25"/>
        <v xml:space="preserve"> </v>
      </c>
    </row>
    <row r="35" spans="2:223" s="15" customFormat="1" ht="32.25" customHeight="1" x14ac:dyDescent="0.35">
      <c r="B35" s="46" t="s">
        <v>91</v>
      </c>
      <c r="C35" s="76" t="s">
        <v>92</v>
      </c>
      <c r="D35" s="70">
        <f t="shared" si="0"/>
        <v>828</v>
      </c>
      <c r="E35" s="64">
        <f>'[2]Macheta PO 2022_rap_luna'!E35+'[2]cumulat precedent'!E35</f>
        <v>355</v>
      </c>
      <c r="F35" s="64">
        <f>'[2]Macheta PO 2022_rap_luna'!F35+'[2]cumulat precedent'!F35</f>
        <v>473</v>
      </c>
      <c r="G35" s="64">
        <f>'[2]Macheta PO 2022_rap_luna'!G35+'[2]cumulat precedent'!G35</f>
        <v>387</v>
      </c>
      <c r="H35" s="64">
        <f>'[2]Macheta PO 2022_rap_luna'!H35+'[2]cumulat precedent'!H35</f>
        <v>387</v>
      </c>
      <c r="I35" s="64">
        <f>'[2]Macheta PO 2022_rap_luna'!I35+'[2]cumulat precedent'!I35</f>
        <v>139</v>
      </c>
      <c r="J35" s="64">
        <f>'[2]Macheta PO 2022_rap_luna'!J35+'[2]cumulat precedent'!J35</f>
        <v>139</v>
      </c>
      <c r="K35" s="64">
        <f>'[2]Macheta PO 2022_rap_luna'!K35+'[2]cumulat precedent'!K35</f>
        <v>89</v>
      </c>
      <c r="L35" s="64">
        <f>'[2]Macheta PO 2022_rap_luna'!L35+'[2]cumulat precedent'!L35</f>
        <v>213</v>
      </c>
      <c r="M35" s="64">
        <f>'[2]Macheta PO 2022_rap_luna'!M35+'[2]cumulat precedent'!M35</f>
        <v>0</v>
      </c>
      <c r="N35" s="64">
        <f>'[2]Macheta PO 2022_rap_luna'!N35+'[2]cumulat precedent'!N35</f>
        <v>1</v>
      </c>
      <c r="O35" s="64">
        <f>'[2]Macheta PO 2022_rap_luna'!O35+'[2]cumulat precedent'!O35</f>
        <v>401</v>
      </c>
      <c r="P35" s="64">
        <f>'[2]Macheta PO 2022_rap_luna'!P35+'[2]cumulat precedent'!P35</f>
        <v>427</v>
      </c>
      <c r="Q35" s="64">
        <f>'[2]Macheta PO 2022_rap_luna'!Q35+'[2]cumulat precedent'!Q35</f>
        <v>143</v>
      </c>
      <c r="R35" s="64">
        <f>'[2]Macheta PO 2022_rap_luna'!R35+'[2]cumulat precedent'!R35</f>
        <v>52</v>
      </c>
      <c r="S35" s="64">
        <f>'[2]Macheta PO 2022_rap_luna'!S35+'[2]cumulat precedent'!S35</f>
        <v>201</v>
      </c>
      <c r="T35" s="64">
        <f>'[2]Macheta PO 2022_rap_luna'!T35+'[2]cumulat precedent'!T35</f>
        <v>50</v>
      </c>
      <c r="U35" s="64">
        <f>'[2]Macheta PO 2022_rap_luna'!U35+'[2]cumulat precedent'!U35</f>
        <v>380</v>
      </c>
      <c r="V35" s="64">
        <f>'[2]Macheta PO 2022_rap_luna'!V35+'[2]cumulat precedent'!V35</f>
        <v>7</v>
      </c>
      <c r="W35" s="64">
        <f>'[2]Macheta PO 2022_rap_luna'!W35+'[2]cumulat precedent'!W35</f>
        <v>47</v>
      </c>
      <c r="X35" s="64">
        <f>'[2]Macheta PO 2022_rap_luna'!X35+'[2]cumulat precedent'!X35</f>
        <v>777</v>
      </c>
      <c r="Y35" s="64">
        <f>'[2]Macheta PO 2022_rap_luna'!Y35+'[2]cumulat precedent'!Y35</f>
        <v>51</v>
      </c>
      <c r="Z35" s="64">
        <f>'[2]Macheta PO 2022_rap_luna'!Z35+'[2]cumulat precedent'!Z35</f>
        <v>0</v>
      </c>
      <c r="AA35" s="64">
        <f>'[2]Macheta PO 2022_rap_luna'!AA35+'[2]cumulat precedent'!AA35</f>
        <v>8</v>
      </c>
      <c r="AB35" s="64">
        <f>'[2]Macheta PO 2022_rap_luna'!AB35+'[2]cumulat precedent'!AB35</f>
        <v>1</v>
      </c>
      <c r="AC35" s="64">
        <f>'[2]Macheta PO 2022_rap_luna'!AC35+'[2]cumulat precedent'!AC35</f>
        <v>0</v>
      </c>
      <c r="AD35" s="64">
        <f>'[2]Macheta PO 2022_rap_luna'!AD35+'[2]cumulat precedent'!AD35</f>
        <v>0</v>
      </c>
      <c r="AE35" s="64">
        <f>'[2]Macheta PO 2022_rap_luna'!AE35+'[2]cumulat precedent'!AE35</f>
        <v>4</v>
      </c>
      <c r="AF35" s="64">
        <f>'[2]Macheta PO 2022_rap_luna'!AF35+'[2]cumulat precedent'!AF35</f>
        <v>11</v>
      </c>
      <c r="AG35" s="64">
        <f>'[2]Macheta PO 2022_rap_luna'!AG35+'[2]cumulat precedent'!AG35</f>
        <v>0</v>
      </c>
      <c r="AH35" s="64">
        <f>'[2]Macheta PO 2022_rap_luna'!AH35+'[2]cumulat precedent'!AH35</f>
        <v>1</v>
      </c>
      <c r="AI35" s="64">
        <f>'[2]Macheta PO 2022_rap_luna'!AI35+'[2]cumulat precedent'!AI35</f>
        <v>0</v>
      </c>
      <c r="AJ35" s="64">
        <f>'[2]Macheta PO 2022_rap_luna'!AJ35+'[2]cumulat precedent'!AJ35</f>
        <v>0</v>
      </c>
      <c r="AK35" s="64">
        <f>'[2]Macheta PO 2022_rap_luna'!AK35+'[2]cumulat precedent'!AK35</f>
        <v>0</v>
      </c>
      <c r="AL35" s="64">
        <f>'[2]Macheta PO 2022_rap_luna'!AL35+'[2]cumulat precedent'!AL35</f>
        <v>8</v>
      </c>
      <c r="AM35" s="64">
        <f>'[2]Macheta PO 2022_rap_luna'!AM35+'[2]cumulat precedent'!AM35</f>
        <v>0</v>
      </c>
      <c r="AN35" s="64">
        <f>'[2]Macheta PO 2022_rap_luna'!AN35+'[2]cumulat precedent'!AN35</f>
        <v>0</v>
      </c>
      <c r="AO35" s="64">
        <f>'[2]Macheta PO 2022_rap_luna'!AO35+'[2]cumulat precedent'!AO35</f>
        <v>0</v>
      </c>
      <c r="AP35" s="64">
        <f>'[2]Macheta PO 2022_rap_luna'!AP35+'[2]cumulat precedent'!AP35</f>
        <v>0</v>
      </c>
      <c r="AQ35" s="64">
        <f>'[2]Macheta PO 2022_rap_luna'!AQ35+'[2]cumulat precedent'!AQ35</f>
        <v>0</v>
      </c>
      <c r="AR35" s="64">
        <f>'[2]Macheta PO 2022_rap_luna'!AR35+'[2]cumulat precedent'!AR35</f>
        <v>0</v>
      </c>
      <c r="AS35" s="64">
        <f>'[2]Macheta PO 2022_rap_luna'!AS35+'[2]cumulat precedent'!AS35</f>
        <v>797</v>
      </c>
      <c r="AT35" s="65"/>
      <c r="AU35" s="8" t="str">
        <f>IF(AJ39+AJ40=AJ38," ","GRESEALA")</f>
        <v xml:space="preserve"> </v>
      </c>
      <c r="AV35" s="8" t="str">
        <f>IF(AK39+AK40=AK38," ","GRESEALA")</f>
        <v xml:space="preserve"> </v>
      </c>
      <c r="AW35" s="8" t="str">
        <f>IF(AL39+AL40=AL38," ","GRESEALA")</f>
        <v xml:space="preserve"> </v>
      </c>
      <c r="AX35" s="8" t="str">
        <f>IF(AR39+AR40=AR38," ","GRESEALA")</f>
        <v xml:space="preserve"> </v>
      </c>
      <c r="AY35" s="8" t="str">
        <f>IF(AS39+AS40=AS38," ","GRESEALA")</f>
        <v xml:space="preserve"> </v>
      </c>
      <c r="AZ35" s="8" t="str">
        <f>IF(E38+F38=D38," ","GRESEALA")</f>
        <v xml:space="preserve"> </v>
      </c>
      <c r="BA35" s="8" t="str">
        <f>IF(G38+K38+I38+L38+M38=D38," ","GRESEALA")</f>
        <v xml:space="preserve"> </v>
      </c>
      <c r="BB35" s="8" t="str">
        <f>IF(O38+P38=D38," ","GRESEALA")</f>
        <v xml:space="preserve"> </v>
      </c>
      <c r="BC35" s="8" t="str">
        <f>IF(Q38+S38+T38+U38+V38+W38=D38," ","GRESEALA")</f>
        <v xml:space="preserve"> </v>
      </c>
      <c r="BD35" s="8" t="str">
        <f>IF(X38+Y38+Z38=D38," ","GRESEALA")</f>
        <v xml:space="preserve"> </v>
      </c>
      <c r="BE35" s="8" t="str">
        <f>IF(AA38+AC38+AE38+AF38+AG38+AH38+AI38+AJ38+AK38+AL38+AM38+AN38+AO38+AP38+AQ38+AR38+AS38&gt;=D38," ","GRESEALA")</f>
        <v xml:space="preserve"> </v>
      </c>
      <c r="BF35" s="8" t="str">
        <f>IF(AS38&lt;=D38," ","GRESEALA")</f>
        <v xml:space="preserve"> </v>
      </c>
      <c r="BG35" s="8" t="str">
        <f>IF(H38&lt;=G38," ","GRESEALA")</f>
        <v xml:space="preserve"> </v>
      </c>
      <c r="BH35" s="8" t="str">
        <f>IF(E37+F37=D37," ","GRESEALA")</f>
        <v xml:space="preserve"> </v>
      </c>
      <c r="BI35" s="8" t="str">
        <f>IF(G37+K37+I37+L37+M37=D37," ","GRESEALA")</f>
        <v xml:space="preserve"> </v>
      </c>
      <c r="BJ35" s="8" t="str">
        <f>IF(O37+P37=D37," ","GRESEALA")</f>
        <v xml:space="preserve"> </v>
      </c>
      <c r="BK35" s="8" t="str">
        <f>IF(Q37+S37+T37+U37+V37+W37=D37," ","GRESEALA")</f>
        <v xml:space="preserve"> </v>
      </c>
      <c r="BL35" s="17"/>
    </row>
    <row r="36" spans="2:223" ht="81" customHeight="1" x14ac:dyDescent="0.35">
      <c r="B36" s="131" t="s">
        <v>93</v>
      </c>
      <c r="C36" s="132" t="s">
        <v>94</v>
      </c>
      <c r="D36" s="132">
        <f t="shared" si="0"/>
        <v>2783</v>
      </c>
      <c r="E36" s="64">
        <f>'[2]Macheta PO 2022_rap_luna'!E36+'[2]cumulat precedent'!E36</f>
        <v>1140</v>
      </c>
      <c r="F36" s="64">
        <f>'[2]Macheta PO 2022_rap_luna'!F36+'[2]cumulat precedent'!F36</f>
        <v>1643</v>
      </c>
      <c r="G36" s="64">
        <f>'[2]Macheta PO 2022_rap_luna'!G36+'[2]cumulat precedent'!G36</f>
        <v>905</v>
      </c>
      <c r="H36" s="64">
        <f>'[2]Macheta PO 2022_rap_luna'!H36+'[2]cumulat precedent'!H36</f>
        <v>905</v>
      </c>
      <c r="I36" s="64">
        <f>'[2]Macheta PO 2022_rap_luna'!I36+'[2]cumulat precedent'!I36</f>
        <v>298</v>
      </c>
      <c r="J36" s="64">
        <f>'[2]Macheta PO 2022_rap_luna'!J36+'[2]cumulat precedent'!J36</f>
        <v>298</v>
      </c>
      <c r="K36" s="64">
        <f>'[2]Macheta PO 2022_rap_luna'!K36+'[2]cumulat precedent'!K36</f>
        <v>148</v>
      </c>
      <c r="L36" s="64">
        <f>'[2]Macheta PO 2022_rap_luna'!L36+'[2]cumulat precedent'!L36</f>
        <v>399</v>
      </c>
      <c r="M36" s="64">
        <f>'[2]Macheta PO 2022_rap_luna'!M36+'[2]cumulat precedent'!M36</f>
        <v>1033</v>
      </c>
      <c r="N36" s="64">
        <f>'[2]Macheta PO 2022_rap_luna'!N36+'[2]cumulat precedent'!N36</f>
        <v>268</v>
      </c>
      <c r="O36" s="64">
        <f>'[2]Macheta PO 2022_rap_luna'!O36+'[2]cumulat precedent'!O36</f>
        <v>1520</v>
      </c>
      <c r="P36" s="64">
        <f>'[2]Macheta PO 2022_rap_luna'!P36+'[2]cumulat precedent'!P36</f>
        <v>1263</v>
      </c>
      <c r="Q36" s="64">
        <f>'[2]Macheta PO 2022_rap_luna'!Q36+'[2]cumulat precedent'!Q36</f>
        <v>351</v>
      </c>
      <c r="R36" s="64">
        <f>'[2]Macheta PO 2022_rap_luna'!R36+'[2]cumulat precedent'!R36</f>
        <v>149</v>
      </c>
      <c r="S36" s="64">
        <f>'[2]Macheta PO 2022_rap_luna'!S36+'[2]cumulat precedent'!S36</f>
        <v>863</v>
      </c>
      <c r="T36" s="64">
        <f>'[2]Macheta PO 2022_rap_luna'!T36+'[2]cumulat precedent'!T36</f>
        <v>235</v>
      </c>
      <c r="U36" s="64">
        <f>'[2]Macheta PO 2022_rap_luna'!U36+'[2]cumulat precedent'!U36</f>
        <v>1206</v>
      </c>
      <c r="V36" s="64">
        <f>'[2]Macheta PO 2022_rap_luna'!V36+'[2]cumulat precedent'!V36</f>
        <v>25</v>
      </c>
      <c r="W36" s="64">
        <f>'[2]Macheta PO 2022_rap_luna'!W36+'[2]cumulat precedent'!W36</f>
        <v>103</v>
      </c>
      <c r="X36" s="64">
        <f>'[2]Macheta PO 2022_rap_luna'!X36+'[2]cumulat precedent'!X36</f>
        <v>2419</v>
      </c>
      <c r="Y36" s="64">
        <f>'[2]Macheta PO 2022_rap_luna'!Y36+'[2]cumulat precedent'!Y36</f>
        <v>364</v>
      </c>
      <c r="Z36" s="64">
        <f>'[2]Macheta PO 2022_rap_luna'!Z36+'[2]cumulat precedent'!Z36</f>
        <v>0</v>
      </c>
      <c r="AA36" s="64">
        <f>'[2]Macheta PO 2022_rap_luna'!AA36+'[2]cumulat precedent'!AA36</f>
        <v>2</v>
      </c>
      <c r="AB36" s="64">
        <f>'[2]Macheta PO 2022_rap_luna'!AB36+'[2]cumulat precedent'!AB36</f>
        <v>0</v>
      </c>
      <c r="AC36" s="64">
        <f>'[2]Macheta PO 2022_rap_luna'!AC36+'[2]cumulat precedent'!AC36</f>
        <v>3</v>
      </c>
      <c r="AD36" s="64">
        <f>'[2]Macheta PO 2022_rap_luna'!AD36+'[2]cumulat precedent'!AD36</f>
        <v>1</v>
      </c>
      <c r="AE36" s="64">
        <f>'[2]Macheta PO 2022_rap_luna'!AE36+'[2]cumulat precedent'!AE36</f>
        <v>15</v>
      </c>
      <c r="AF36" s="64">
        <f>'[2]Macheta PO 2022_rap_luna'!AF36+'[2]cumulat precedent'!AF36</f>
        <v>15</v>
      </c>
      <c r="AG36" s="64">
        <f>'[2]Macheta PO 2022_rap_luna'!AG36+'[2]cumulat precedent'!AG36</f>
        <v>0</v>
      </c>
      <c r="AH36" s="64">
        <f>'[2]Macheta PO 2022_rap_luna'!AH36+'[2]cumulat precedent'!AH36</f>
        <v>0</v>
      </c>
      <c r="AI36" s="64">
        <f>'[2]Macheta PO 2022_rap_luna'!AI36+'[2]cumulat precedent'!AI36</f>
        <v>0</v>
      </c>
      <c r="AJ36" s="64">
        <f>'[2]Macheta PO 2022_rap_luna'!AJ36+'[2]cumulat precedent'!AJ36</f>
        <v>2</v>
      </c>
      <c r="AK36" s="64">
        <f>'[2]Macheta PO 2022_rap_luna'!AK36+'[2]cumulat precedent'!AK36</f>
        <v>0</v>
      </c>
      <c r="AL36" s="64">
        <f>'[2]Macheta PO 2022_rap_luna'!AL36+'[2]cumulat precedent'!AL36</f>
        <v>5</v>
      </c>
      <c r="AM36" s="64">
        <f>'[2]Macheta PO 2022_rap_luna'!AM36+'[2]cumulat precedent'!AM36</f>
        <v>0</v>
      </c>
      <c r="AN36" s="64">
        <f>'[2]Macheta PO 2022_rap_luna'!AN36+'[2]cumulat precedent'!AN36</f>
        <v>0</v>
      </c>
      <c r="AO36" s="64">
        <f>'[2]Macheta PO 2022_rap_luna'!AO36+'[2]cumulat precedent'!AO36</f>
        <v>0</v>
      </c>
      <c r="AP36" s="64">
        <f>'[2]Macheta PO 2022_rap_luna'!AP36+'[2]cumulat precedent'!AP36</f>
        <v>0</v>
      </c>
      <c r="AQ36" s="64">
        <f>'[2]Macheta PO 2022_rap_luna'!AQ36+'[2]cumulat precedent'!AQ36</f>
        <v>0</v>
      </c>
      <c r="AR36" s="64">
        <f>'[2]Macheta PO 2022_rap_luna'!AR36+'[2]cumulat precedent'!AR36</f>
        <v>0</v>
      </c>
      <c r="AS36" s="64">
        <f>'[2]Macheta PO 2022_rap_luna'!AS36+'[2]cumulat precedent'!AS36</f>
        <v>2741</v>
      </c>
      <c r="AT36" s="129"/>
      <c r="AU36" s="8" t="str">
        <f>IF(X37+Y37+Z37=D37," ","GRESEALA")</f>
        <v xml:space="preserve"> </v>
      </c>
      <c r="AV36" s="8" t="str">
        <f>IF(AA37+AC37+AE37+AF37+AG37+AH37+AI37+AJ37+AK37+AL37+AR37+AS37&gt;=D37," ","GRESEALA")</f>
        <v xml:space="preserve"> </v>
      </c>
      <c r="AW36" s="8" t="str">
        <f>IF(AS37&lt;=D37," ","GRESEALA")</f>
        <v xml:space="preserve"> </v>
      </c>
      <c r="AX36" s="8" t="str">
        <f>IF(H37&lt;=G37," ","GRESEALA")</f>
        <v xml:space="preserve"> </v>
      </c>
      <c r="AY36" s="8" t="str">
        <f>IF(E41+F41=D41," ","GRESEALA")</f>
        <v xml:space="preserve"> </v>
      </c>
      <c r="AZ36" s="11" t="str">
        <f>IF(G41+K41+I41+L41+M41=D41," ","GRESEALA")</f>
        <v xml:space="preserve"> </v>
      </c>
      <c r="BA36" s="8" t="str">
        <f>IF(O41+P41=D41," ","GRESEALA")</f>
        <v xml:space="preserve"> </v>
      </c>
      <c r="BB36" s="8" t="str">
        <f>IF(Q41+S41+T41+U41+V41+W41=D41," ","GRESEALA")</f>
        <v xml:space="preserve"> </v>
      </c>
      <c r="BC36" s="8" t="str">
        <f>IF(X41+Y41+Z41=D41," ","GRESEALA")</f>
        <v xml:space="preserve"> </v>
      </c>
      <c r="BD36" s="8" t="str">
        <f>IF(AA41+AC41+AE41+AF41+AG41+AH41+AI41+AJ41+AK41+AL41+AR41+AS41&gt;=D41," ","GRESEALA")</f>
        <v xml:space="preserve"> </v>
      </c>
      <c r="BE36" s="8" t="str">
        <f>IF(AS41&lt;=D41," ","GRESEALA")</f>
        <v xml:space="preserve"> </v>
      </c>
      <c r="BF36" s="8" t="str">
        <f>IF(H41&lt;=G41," ","GRESEALA")</f>
        <v xml:space="preserve"> </v>
      </c>
      <c r="BG36" s="8" t="str">
        <f>IF(E43+E44=E42," ","GRESEALA")</f>
        <v xml:space="preserve"> </v>
      </c>
      <c r="BH36" s="8" t="str">
        <f>IF(F43+F44=F42," ","GRESEALA")</f>
        <v xml:space="preserve"> </v>
      </c>
      <c r="BI36" s="8" t="str">
        <f>IF(G43+G44=G42," ","GRESEALA")</f>
        <v xml:space="preserve"> </v>
      </c>
      <c r="BJ36" s="8" t="str">
        <f>IF(H43+H44=H42," ","GRESEALA")</f>
        <v xml:space="preserve"> </v>
      </c>
      <c r="BK36" s="8" t="str">
        <f>IF(K43+K44=K42," ","GRESEALA")</f>
        <v xml:space="preserve"> </v>
      </c>
    </row>
    <row r="37" spans="2:223" s="1" customFormat="1" ht="43.5" customHeight="1" x14ac:dyDescent="0.35">
      <c r="B37" s="48">
        <v>2</v>
      </c>
      <c r="C37" s="80" t="s">
        <v>95</v>
      </c>
      <c r="D37" s="81">
        <f t="shared" si="0"/>
        <v>27</v>
      </c>
      <c r="E37" s="64">
        <f>'[2]Macheta PO 2022_rap_luna'!E37+'[2]cumulat precedent'!E37</f>
        <v>21</v>
      </c>
      <c r="F37" s="64">
        <f>'[2]Macheta PO 2022_rap_luna'!F37+'[2]cumulat precedent'!F37</f>
        <v>6</v>
      </c>
      <c r="G37" s="64">
        <f>'[2]Macheta PO 2022_rap_luna'!G37+'[2]cumulat precedent'!G37</f>
        <v>7</v>
      </c>
      <c r="H37" s="64">
        <f>'[2]Macheta PO 2022_rap_luna'!H37+'[2]cumulat precedent'!H37</f>
        <v>7</v>
      </c>
      <c r="I37" s="64">
        <f>'[2]Macheta PO 2022_rap_luna'!I37+'[2]cumulat precedent'!I37</f>
        <v>1</v>
      </c>
      <c r="J37" s="64">
        <f>'[2]Macheta PO 2022_rap_luna'!J37+'[2]cumulat precedent'!J37</f>
        <v>1</v>
      </c>
      <c r="K37" s="64">
        <f>'[2]Macheta PO 2022_rap_luna'!K37+'[2]cumulat precedent'!K37</f>
        <v>2</v>
      </c>
      <c r="L37" s="64">
        <f>'[2]Macheta PO 2022_rap_luna'!L37+'[2]cumulat precedent'!L37</f>
        <v>3</v>
      </c>
      <c r="M37" s="64">
        <f>'[2]Macheta PO 2022_rap_luna'!M37+'[2]cumulat precedent'!M37</f>
        <v>14</v>
      </c>
      <c r="N37" s="64">
        <f>'[2]Macheta PO 2022_rap_luna'!N37+'[2]cumulat precedent'!N37</f>
        <v>3</v>
      </c>
      <c r="O37" s="64">
        <f>'[2]Macheta PO 2022_rap_luna'!O37+'[2]cumulat precedent'!O37</f>
        <v>22</v>
      </c>
      <c r="P37" s="64">
        <f>'[2]Macheta PO 2022_rap_luna'!P37+'[2]cumulat precedent'!P37</f>
        <v>5</v>
      </c>
      <c r="Q37" s="64">
        <f>'[2]Macheta PO 2022_rap_luna'!Q37+'[2]cumulat precedent'!Q37</f>
        <v>0</v>
      </c>
      <c r="R37" s="64">
        <f>'[2]Macheta PO 2022_rap_luna'!R37+'[2]cumulat precedent'!R37</f>
        <v>0</v>
      </c>
      <c r="S37" s="64">
        <f>'[2]Macheta PO 2022_rap_luna'!S37+'[2]cumulat precedent'!S37</f>
        <v>6</v>
      </c>
      <c r="T37" s="64">
        <f>'[2]Macheta PO 2022_rap_luna'!T37+'[2]cumulat precedent'!T37</f>
        <v>3</v>
      </c>
      <c r="U37" s="64">
        <f>'[2]Macheta PO 2022_rap_luna'!U37+'[2]cumulat precedent'!U37</f>
        <v>16</v>
      </c>
      <c r="V37" s="64">
        <f>'[2]Macheta PO 2022_rap_luna'!V37+'[2]cumulat precedent'!V37</f>
        <v>0</v>
      </c>
      <c r="W37" s="64">
        <f>'[2]Macheta PO 2022_rap_luna'!W37+'[2]cumulat precedent'!W37</f>
        <v>2</v>
      </c>
      <c r="X37" s="64">
        <f>'[2]Macheta PO 2022_rap_luna'!X37+'[2]cumulat precedent'!X37</f>
        <v>9</v>
      </c>
      <c r="Y37" s="64">
        <f>'[2]Macheta PO 2022_rap_luna'!Y37+'[2]cumulat precedent'!Y37</f>
        <v>18</v>
      </c>
      <c r="Z37" s="64">
        <f>'[2]Macheta PO 2022_rap_luna'!Z37+'[2]cumulat precedent'!Z37</f>
        <v>0</v>
      </c>
      <c r="AA37" s="64">
        <f>'[2]Macheta PO 2022_rap_luna'!AA37+'[2]cumulat precedent'!AA37</f>
        <v>0</v>
      </c>
      <c r="AB37" s="64">
        <f>'[2]Macheta PO 2022_rap_luna'!AB37+'[2]cumulat precedent'!AB37</f>
        <v>0</v>
      </c>
      <c r="AC37" s="64">
        <f>'[2]Macheta PO 2022_rap_luna'!AC37+'[2]cumulat precedent'!AC37</f>
        <v>0</v>
      </c>
      <c r="AD37" s="64">
        <f>'[2]Macheta PO 2022_rap_luna'!AD37+'[2]cumulat precedent'!AD37</f>
        <v>0</v>
      </c>
      <c r="AE37" s="64">
        <f>'[2]Macheta PO 2022_rap_luna'!AE37+'[2]cumulat precedent'!AE37</f>
        <v>0</v>
      </c>
      <c r="AF37" s="64">
        <f>'[2]Macheta PO 2022_rap_luna'!AF37+'[2]cumulat precedent'!AF37</f>
        <v>0</v>
      </c>
      <c r="AG37" s="64">
        <f>'[2]Macheta PO 2022_rap_luna'!AG37+'[2]cumulat precedent'!AG37</f>
        <v>0</v>
      </c>
      <c r="AH37" s="64">
        <f>'[2]Macheta PO 2022_rap_luna'!AH37+'[2]cumulat precedent'!AH37</f>
        <v>0</v>
      </c>
      <c r="AI37" s="64">
        <f>'[2]Macheta PO 2022_rap_luna'!AI37+'[2]cumulat precedent'!AI37</f>
        <v>0</v>
      </c>
      <c r="AJ37" s="64">
        <f>'[2]Macheta PO 2022_rap_luna'!AJ37+'[2]cumulat precedent'!AJ37</f>
        <v>0</v>
      </c>
      <c r="AK37" s="64">
        <f>'[2]Macheta PO 2022_rap_luna'!AK37+'[2]cumulat precedent'!AK37</f>
        <v>0</v>
      </c>
      <c r="AL37" s="64">
        <f>'[2]Macheta PO 2022_rap_luna'!AL37+'[2]cumulat precedent'!AL37</f>
        <v>0</v>
      </c>
      <c r="AM37" s="64">
        <f>'[2]Macheta PO 2022_rap_luna'!AM37+'[2]cumulat precedent'!AM37</f>
        <v>0</v>
      </c>
      <c r="AN37" s="64">
        <f>'[2]Macheta PO 2022_rap_luna'!AN37+'[2]cumulat precedent'!AN37</f>
        <v>0</v>
      </c>
      <c r="AO37" s="64">
        <f>'[2]Macheta PO 2022_rap_luna'!AO37+'[2]cumulat precedent'!AO37</f>
        <v>0</v>
      </c>
      <c r="AP37" s="64">
        <f>'[2]Macheta PO 2022_rap_luna'!AP37+'[2]cumulat precedent'!AP37</f>
        <v>0</v>
      </c>
      <c r="AQ37" s="64">
        <f>'[2]Macheta PO 2022_rap_luna'!AQ37+'[2]cumulat precedent'!AQ37</f>
        <v>0</v>
      </c>
      <c r="AR37" s="64">
        <f>'[2]Macheta PO 2022_rap_luna'!AR37+'[2]cumulat precedent'!AR37</f>
        <v>0</v>
      </c>
      <c r="AS37" s="64">
        <f>'[2]Macheta PO 2022_rap_luna'!AS37+'[2]cumulat precedent'!AS37</f>
        <v>27</v>
      </c>
      <c r="AT37" s="74"/>
      <c r="AU37" s="11" t="str">
        <f>IF(X43+X44=X42," ","GRESEALA")</f>
        <v xml:space="preserve"> </v>
      </c>
      <c r="AV37" s="8" t="str">
        <f>IF(M43+M44=M42," ","GRESEALA")</f>
        <v xml:space="preserve"> </v>
      </c>
      <c r="AW37" s="8" t="str">
        <f>IF(N43+N44=N42," ","GRESEALA")</f>
        <v xml:space="preserve"> </v>
      </c>
      <c r="AX37" s="8" t="str">
        <f>IF(O43+O44=O42," ","GRESEALA")</f>
        <v xml:space="preserve"> </v>
      </c>
      <c r="AY37" s="8" t="str">
        <f>IF(P43+P44=P42," ","GRESEALA")</f>
        <v xml:space="preserve"> </v>
      </c>
      <c r="AZ37" s="8" t="str">
        <f>IF(Q43+Q44=Q42," ","GRESEALA")</f>
        <v xml:space="preserve"> </v>
      </c>
      <c r="BA37" s="8" t="str">
        <f t="shared" ref="BA37:BK37" si="26">IF(S43+S44=S42," ","GRESEALA")</f>
        <v xml:space="preserve"> </v>
      </c>
      <c r="BB37" s="8" t="str">
        <f t="shared" si="26"/>
        <v xml:space="preserve"> </v>
      </c>
      <c r="BC37" s="8" t="str">
        <f t="shared" si="26"/>
        <v xml:space="preserve"> </v>
      </c>
      <c r="BD37" s="8" t="str">
        <f t="shared" si="26"/>
        <v xml:space="preserve"> </v>
      </c>
      <c r="BE37" s="8" t="str">
        <f t="shared" si="26"/>
        <v xml:space="preserve"> </v>
      </c>
      <c r="BF37" s="8" t="str">
        <f t="shared" si="26"/>
        <v xml:space="preserve"> </v>
      </c>
      <c r="BG37" s="8" t="str">
        <f t="shared" si="26"/>
        <v xml:space="preserve"> </v>
      </c>
      <c r="BH37" s="8" t="str">
        <f t="shared" si="26"/>
        <v xml:space="preserve"> </v>
      </c>
      <c r="BI37" s="8" t="str">
        <f t="shared" si="26"/>
        <v xml:space="preserve"> </v>
      </c>
      <c r="BJ37" s="8" t="str">
        <f t="shared" si="26"/>
        <v xml:space="preserve"> </v>
      </c>
      <c r="BK37" s="8" t="str">
        <f t="shared" si="26"/>
        <v xml:space="preserve"> </v>
      </c>
      <c r="BL37" s="6"/>
    </row>
    <row r="38" spans="2:223" s="1" customFormat="1" ht="75" customHeight="1" x14ac:dyDescent="0.35">
      <c r="B38" s="46">
        <v>3</v>
      </c>
      <c r="C38" s="66" t="s">
        <v>96</v>
      </c>
      <c r="D38" s="66">
        <f t="shared" si="0"/>
        <v>45</v>
      </c>
      <c r="E38" s="64">
        <f>'[2]Macheta PO 2022_rap_luna'!E38+'[2]cumulat precedent'!E38</f>
        <v>32</v>
      </c>
      <c r="F38" s="64">
        <f>'[2]Macheta PO 2022_rap_luna'!F38+'[2]cumulat precedent'!F38</f>
        <v>13</v>
      </c>
      <c r="G38" s="64">
        <f>'[2]Macheta PO 2022_rap_luna'!G38+'[2]cumulat precedent'!G38</f>
        <v>0</v>
      </c>
      <c r="H38" s="64">
        <f>'[2]Macheta PO 2022_rap_luna'!H38+'[2]cumulat precedent'!H38</f>
        <v>0</v>
      </c>
      <c r="I38" s="64">
        <f>'[2]Macheta PO 2022_rap_luna'!I38+'[2]cumulat precedent'!I38</f>
        <v>1</v>
      </c>
      <c r="J38" s="64">
        <f>'[2]Macheta PO 2022_rap_luna'!J38+'[2]cumulat precedent'!J38</f>
        <v>1</v>
      </c>
      <c r="K38" s="64">
        <f>'[2]Macheta PO 2022_rap_luna'!K38+'[2]cumulat precedent'!K38</f>
        <v>2</v>
      </c>
      <c r="L38" s="64">
        <f>'[2]Macheta PO 2022_rap_luna'!L38+'[2]cumulat precedent'!L38</f>
        <v>9</v>
      </c>
      <c r="M38" s="64">
        <f>'[2]Macheta PO 2022_rap_luna'!M38+'[2]cumulat precedent'!M38</f>
        <v>33</v>
      </c>
      <c r="N38" s="64">
        <f>'[2]Macheta PO 2022_rap_luna'!N38+'[2]cumulat precedent'!N38</f>
        <v>7</v>
      </c>
      <c r="O38" s="64">
        <f>'[2]Macheta PO 2022_rap_luna'!O38+'[2]cumulat precedent'!O38</f>
        <v>30</v>
      </c>
      <c r="P38" s="64">
        <f>'[2]Macheta PO 2022_rap_luna'!P38+'[2]cumulat precedent'!P38</f>
        <v>15</v>
      </c>
      <c r="Q38" s="64">
        <f>'[2]Macheta PO 2022_rap_luna'!Q38+'[2]cumulat precedent'!Q38</f>
        <v>0</v>
      </c>
      <c r="R38" s="64">
        <f>'[2]Macheta PO 2022_rap_luna'!R38+'[2]cumulat precedent'!R38</f>
        <v>0</v>
      </c>
      <c r="S38" s="64">
        <f>'[2]Macheta PO 2022_rap_luna'!S38+'[2]cumulat precedent'!S38</f>
        <v>12</v>
      </c>
      <c r="T38" s="64">
        <f>'[2]Macheta PO 2022_rap_luna'!T38+'[2]cumulat precedent'!T38</f>
        <v>8</v>
      </c>
      <c r="U38" s="64">
        <f>'[2]Macheta PO 2022_rap_luna'!U38+'[2]cumulat precedent'!U38</f>
        <v>20</v>
      </c>
      <c r="V38" s="64">
        <f>'[2]Macheta PO 2022_rap_luna'!V38+'[2]cumulat precedent'!V38</f>
        <v>2</v>
      </c>
      <c r="W38" s="64">
        <f>'[2]Macheta PO 2022_rap_luna'!W38+'[2]cumulat precedent'!W38</f>
        <v>3</v>
      </c>
      <c r="X38" s="64">
        <f>'[2]Macheta PO 2022_rap_luna'!X38+'[2]cumulat precedent'!X38</f>
        <v>0</v>
      </c>
      <c r="Y38" s="64">
        <f>'[2]Macheta PO 2022_rap_luna'!Y38+'[2]cumulat precedent'!Y38</f>
        <v>45</v>
      </c>
      <c r="Z38" s="64">
        <f>'[2]Macheta PO 2022_rap_luna'!Z38+'[2]cumulat precedent'!Z38</f>
        <v>0</v>
      </c>
      <c r="AA38" s="64">
        <f>'[2]Macheta PO 2022_rap_luna'!AA38+'[2]cumulat precedent'!AA38</f>
        <v>0</v>
      </c>
      <c r="AB38" s="64">
        <f>'[2]Macheta PO 2022_rap_luna'!AB38+'[2]cumulat precedent'!AB38</f>
        <v>0</v>
      </c>
      <c r="AC38" s="64">
        <f>'[2]Macheta PO 2022_rap_luna'!AC38+'[2]cumulat precedent'!AC38</f>
        <v>0</v>
      </c>
      <c r="AD38" s="64">
        <f>'[2]Macheta PO 2022_rap_luna'!AD38+'[2]cumulat precedent'!AD38</f>
        <v>0</v>
      </c>
      <c r="AE38" s="64">
        <f>'[2]Macheta PO 2022_rap_luna'!AE38+'[2]cumulat precedent'!AE38</f>
        <v>0</v>
      </c>
      <c r="AF38" s="64">
        <f>'[2]Macheta PO 2022_rap_luna'!AF38+'[2]cumulat precedent'!AF38</f>
        <v>0</v>
      </c>
      <c r="AG38" s="64">
        <f>'[2]Macheta PO 2022_rap_luna'!AG38+'[2]cumulat precedent'!AG38</f>
        <v>0</v>
      </c>
      <c r="AH38" s="64">
        <f>'[2]Macheta PO 2022_rap_luna'!AH38+'[2]cumulat precedent'!AH38</f>
        <v>0</v>
      </c>
      <c r="AI38" s="64">
        <f>'[2]Macheta PO 2022_rap_luna'!AI38+'[2]cumulat precedent'!AI38</f>
        <v>0</v>
      </c>
      <c r="AJ38" s="64">
        <f>'[2]Macheta PO 2022_rap_luna'!AJ38+'[2]cumulat precedent'!AJ38</f>
        <v>0</v>
      </c>
      <c r="AK38" s="64">
        <f>'[2]Macheta PO 2022_rap_luna'!AK38+'[2]cumulat precedent'!AK38</f>
        <v>0</v>
      </c>
      <c r="AL38" s="64">
        <f>'[2]Macheta PO 2022_rap_luna'!AL38+'[2]cumulat precedent'!AL38</f>
        <v>0</v>
      </c>
      <c r="AM38" s="64">
        <f>'[2]Macheta PO 2022_rap_luna'!AM38+'[2]cumulat precedent'!AM38</f>
        <v>0</v>
      </c>
      <c r="AN38" s="64">
        <f>'[2]Macheta PO 2022_rap_luna'!AN38+'[2]cumulat precedent'!AN38</f>
        <v>0</v>
      </c>
      <c r="AO38" s="64">
        <f>'[2]Macheta PO 2022_rap_luna'!AO38+'[2]cumulat precedent'!AO38</f>
        <v>0</v>
      </c>
      <c r="AP38" s="64">
        <f>'[2]Macheta PO 2022_rap_luna'!AP38+'[2]cumulat precedent'!AP38</f>
        <v>0</v>
      </c>
      <c r="AQ38" s="64">
        <f>'[2]Macheta PO 2022_rap_luna'!AQ38+'[2]cumulat precedent'!AQ38</f>
        <v>0</v>
      </c>
      <c r="AR38" s="64">
        <f>'[2]Macheta PO 2022_rap_luna'!AR38+'[2]cumulat precedent'!AR38</f>
        <v>0</v>
      </c>
      <c r="AS38" s="64">
        <f>'[2]Macheta PO 2022_rap_luna'!AS38+'[2]cumulat precedent'!AS38</f>
        <v>45</v>
      </c>
      <c r="AT38" s="81"/>
      <c r="AU38" s="8" t="str">
        <f>IF(M43+M44=M42," ","GRESEALA")</f>
        <v xml:space="preserve"> </v>
      </c>
      <c r="AV38" s="8" t="str">
        <f>IF(N43+N44=N42," ","GRESEALA")</f>
        <v xml:space="preserve"> </v>
      </c>
      <c r="AW38" s="8" t="str">
        <f>IF(O43+O44=O42," ","GRESEALA")</f>
        <v xml:space="preserve"> </v>
      </c>
      <c r="AX38" s="8" t="str">
        <f>IF(P43+P44=P42," ","GRESEALA")</f>
        <v xml:space="preserve"> </v>
      </c>
      <c r="AY38" s="8" t="str">
        <f>IF(Q43+Q44=Q42," ","GRESEALA")</f>
        <v xml:space="preserve"> </v>
      </c>
      <c r="AZ38" s="8" t="str">
        <f t="shared" ref="AZ38:BK38" si="27">IF(S43+S44=S42," ","GRESEALA")</f>
        <v xml:space="preserve"> </v>
      </c>
      <c r="BA38" s="8" t="str">
        <f t="shared" si="27"/>
        <v xml:space="preserve"> </v>
      </c>
      <c r="BB38" s="8" t="str">
        <f t="shared" si="27"/>
        <v xml:space="preserve"> </v>
      </c>
      <c r="BC38" s="8" t="str">
        <f t="shared" si="27"/>
        <v xml:space="preserve"> </v>
      </c>
      <c r="BD38" s="8" t="str">
        <f t="shared" si="27"/>
        <v xml:space="preserve"> </v>
      </c>
      <c r="BE38" s="8" t="str">
        <f t="shared" si="27"/>
        <v xml:space="preserve"> </v>
      </c>
      <c r="BF38" s="8" t="str">
        <f t="shared" si="27"/>
        <v xml:space="preserve"> </v>
      </c>
      <c r="BG38" s="8" t="str">
        <f t="shared" si="27"/>
        <v xml:space="preserve"> </v>
      </c>
      <c r="BH38" s="8" t="str">
        <f t="shared" si="27"/>
        <v xml:space="preserve"> </v>
      </c>
      <c r="BI38" s="8" t="str">
        <f t="shared" si="27"/>
        <v xml:space="preserve"> </v>
      </c>
      <c r="BJ38" s="8" t="str">
        <f t="shared" si="27"/>
        <v xml:space="preserve"> </v>
      </c>
      <c r="BK38" s="8" t="str">
        <f t="shared" si="27"/>
        <v xml:space="preserve"> </v>
      </c>
      <c r="BL38" s="6"/>
    </row>
    <row r="39" spans="2:223" ht="13.5" customHeight="1" x14ac:dyDescent="0.35">
      <c r="B39" s="50" t="s">
        <v>97</v>
      </c>
      <c r="C39" s="85" t="s">
        <v>98</v>
      </c>
      <c r="D39" s="86">
        <f t="shared" si="0"/>
        <v>0</v>
      </c>
      <c r="E39" s="64">
        <f>'[2]Macheta PO 2022_rap_luna'!E39+'[2]cumulat precedent'!E39</f>
        <v>0</v>
      </c>
      <c r="F39" s="64">
        <f>'[2]Macheta PO 2022_rap_luna'!F39+'[2]cumulat precedent'!F39</f>
        <v>0</v>
      </c>
      <c r="G39" s="64">
        <f>'[2]Macheta PO 2022_rap_luna'!G39+'[2]cumulat precedent'!G39</f>
        <v>0</v>
      </c>
      <c r="H39" s="64">
        <f>'[2]Macheta PO 2022_rap_luna'!H39+'[2]cumulat precedent'!H39</f>
        <v>0</v>
      </c>
      <c r="I39" s="64">
        <f>'[2]Macheta PO 2022_rap_luna'!I39+'[2]cumulat precedent'!I39</f>
        <v>0</v>
      </c>
      <c r="J39" s="64">
        <f>'[2]Macheta PO 2022_rap_luna'!J39+'[2]cumulat precedent'!J39</f>
        <v>0</v>
      </c>
      <c r="K39" s="64">
        <f>'[2]Macheta PO 2022_rap_luna'!K39+'[2]cumulat precedent'!K39</f>
        <v>0</v>
      </c>
      <c r="L39" s="64">
        <f>'[2]Macheta PO 2022_rap_luna'!L39+'[2]cumulat precedent'!L39</f>
        <v>0</v>
      </c>
      <c r="M39" s="64">
        <f>'[2]Macheta PO 2022_rap_luna'!M39+'[2]cumulat precedent'!M39</f>
        <v>0</v>
      </c>
      <c r="N39" s="64">
        <f>'[2]Macheta PO 2022_rap_luna'!N39+'[2]cumulat precedent'!N39</f>
        <v>0</v>
      </c>
      <c r="O39" s="64">
        <f>'[2]Macheta PO 2022_rap_luna'!O39+'[2]cumulat precedent'!O39</f>
        <v>0</v>
      </c>
      <c r="P39" s="64">
        <f>'[2]Macheta PO 2022_rap_luna'!P39+'[2]cumulat precedent'!P39</f>
        <v>0</v>
      </c>
      <c r="Q39" s="64">
        <f>'[2]Macheta PO 2022_rap_luna'!Q39+'[2]cumulat precedent'!Q39</f>
        <v>0</v>
      </c>
      <c r="R39" s="64">
        <f>'[2]Macheta PO 2022_rap_luna'!R39+'[2]cumulat precedent'!R39</f>
        <v>0</v>
      </c>
      <c r="S39" s="64">
        <f>'[2]Macheta PO 2022_rap_luna'!S39+'[2]cumulat precedent'!S39</f>
        <v>0</v>
      </c>
      <c r="T39" s="64">
        <f>'[2]Macheta PO 2022_rap_luna'!T39+'[2]cumulat precedent'!T39</f>
        <v>0</v>
      </c>
      <c r="U39" s="64">
        <f>'[2]Macheta PO 2022_rap_luna'!U39+'[2]cumulat precedent'!U39</f>
        <v>0</v>
      </c>
      <c r="V39" s="64">
        <f>'[2]Macheta PO 2022_rap_luna'!V39+'[2]cumulat precedent'!V39</f>
        <v>0</v>
      </c>
      <c r="W39" s="64">
        <f>'[2]Macheta PO 2022_rap_luna'!W39+'[2]cumulat precedent'!W39</f>
        <v>0</v>
      </c>
      <c r="X39" s="64">
        <f>'[2]Macheta PO 2022_rap_luna'!X39+'[2]cumulat precedent'!X39</f>
        <v>0</v>
      </c>
      <c r="Y39" s="64">
        <f>'[2]Macheta PO 2022_rap_luna'!Y39+'[2]cumulat precedent'!Y39</f>
        <v>0</v>
      </c>
      <c r="Z39" s="64">
        <f>'[2]Macheta PO 2022_rap_luna'!Z39+'[2]cumulat precedent'!Z39</f>
        <v>0</v>
      </c>
      <c r="AA39" s="64">
        <f>'[2]Macheta PO 2022_rap_luna'!AA39+'[2]cumulat precedent'!AA39</f>
        <v>0</v>
      </c>
      <c r="AB39" s="64">
        <f>'[2]Macheta PO 2022_rap_luna'!AB39+'[2]cumulat precedent'!AB39</f>
        <v>0</v>
      </c>
      <c r="AC39" s="64">
        <f>'[2]Macheta PO 2022_rap_luna'!AC39+'[2]cumulat precedent'!AC39</f>
        <v>0</v>
      </c>
      <c r="AD39" s="64">
        <f>'[2]Macheta PO 2022_rap_luna'!AD39+'[2]cumulat precedent'!AD39</f>
        <v>0</v>
      </c>
      <c r="AE39" s="64">
        <f>'[2]Macheta PO 2022_rap_luna'!AE39+'[2]cumulat precedent'!AE39</f>
        <v>0</v>
      </c>
      <c r="AF39" s="64">
        <f>'[2]Macheta PO 2022_rap_luna'!AF39+'[2]cumulat precedent'!AF39</f>
        <v>0</v>
      </c>
      <c r="AG39" s="64">
        <f>'[2]Macheta PO 2022_rap_luna'!AG39+'[2]cumulat precedent'!AG39</f>
        <v>0</v>
      </c>
      <c r="AH39" s="64">
        <f>'[2]Macheta PO 2022_rap_luna'!AH39+'[2]cumulat precedent'!AH39</f>
        <v>0</v>
      </c>
      <c r="AI39" s="64">
        <f>'[2]Macheta PO 2022_rap_luna'!AI39+'[2]cumulat precedent'!AI39</f>
        <v>0</v>
      </c>
      <c r="AJ39" s="64">
        <f>'[2]Macheta PO 2022_rap_luna'!AJ39+'[2]cumulat precedent'!AJ39</f>
        <v>0</v>
      </c>
      <c r="AK39" s="64">
        <f>'[2]Macheta PO 2022_rap_luna'!AK39+'[2]cumulat precedent'!AK39</f>
        <v>0</v>
      </c>
      <c r="AL39" s="64">
        <f>'[2]Macheta PO 2022_rap_luna'!AL39+'[2]cumulat precedent'!AL39</f>
        <v>0</v>
      </c>
      <c r="AM39" s="64">
        <f>'[2]Macheta PO 2022_rap_luna'!AM39+'[2]cumulat precedent'!AM39</f>
        <v>0</v>
      </c>
      <c r="AN39" s="64">
        <f>'[2]Macheta PO 2022_rap_luna'!AN39+'[2]cumulat precedent'!AN39</f>
        <v>0</v>
      </c>
      <c r="AO39" s="64">
        <f>'[2]Macheta PO 2022_rap_luna'!AO39+'[2]cumulat precedent'!AO39</f>
        <v>0</v>
      </c>
      <c r="AP39" s="64">
        <f>'[2]Macheta PO 2022_rap_luna'!AP39+'[2]cumulat precedent'!AP39</f>
        <v>0</v>
      </c>
      <c r="AQ39" s="64">
        <f>'[2]Macheta PO 2022_rap_luna'!AQ39+'[2]cumulat precedent'!AQ39</f>
        <v>0</v>
      </c>
      <c r="AR39" s="64">
        <f>'[2]Macheta PO 2022_rap_luna'!AR39+'[2]cumulat precedent'!AR39</f>
        <v>0</v>
      </c>
      <c r="AS39" s="64">
        <f>'[2]Macheta PO 2022_rap_luna'!AS39+'[2]cumulat precedent'!AS39</f>
        <v>0</v>
      </c>
      <c r="AT39" s="88"/>
      <c r="AU39" s="8" t="str">
        <f t="shared" ref="AU39:BB39" si="28">IF(AE43+AE44=AE42," ","GRESEALA")</f>
        <v xml:space="preserve"> </v>
      </c>
      <c r="AV39" s="8" t="str">
        <f t="shared" si="28"/>
        <v xml:space="preserve"> </v>
      </c>
      <c r="AW39" s="8" t="str">
        <f t="shared" si="28"/>
        <v xml:space="preserve"> </v>
      </c>
      <c r="AX39" s="8" t="str">
        <f t="shared" si="28"/>
        <v xml:space="preserve"> </v>
      </c>
      <c r="AY39" s="8" t="str">
        <f t="shared" si="28"/>
        <v xml:space="preserve"> </v>
      </c>
      <c r="AZ39" s="8" t="str">
        <f t="shared" si="28"/>
        <v xml:space="preserve"> </v>
      </c>
      <c r="BA39" s="8" t="str">
        <f t="shared" si="28"/>
        <v xml:space="preserve"> </v>
      </c>
      <c r="BB39" s="8" t="str">
        <f t="shared" si="28"/>
        <v xml:space="preserve"> </v>
      </c>
      <c r="BC39" s="8" t="str">
        <f t="shared" ref="BC39:BD39" si="29">IF(AR43+AR44=AR42," ","GRESEALA")</f>
        <v xml:space="preserve"> </v>
      </c>
      <c r="BD39" s="8" t="str">
        <f t="shared" si="29"/>
        <v xml:space="preserve"> </v>
      </c>
      <c r="BE39" s="8" t="str">
        <f>IF(E42+F42=D42," ","GRESEALA")</f>
        <v xml:space="preserve"> </v>
      </c>
      <c r="BF39" s="11" t="str">
        <f>IF(G42+K42+I42+L42+M42=D42," ","GRESEALA")</f>
        <v xml:space="preserve"> </v>
      </c>
      <c r="BG39" s="8" t="str">
        <f>IF(O42+P42=D42," ","GRESEALA")</f>
        <v xml:space="preserve"> </v>
      </c>
      <c r="BH39" s="8" t="str">
        <f>IF(Q42+S42+T42+U42+V42+W42=D42," ","GRESEALA")</f>
        <v xml:space="preserve"> </v>
      </c>
      <c r="BI39" s="8" t="str">
        <f>IF(X42+Y42+Z42=D42," ","GRESEALA")</f>
        <v xml:space="preserve"> </v>
      </c>
      <c r="BJ39" s="11" t="str">
        <f>IF(AA42+AC42+AE42+AF42+AG42+AH42+AI42+AJ42+AK42+AL42+AM42+AN42+AO42+AP42+AQ42+AR42+AS42&gt;=D42," ","GRESEALA")</f>
        <v xml:space="preserve"> </v>
      </c>
      <c r="BK39" s="8" t="str">
        <f>IF(AS42&lt;=D42," ","GRESEALA")</f>
        <v xml:space="preserve"> </v>
      </c>
      <c r="BL39" s="8" t="str">
        <f>IF(H42&lt;=G42," ","GRESEALA")</f>
        <v xml:space="preserve"> </v>
      </c>
    </row>
    <row r="40" spans="2:223" ht="62.25" customHeight="1" x14ac:dyDescent="0.35">
      <c r="B40" s="48" t="s">
        <v>99</v>
      </c>
      <c r="C40" s="89" t="s">
        <v>100</v>
      </c>
      <c r="D40" s="90">
        <f t="shared" si="0"/>
        <v>45</v>
      </c>
      <c r="E40" s="64">
        <f>'[2]Macheta PO 2022_rap_luna'!E40+'[2]cumulat precedent'!E40</f>
        <v>32</v>
      </c>
      <c r="F40" s="64">
        <f>'[2]Macheta PO 2022_rap_luna'!F40+'[2]cumulat precedent'!F40</f>
        <v>13</v>
      </c>
      <c r="G40" s="64">
        <f>'[2]Macheta PO 2022_rap_luna'!G40+'[2]cumulat precedent'!G40</f>
        <v>0</v>
      </c>
      <c r="H40" s="64">
        <f>'[2]Macheta PO 2022_rap_luna'!H40+'[2]cumulat precedent'!H40</f>
        <v>0</v>
      </c>
      <c r="I40" s="64">
        <f>'[2]Macheta PO 2022_rap_luna'!I40+'[2]cumulat precedent'!I40</f>
        <v>1</v>
      </c>
      <c r="J40" s="64">
        <f>'[2]Macheta PO 2022_rap_luna'!J40+'[2]cumulat precedent'!J40</f>
        <v>1</v>
      </c>
      <c r="K40" s="64">
        <f>'[2]Macheta PO 2022_rap_luna'!K40+'[2]cumulat precedent'!K40</f>
        <v>2</v>
      </c>
      <c r="L40" s="64">
        <f>'[2]Macheta PO 2022_rap_luna'!L40+'[2]cumulat precedent'!L40</f>
        <v>9</v>
      </c>
      <c r="M40" s="64">
        <f>'[2]Macheta PO 2022_rap_luna'!M40+'[2]cumulat precedent'!M40</f>
        <v>33</v>
      </c>
      <c r="N40" s="64">
        <f>'[2]Macheta PO 2022_rap_luna'!N40+'[2]cumulat precedent'!N40</f>
        <v>7</v>
      </c>
      <c r="O40" s="64">
        <f>'[2]Macheta PO 2022_rap_luna'!O40+'[2]cumulat precedent'!O40</f>
        <v>30</v>
      </c>
      <c r="P40" s="64">
        <f>'[2]Macheta PO 2022_rap_luna'!P40+'[2]cumulat precedent'!P40</f>
        <v>15</v>
      </c>
      <c r="Q40" s="64">
        <f>'[2]Macheta PO 2022_rap_luna'!Q40+'[2]cumulat precedent'!Q40</f>
        <v>0</v>
      </c>
      <c r="R40" s="64">
        <f>'[2]Macheta PO 2022_rap_luna'!R40+'[2]cumulat precedent'!R40</f>
        <v>0</v>
      </c>
      <c r="S40" s="64">
        <f>'[2]Macheta PO 2022_rap_luna'!S40+'[2]cumulat precedent'!S40</f>
        <v>12</v>
      </c>
      <c r="T40" s="64">
        <f>'[2]Macheta PO 2022_rap_luna'!T40+'[2]cumulat precedent'!T40</f>
        <v>8</v>
      </c>
      <c r="U40" s="64">
        <f>'[2]Macheta PO 2022_rap_luna'!U40+'[2]cumulat precedent'!U40</f>
        <v>20</v>
      </c>
      <c r="V40" s="64">
        <f>'[2]Macheta PO 2022_rap_luna'!V40+'[2]cumulat precedent'!V40</f>
        <v>2</v>
      </c>
      <c r="W40" s="64">
        <f>'[2]Macheta PO 2022_rap_luna'!W40+'[2]cumulat precedent'!W40</f>
        <v>3</v>
      </c>
      <c r="X40" s="64">
        <f>'[2]Macheta PO 2022_rap_luna'!X40+'[2]cumulat precedent'!X40</f>
        <v>0</v>
      </c>
      <c r="Y40" s="64">
        <f>'[2]Macheta PO 2022_rap_luna'!Y40+'[2]cumulat precedent'!Y40</f>
        <v>45</v>
      </c>
      <c r="Z40" s="64">
        <f>'[2]Macheta PO 2022_rap_luna'!Z40+'[2]cumulat precedent'!Z40</f>
        <v>0</v>
      </c>
      <c r="AA40" s="64">
        <f>'[2]Macheta PO 2022_rap_luna'!AA40+'[2]cumulat precedent'!AA40</f>
        <v>0</v>
      </c>
      <c r="AB40" s="64">
        <f>'[2]Macheta PO 2022_rap_luna'!AB40+'[2]cumulat precedent'!AB40</f>
        <v>0</v>
      </c>
      <c r="AC40" s="64">
        <f>'[2]Macheta PO 2022_rap_luna'!AC40+'[2]cumulat precedent'!AC40</f>
        <v>0</v>
      </c>
      <c r="AD40" s="64">
        <f>'[2]Macheta PO 2022_rap_luna'!AD40+'[2]cumulat precedent'!AD40</f>
        <v>0</v>
      </c>
      <c r="AE40" s="64">
        <f>'[2]Macheta PO 2022_rap_luna'!AE40+'[2]cumulat precedent'!AE40</f>
        <v>0</v>
      </c>
      <c r="AF40" s="64">
        <f>'[2]Macheta PO 2022_rap_luna'!AF40+'[2]cumulat precedent'!AF40</f>
        <v>0</v>
      </c>
      <c r="AG40" s="64">
        <f>'[2]Macheta PO 2022_rap_luna'!AG40+'[2]cumulat precedent'!AG40</f>
        <v>0</v>
      </c>
      <c r="AH40" s="64">
        <f>'[2]Macheta PO 2022_rap_luna'!AH40+'[2]cumulat precedent'!AH40</f>
        <v>0</v>
      </c>
      <c r="AI40" s="64">
        <f>'[2]Macheta PO 2022_rap_luna'!AI40+'[2]cumulat precedent'!AI40</f>
        <v>0</v>
      </c>
      <c r="AJ40" s="64">
        <f>'[2]Macheta PO 2022_rap_luna'!AJ40+'[2]cumulat precedent'!AJ40</f>
        <v>0</v>
      </c>
      <c r="AK40" s="64">
        <f>'[2]Macheta PO 2022_rap_luna'!AK40+'[2]cumulat precedent'!AK40</f>
        <v>0</v>
      </c>
      <c r="AL40" s="64">
        <f>'[2]Macheta PO 2022_rap_luna'!AL40+'[2]cumulat precedent'!AL40</f>
        <v>0</v>
      </c>
      <c r="AM40" s="64">
        <f>'[2]Macheta PO 2022_rap_luna'!AM40+'[2]cumulat precedent'!AM40</f>
        <v>0</v>
      </c>
      <c r="AN40" s="64">
        <f>'[2]Macheta PO 2022_rap_luna'!AN40+'[2]cumulat precedent'!AN40</f>
        <v>0</v>
      </c>
      <c r="AO40" s="64">
        <f>'[2]Macheta PO 2022_rap_luna'!AO40+'[2]cumulat precedent'!AO40</f>
        <v>0</v>
      </c>
      <c r="AP40" s="64">
        <f>'[2]Macheta PO 2022_rap_luna'!AP40+'[2]cumulat precedent'!AP40</f>
        <v>0</v>
      </c>
      <c r="AQ40" s="64">
        <f>'[2]Macheta PO 2022_rap_luna'!AQ40+'[2]cumulat precedent'!AQ40</f>
        <v>0</v>
      </c>
      <c r="AR40" s="64">
        <f>'[2]Macheta PO 2022_rap_luna'!AR40+'[2]cumulat precedent'!AR40</f>
        <v>0</v>
      </c>
      <c r="AS40" s="64">
        <f>'[2]Macheta PO 2022_rap_luna'!AS40+'[2]cumulat precedent'!AS40</f>
        <v>45</v>
      </c>
      <c r="AT40" s="74"/>
      <c r="AU40" s="8" t="str">
        <f>IF(AS13&lt;=D13," ","GRESEALA")</f>
        <v xml:space="preserve"> </v>
      </c>
      <c r="AV40" s="8" t="str">
        <f>IF(AS14&lt;=D14," ","GRESEALA")</f>
        <v xml:space="preserve"> </v>
      </c>
      <c r="AW40" s="8" t="str">
        <f>IF(AS15&lt;=D15," ","GRESEALA")</f>
        <v xml:space="preserve"> </v>
      </c>
      <c r="AX40" s="8" t="str">
        <f>IF(AS16&lt;=D16," ","GRESEALA")</f>
        <v xml:space="preserve"> </v>
      </c>
      <c r="AY40" s="8" t="str">
        <f>IF(AS17&lt;=D17," ","GRESEALA")</f>
        <v xml:space="preserve"> </v>
      </c>
      <c r="AZ40" s="8" t="str">
        <f>IF(AS18&lt;=D18," ","GRESEALA")</f>
        <v xml:space="preserve"> </v>
      </c>
      <c r="BA40" s="8" t="str">
        <f>IF(AS19&lt;=D19," ","GRESEALA")</f>
        <v xml:space="preserve"> </v>
      </c>
      <c r="BB40" s="8" t="str">
        <f>IF(AS20&lt;=D20," ","GRESEALA")</f>
        <v xml:space="preserve"> </v>
      </c>
      <c r="BC40" s="8" t="str">
        <f>IF(AS21&lt;=D21," ","GRESEALA")</f>
        <v xml:space="preserve"> </v>
      </c>
      <c r="BD40" s="8" t="str">
        <f>IF(AS22&lt;=D22," ","GRESEALA")</f>
        <v xml:space="preserve"> </v>
      </c>
      <c r="BE40" s="8" t="str">
        <f>IF(AS23&lt;=D23," ","GRESEALA")</f>
        <v xml:space="preserve"> </v>
      </c>
      <c r="BF40" s="8" t="str">
        <f>IF(AS24&lt;=D24," ","GRESEALA")</f>
        <v xml:space="preserve"> </v>
      </c>
      <c r="BG40" s="8" t="str">
        <f>IF(AS25&lt;=D25," ","GRESEALA")</f>
        <v xml:space="preserve"> </v>
      </c>
      <c r="BH40" s="8" t="str">
        <f>IF(AS26&lt;=D26," ","GRESEALA")</f>
        <v xml:space="preserve"> </v>
      </c>
      <c r="BI40" s="8" t="str">
        <f>IF(AS27&lt;=D27," ","GRESEALA")</f>
        <v xml:space="preserve"> </v>
      </c>
      <c r="BJ40" s="8" t="str">
        <f>IF(AS28&lt;=D28," ","GRESEALA")</f>
        <v xml:space="preserve"> </v>
      </c>
      <c r="BK40" s="8" t="str">
        <f>IF(AS29&lt;=D29," ","GRESEALA")</f>
        <v xml:space="preserve"> </v>
      </c>
    </row>
    <row r="41" spans="2:223" ht="54" customHeight="1" x14ac:dyDescent="0.35">
      <c r="B41" s="48">
        <v>4</v>
      </c>
      <c r="C41" s="91" t="s">
        <v>101</v>
      </c>
      <c r="D41" s="92">
        <f t="shared" si="0"/>
        <v>40</v>
      </c>
      <c r="E41" s="64">
        <f>'[2]Macheta PO 2022_rap_luna'!E41+'[2]cumulat precedent'!E41</f>
        <v>28</v>
      </c>
      <c r="F41" s="64">
        <f>'[2]Macheta PO 2022_rap_luna'!F41+'[2]cumulat precedent'!F41</f>
        <v>12</v>
      </c>
      <c r="G41" s="64">
        <f>'[2]Macheta PO 2022_rap_luna'!G41+'[2]cumulat precedent'!G41</f>
        <v>2</v>
      </c>
      <c r="H41" s="64">
        <f>'[2]Macheta PO 2022_rap_luna'!H41+'[2]cumulat precedent'!H41</f>
        <v>2</v>
      </c>
      <c r="I41" s="64">
        <f>'[2]Macheta PO 2022_rap_luna'!I41+'[2]cumulat precedent'!I41</f>
        <v>4</v>
      </c>
      <c r="J41" s="64">
        <f>'[2]Macheta PO 2022_rap_luna'!J41+'[2]cumulat precedent'!J41</f>
        <v>4</v>
      </c>
      <c r="K41" s="64">
        <f>'[2]Macheta PO 2022_rap_luna'!K41+'[2]cumulat precedent'!K41</f>
        <v>2</v>
      </c>
      <c r="L41" s="64">
        <f>'[2]Macheta PO 2022_rap_luna'!L41+'[2]cumulat precedent'!L41</f>
        <v>0</v>
      </c>
      <c r="M41" s="64">
        <f>'[2]Macheta PO 2022_rap_luna'!M41+'[2]cumulat precedent'!M41</f>
        <v>32</v>
      </c>
      <c r="N41" s="64">
        <f>'[2]Macheta PO 2022_rap_luna'!N41+'[2]cumulat precedent'!N41</f>
        <v>10</v>
      </c>
      <c r="O41" s="64">
        <f>'[2]Macheta PO 2022_rap_luna'!O41+'[2]cumulat precedent'!O41</f>
        <v>29</v>
      </c>
      <c r="P41" s="64">
        <f>'[2]Macheta PO 2022_rap_luna'!P41+'[2]cumulat precedent'!P41</f>
        <v>11</v>
      </c>
      <c r="Q41" s="64">
        <f>'[2]Macheta PO 2022_rap_luna'!Q41+'[2]cumulat precedent'!Q41</f>
        <v>0</v>
      </c>
      <c r="R41" s="64">
        <f>'[2]Macheta PO 2022_rap_luna'!R41+'[2]cumulat precedent'!R41</f>
        <v>0</v>
      </c>
      <c r="S41" s="64">
        <f>'[2]Macheta PO 2022_rap_luna'!S41+'[2]cumulat precedent'!S41</f>
        <v>10</v>
      </c>
      <c r="T41" s="64">
        <f>'[2]Macheta PO 2022_rap_luna'!T41+'[2]cumulat precedent'!T41</f>
        <v>6</v>
      </c>
      <c r="U41" s="64">
        <f>'[2]Macheta PO 2022_rap_luna'!U41+'[2]cumulat precedent'!U41</f>
        <v>21</v>
      </c>
      <c r="V41" s="64">
        <f>'[2]Macheta PO 2022_rap_luna'!V41+'[2]cumulat precedent'!V41</f>
        <v>0</v>
      </c>
      <c r="W41" s="64">
        <f>'[2]Macheta PO 2022_rap_luna'!W41+'[2]cumulat precedent'!W41</f>
        <v>3</v>
      </c>
      <c r="X41" s="64">
        <f>'[2]Macheta PO 2022_rap_luna'!X41+'[2]cumulat precedent'!X41</f>
        <v>40</v>
      </c>
      <c r="Y41" s="64">
        <f>'[2]Macheta PO 2022_rap_luna'!Y41+'[2]cumulat precedent'!Y41</f>
        <v>0</v>
      </c>
      <c r="Z41" s="64">
        <f>'[2]Macheta PO 2022_rap_luna'!Z41+'[2]cumulat precedent'!Z41</f>
        <v>0</v>
      </c>
      <c r="AA41" s="64">
        <f>'[2]Macheta PO 2022_rap_luna'!AA41+'[2]cumulat precedent'!AA41</f>
        <v>0</v>
      </c>
      <c r="AB41" s="64">
        <f>'[2]Macheta PO 2022_rap_luna'!AB41+'[2]cumulat precedent'!AB41</f>
        <v>0</v>
      </c>
      <c r="AC41" s="64">
        <f>'[2]Macheta PO 2022_rap_luna'!AC41+'[2]cumulat precedent'!AC41</f>
        <v>0</v>
      </c>
      <c r="AD41" s="64">
        <f>'[2]Macheta PO 2022_rap_luna'!AD41+'[2]cumulat precedent'!AD41</f>
        <v>0</v>
      </c>
      <c r="AE41" s="64">
        <f>'[2]Macheta PO 2022_rap_luna'!AE41+'[2]cumulat precedent'!AE41</f>
        <v>1</v>
      </c>
      <c r="AF41" s="64">
        <f>'[2]Macheta PO 2022_rap_luna'!AF41+'[2]cumulat precedent'!AF41</f>
        <v>0</v>
      </c>
      <c r="AG41" s="64">
        <f>'[2]Macheta PO 2022_rap_luna'!AG41+'[2]cumulat precedent'!AG41</f>
        <v>0</v>
      </c>
      <c r="AH41" s="64">
        <f>'[2]Macheta PO 2022_rap_luna'!AH41+'[2]cumulat precedent'!AH41</f>
        <v>0</v>
      </c>
      <c r="AI41" s="64">
        <f>'[2]Macheta PO 2022_rap_luna'!AI41+'[2]cumulat precedent'!AI41</f>
        <v>0</v>
      </c>
      <c r="AJ41" s="64">
        <f>'[2]Macheta PO 2022_rap_luna'!AJ41+'[2]cumulat precedent'!AJ41</f>
        <v>0</v>
      </c>
      <c r="AK41" s="64">
        <f>'[2]Macheta PO 2022_rap_luna'!AK41+'[2]cumulat precedent'!AK41</f>
        <v>0</v>
      </c>
      <c r="AL41" s="64">
        <f>'[2]Macheta PO 2022_rap_luna'!AL41+'[2]cumulat precedent'!AL41</f>
        <v>0</v>
      </c>
      <c r="AM41" s="64">
        <f>'[2]Macheta PO 2022_rap_luna'!AM41+'[2]cumulat precedent'!AM41</f>
        <v>0</v>
      </c>
      <c r="AN41" s="64">
        <f>'[2]Macheta PO 2022_rap_luna'!AN41+'[2]cumulat precedent'!AN41</f>
        <v>0</v>
      </c>
      <c r="AO41" s="64">
        <f>'[2]Macheta PO 2022_rap_luna'!AO41+'[2]cumulat precedent'!AO41</f>
        <v>0</v>
      </c>
      <c r="AP41" s="64">
        <f>'[2]Macheta PO 2022_rap_luna'!AP41+'[2]cumulat precedent'!AP41</f>
        <v>0</v>
      </c>
      <c r="AQ41" s="64">
        <f>'[2]Macheta PO 2022_rap_luna'!AQ41+'[2]cumulat precedent'!AQ41</f>
        <v>0</v>
      </c>
      <c r="AR41" s="64">
        <f>'[2]Macheta PO 2022_rap_luna'!AR41+'[2]cumulat precedent'!AR41</f>
        <v>0</v>
      </c>
      <c r="AS41" s="64">
        <f>'[2]Macheta PO 2022_rap_luna'!AS41+'[2]cumulat precedent'!AS41</f>
        <v>39</v>
      </c>
      <c r="AT41" s="74"/>
      <c r="AU41" s="8" t="str">
        <f>IF(AS30&lt;=D30," ","GRESEALA")</f>
        <v xml:space="preserve"> </v>
      </c>
      <c r="AV41" s="8" t="str">
        <f>IF(AS31&lt;=D31," ","GRESEALA")</f>
        <v xml:space="preserve"> </v>
      </c>
      <c r="AW41" s="8" t="str">
        <f>IF(AS32&lt;=D32," ","GRESEALA")</f>
        <v xml:space="preserve"> </v>
      </c>
      <c r="AX41" s="8" t="str">
        <f>IF(AS33&lt;=D33," ","GRESEALA")</f>
        <v xml:space="preserve"> </v>
      </c>
      <c r="AY41" s="8" t="str">
        <f>IF(AS34&lt;=D34," ","GRESEALA")</f>
        <v xml:space="preserve"> </v>
      </c>
      <c r="AZ41" s="8" t="str">
        <f>IF(AS35&lt;=D35," ","GRESEALA")</f>
        <v xml:space="preserve"> </v>
      </c>
      <c r="BA41" s="8" t="str">
        <f>IF(AS36&lt;=D36," ","GRESEALA")</f>
        <v xml:space="preserve"> </v>
      </c>
      <c r="BB41" s="8" t="str">
        <f>IF(AS37&lt;=D37," ","GRESEALA")</f>
        <v xml:space="preserve"> </v>
      </c>
      <c r="BC41" s="8" t="str">
        <f>IF(AS38&lt;=D38," ","GRESEALA")</f>
        <v xml:space="preserve"> </v>
      </c>
      <c r="BD41" s="8" t="str">
        <f>IF(AS39&lt;=D39," ","GRESEALA")</f>
        <v xml:space="preserve"> </v>
      </c>
      <c r="BE41" s="8" t="str">
        <f>IF(AS40&lt;=D40," ","GRESEALA")</f>
        <v xml:space="preserve"> </v>
      </c>
      <c r="BF41" s="8" t="str">
        <f>IF(AS41&lt;=D41," ","GRESEALA")</f>
        <v xml:space="preserve"> </v>
      </c>
      <c r="BG41" s="8" t="str">
        <f>IF(AS42&lt;=D42," ","GRESEALA")</f>
        <v xml:space="preserve"> </v>
      </c>
      <c r="BH41" s="8" t="str">
        <f>IF(AS43&lt;=D43," ","GRESEALA")</f>
        <v xml:space="preserve"> </v>
      </c>
      <c r="BI41" s="8" t="str">
        <f>IF(AS44&lt;=D44," ","GRESEALA")</f>
        <v xml:space="preserve"> </v>
      </c>
      <c r="BJ41" s="8" t="str">
        <f>IF(AS45&lt;=D45," ","GRESEALA")</f>
        <v xml:space="preserve"> </v>
      </c>
      <c r="BK41" s="8" t="str">
        <f>IF(AS46&lt;=D46," ","GRESEALA")</f>
        <v xml:space="preserve"> </v>
      </c>
    </row>
    <row r="42" spans="2:223" ht="88.5" customHeight="1" x14ac:dyDescent="0.35">
      <c r="B42" s="46">
        <v>5</v>
      </c>
      <c r="C42" s="66" t="s">
        <v>102</v>
      </c>
      <c r="D42" s="66">
        <f t="shared" si="0"/>
        <v>22</v>
      </c>
      <c r="E42" s="64">
        <f>'[2]Macheta PO 2022_rap_luna'!E42+'[2]cumulat precedent'!E42</f>
        <v>15</v>
      </c>
      <c r="F42" s="64">
        <f>'[2]Macheta PO 2022_rap_luna'!F42+'[2]cumulat precedent'!F42</f>
        <v>7</v>
      </c>
      <c r="G42" s="64">
        <f>'[2]Macheta PO 2022_rap_luna'!G42+'[2]cumulat precedent'!G42</f>
        <v>0</v>
      </c>
      <c r="H42" s="64">
        <f>'[2]Macheta PO 2022_rap_luna'!H42+'[2]cumulat precedent'!H42</f>
        <v>0</v>
      </c>
      <c r="I42" s="64">
        <f>'[2]Macheta PO 2022_rap_luna'!I42+'[2]cumulat precedent'!I42</f>
        <v>0</v>
      </c>
      <c r="J42" s="64">
        <f>'[2]Macheta PO 2022_rap_luna'!J42+'[2]cumulat precedent'!J42</f>
        <v>0</v>
      </c>
      <c r="K42" s="64">
        <f>'[2]Macheta PO 2022_rap_luna'!K42+'[2]cumulat precedent'!K42</f>
        <v>0</v>
      </c>
      <c r="L42" s="64">
        <f>'[2]Macheta PO 2022_rap_luna'!L42+'[2]cumulat precedent'!L42</f>
        <v>0</v>
      </c>
      <c r="M42" s="64">
        <f>'[2]Macheta PO 2022_rap_luna'!M42+'[2]cumulat precedent'!M42</f>
        <v>22</v>
      </c>
      <c r="N42" s="64">
        <f>'[2]Macheta PO 2022_rap_luna'!N42+'[2]cumulat precedent'!N42</f>
        <v>4</v>
      </c>
      <c r="O42" s="64">
        <f>'[2]Macheta PO 2022_rap_luna'!O42+'[2]cumulat precedent'!O42</f>
        <v>11</v>
      </c>
      <c r="P42" s="64">
        <f>'[2]Macheta PO 2022_rap_luna'!P42+'[2]cumulat precedent'!P42</f>
        <v>11</v>
      </c>
      <c r="Q42" s="64">
        <f>'[2]Macheta PO 2022_rap_luna'!Q42+'[2]cumulat precedent'!Q42</f>
        <v>1</v>
      </c>
      <c r="R42" s="64">
        <f>'[2]Macheta PO 2022_rap_luna'!R42+'[2]cumulat precedent'!R42</f>
        <v>0</v>
      </c>
      <c r="S42" s="64">
        <f>'[2]Macheta PO 2022_rap_luna'!S42+'[2]cumulat precedent'!S42</f>
        <v>5</v>
      </c>
      <c r="T42" s="64">
        <f>'[2]Macheta PO 2022_rap_luna'!T42+'[2]cumulat precedent'!T42</f>
        <v>1</v>
      </c>
      <c r="U42" s="64">
        <f>'[2]Macheta PO 2022_rap_luna'!U42+'[2]cumulat precedent'!U42</f>
        <v>15</v>
      </c>
      <c r="V42" s="64">
        <f>'[2]Macheta PO 2022_rap_luna'!V42+'[2]cumulat precedent'!V42</f>
        <v>0</v>
      </c>
      <c r="W42" s="64">
        <f>'[2]Macheta PO 2022_rap_luna'!W42+'[2]cumulat precedent'!W42</f>
        <v>0</v>
      </c>
      <c r="X42" s="64">
        <f>'[2]Macheta PO 2022_rap_luna'!X42+'[2]cumulat precedent'!X42</f>
        <v>21</v>
      </c>
      <c r="Y42" s="64">
        <f>'[2]Macheta PO 2022_rap_luna'!Y42+'[2]cumulat precedent'!Y42</f>
        <v>1</v>
      </c>
      <c r="Z42" s="64">
        <f>'[2]Macheta PO 2022_rap_luna'!Z42+'[2]cumulat precedent'!Z42</f>
        <v>0</v>
      </c>
      <c r="AA42" s="64">
        <f>'[2]Macheta PO 2022_rap_luna'!AA42+'[2]cumulat precedent'!AA42</f>
        <v>0</v>
      </c>
      <c r="AB42" s="64">
        <f>'[2]Macheta PO 2022_rap_luna'!AB42+'[2]cumulat precedent'!AB42</f>
        <v>0</v>
      </c>
      <c r="AC42" s="64">
        <f>'[2]Macheta PO 2022_rap_luna'!AC42+'[2]cumulat precedent'!AC42</f>
        <v>0</v>
      </c>
      <c r="AD42" s="64">
        <f>'[2]Macheta PO 2022_rap_luna'!AD42+'[2]cumulat precedent'!AD42</f>
        <v>0</v>
      </c>
      <c r="AE42" s="64">
        <f>'[2]Macheta PO 2022_rap_luna'!AE42+'[2]cumulat precedent'!AE42</f>
        <v>0</v>
      </c>
      <c r="AF42" s="64">
        <f>'[2]Macheta PO 2022_rap_luna'!AF42+'[2]cumulat precedent'!AF42</f>
        <v>0</v>
      </c>
      <c r="AG42" s="64">
        <f>'[2]Macheta PO 2022_rap_luna'!AG42+'[2]cumulat precedent'!AG42</f>
        <v>0</v>
      </c>
      <c r="AH42" s="64">
        <f>'[2]Macheta PO 2022_rap_luna'!AH42+'[2]cumulat precedent'!AH42</f>
        <v>0</v>
      </c>
      <c r="AI42" s="64">
        <f>'[2]Macheta PO 2022_rap_luna'!AI42+'[2]cumulat precedent'!AI42</f>
        <v>0</v>
      </c>
      <c r="AJ42" s="64">
        <f>'[2]Macheta PO 2022_rap_luna'!AJ42+'[2]cumulat precedent'!AJ42</f>
        <v>0</v>
      </c>
      <c r="AK42" s="64">
        <f>'[2]Macheta PO 2022_rap_luna'!AK42+'[2]cumulat precedent'!AK42</f>
        <v>0</v>
      </c>
      <c r="AL42" s="64">
        <f>'[2]Macheta PO 2022_rap_luna'!AL42+'[2]cumulat precedent'!AL42</f>
        <v>0</v>
      </c>
      <c r="AM42" s="64">
        <f>'[2]Macheta PO 2022_rap_luna'!AM42+'[2]cumulat precedent'!AM42</f>
        <v>0</v>
      </c>
      <c r="AN42" s="64">
        <f>'[2]Macheta PO 2022_rap_luna'!AN42+'[2]cumulat precedent'!AN42</f>
        <v>0</v>
      </c>
      <c r="AO42" s="64">
        <f>'[2]Macheta PO 2022_rap_luna'!AO42+'[2]cumulat precedent'!AO42</f>
        <v>0</v>
      </c>
      <c r="AP42" s="64">
        <f>'[2]Macheta PO 2022_rap_luna'!AP42+'[2]cumulat precedent'!AP42</f>
        <v>0</v>
      </c>
      <c r="AQ42" s="64">
        <f>'[2]Macheta PO 2022_rap_luna'!AQ42+'[2]cumulat precedent'!AQ42</f>
        <v>0</v>
      </c>
      <c r="AR42" s="64">
        <f>'[2]Macheta PO 2022_rap_luna'!AR42+'[2]cumulat precedent'!AR42</f>
        <v>0</v>
      </c>
      <c r="AS42" s="64">
        <f>'[2]Macheta PO 2022_rap_luna'!AS42+'[2]cumulat precedent'!AS42</f>
        <v>22</v>
      </c>
      <c r="AT42" s="81"/>
      <c r="AU42" s="8" t="str">
        <f>IF(AS47&lt;=D47," ","GRESEALA")</f>
        <v xml:space="preserve"> </v>
      </c>
      <c r="AV42" s="8" t="str">
        <f>IF(AS48&lt;=D48," ","GRESEALA")</f>
        <v xml:space="preserve"> </v>
      </c>
      <c r="AW42" s="8" t="str">
        <f>IF(AS49&lt;=D49," ","GRESEALA")</f>
        <v xml:space="preserve"> </v>
      </c>
      <c r="AX42" s="8" t="str">
        <f>IF(AS50&lt;=D50," ","GRESEALA")</f>
        <v xml:space="preserve"> </v>
      </c>
      <c r="AY42" s="8" t="str">
        <f>IF(AS51&lt;=D51," ","GRESEALA")</f>
        <v xml:space="preserve"> </v>
      </c>
      <c r="AZ42" s="8" t="str">
        <f>IF(AS52&lt;=D52," ","GRESEALA")</f>
        <v xml:space="preserve"> </v>
      </c>
      <c r="BA42" s="8" t="str">
        <f>IF(AS53&lt;=D53," ","GRESEALA")</f>
        <v xml:space="preserve"> </v>
      </c>
      <c r="BB42" s="8" t="str">
        <f>IF(AS54&lt;=D54," ","GRESEALA")</f>
        <v xml:space="preserve"> </v>
      </c>
      <c r="BC42" s="8" t="str">
        <f>IF(AS55&lt;=D55," ","GRESEALA")</f>
        <v xml:space="preserve"> </v>
      </c>
      <c r="BD42" s="8" t="str">
        <f>IF(AS56&lt;=D56," ","GRESEALA")</f>
        <v xml:space="preserve"> </v>
      </c>
      <c r="BE42" s="8" t="str">
        <f>IF(AS57&lt;=D57," ","GRESEALA")</f>
        <v xml:space="preserve"> </v>
      </c>
      <c r="BF42" s="8" t="str">
        <f>IF(AS58&lt;=D58," ","GRESEALA")</f>
        <v xml:space="preserve"> </v>
      </c>
      <c r="BG42" s="8" t="str">
        <f>IF(AS59&lt;=D59," ","GRESEALA")</f>
        <v xml:space="preserve"> </v>
      </c>
      <c r="BH42" s="8" t="str">
        <f>IF(AS60&lt;=D60," ","GRESEALA")</f>
        <v xml:space="preserve"> </v>
      </c>
      <c r="BI42" s="8" t="str">
        <f>IF(AS61&lt;=D61," ","GRESEALA")</f>
        <v xml:space="preserve"> </v>
      </c>
      <c r="BJ42" s="8" t="str">
        <f>IF(AS62&lt;=D62," ","GRESEALA")</f>
        <v xml:space="preserve"> </v>
      </c>
      <c r="BK42" s="8" t="str">
        <f>IF(AS63&lt;=D63," ","GRESEALA")</f>
        <v xml:space="preserve"> </v>
      </c>
    </row>
    <row r="43" spans="2:223" ht="32.25" customHeight="1" x14ac:dyDescent="0.35">
      <c r="B43" s="51" t="s">
        <v>103</v>
      </c>
      <c r="C43" s="94" t="s">
        <v>104</v>
      </c>
      <c r="D43" s="90">
        <f t="shared" si="0"/>
        <v>22</v>
      </c>
      <c r="E43" s="64">
        <f>'[2]Macheta PO 2022_rap_luna'!E43+'[2]cumulat precedent'!E43</f>
        <v>15</v>
      </c>
      <c r="F43" s="64">
        <f>'[2]Macheta PO 2022_rap_luna'!F43+'[2]cumulat precedent'!F43</f>
        <v>7</v>
      </c>
      <c r="G43" s="64">
        <f>'[2]Macheta PO 2022_rap_luna'!G43+'[2]cumulat precedent'!G43</f>
        <v>0</v>
      </c>
      <c r="H43" s="64">
        <f>'[2]Macheta PO 2022_rap_luna'!H43+'[2]cumulat precedent'!H43</f>
        <v>0</v>
      </c>
      <c r="I43" s="64">
        <f>'[2]Macheta PO 2022_rap_luna'!I43+'[2]cumulat precedent'!I43</f>
        <v>0</v>
      </c>
      <c r="J43" s="64">
        <f>'[2]Macheta PO 2022_rap_luna'!J43+'[2]cumulat precedent'!J43</f>
        <v>0</v>
      </c>
      <c r="K43" s="64">
        <f>'[2]Macheta PO 2022_rap_luna'!K43+'[2]cumulat precedent'!K43</f>
        <v>0</v>
      </c>
      <c r="L43" s="64">
        <f>'[2]Macheta PO 2022_rap_luna'!L43+'[2]cumulat precedent'!L43</f>
        <v>0</v>
      </c>
      <c r="M43" s="64">
        <f>'[2]Macheta PO 2022_rap_luna'!M43+'[2]cumulat precedent'!M43</f>
        <v>22</v>
      </c>
      <c r="N43" s="64">
        <f>'[2]Macheta PO 2022_rap_luna'!N43+'[2]cumulat precedent'!N43</f>
        <v>4</v>
      </c>
      <c r="O43" s="64">
        <f>'[2]Macheta PO 2022_rap_luna'!O43+'[2]cumulat precedent'!O43</f>
        <v>11</v>
      </c>
      <c r="P43" s="64">
        <f>'[2]Macheta PO 2022_rap_luna'!P43+'[2]cumulat precedent'!P43</f>
        <v>11</v>
      </c>
      <c r="Q43" s="64">
        <f>'[2]Macheta PO 2022_rap_luna'!Q43+'[2]cumulat precedent'!Q43</f>
        <v>1</v>
      </c>
      <c r="R43" s="64">
        <f>'[2]Macheta PO 2022_rap_luna'!R43+'[2]cumulat precedent'!R43</f>
        <v>0</v>
      </c>
      <c r="S43" s="64">
        <f>'[2]Macheta PO 2022_rap_luna'!S43+'[2]cumulat precedent'!S43</f>
        <v>5</v>
      </c>
      <c r="T43" s="64">
        <f>'[2]Macheta PO 2022_rap_luna'!T43+'[2]cumulat precedent'!T43</f>
        <v>1</v>
      </c>
      <c r="U43" s="64">
        <f>'[2]Macheta PO 2022_rap_luna'!U43+'[2]cumulat precedent'!U43</f>
        <v>15</v>
      </c>
      <c r="V43" s="64">
        <f>'[2]Macheta PO 2022_rap_luna'!V43+'[2]cumulat precedent'!V43</f>
        <v>0</v>
      </c>
      <c r="W43" s="64">
        <f>'[2]Macheta PO 2022_rap_luna'!W43+'[2]cumulat precedent'!W43</f>
        <v>0</v>
      </c>
      <c r="X43" s="64">
        <f>'[2]Macheta PO 2022_rap_luna'!X43+'[2]cumulat precedent'!X43</f>
        <v>21</v>
      </c>
      <c r="Y43" s="64">
        <f>'[2]Macheta PO 2022_rap_luna'!Y43+'[2]cumulat precedent'!Y43</f>
        <v>1</v>
      </c>
      <c r="Z43" s="64">
        <f>'[2]Macheta PO 2022_rap_luna'!Z43+'[2]cumulat precedent'!Z43</f>
        <v>0</v>
      </c>
      <c r="AA43" s="64">
        <f>'[2]Macheta PO 2022_rap_luna'!AA43+'[2]cumulat precedent'!AA43</f>
        <v>0</v>
      </c>
      <c r="AB43" s="64">
        <f>'[2]Macheta PO 2022_rap_luna'!AB43+'[2]cumulat precedent'!AB43</f>
        <v>0</v>
      </c>
      <c r="AC43" s="64">
        <f>'[2]Macheta PO 2022_rap_luna'!AC43+'[2]cumulat precedent'!AC43</f>
        <v>0</v>
      </c>
      <c r="AD43" s="64">
        <f>'[2]Macheta PO 2022_rap_luna'!AD43+'[2]cumulat precedent'!AD43</f>
        <v>0</v>
      </c>
      <c r="AE43" s="64">
        <f>'[2]Macheta PO 2022_rap_luna'!AE43+'[2]cumulat precedent'!AE43</f>
        <v>0</v>
      </c>
      <c r="AF43" s="64">
        <f>'[2]Macheta PO 2022_rap_luna'!AF43+'[2]cumulat precedent'!AF43</f>
        <v>0</v>
      </c>
      <c r="AG43" s="64">
        <f>'[2]Macheta PO 2022_rap_luna'!AG43+'[2]cumulat precedent'!AG43</f>
        <v>0</v>
      </c>
      <c r="AH43" s="64">
        <f>'[2]Macheta PO 2022_rap_luna'!AH43+'[2]cumulat precedent'!AH43</f>
        <v>0</v>
      </c>
      <c r="AI43" s="64">
        <f>'[2]Macheta PO 2022_rap_luna'!AI43+'[2]cumulat precedent'!AI43</f>
        <v>0</v>
      </c>
      <c r="AJ43" s="64">
        <f>'[2]Macheta PO 2022_rap_luna'!AJ43+'[2]cumulat precedent'!AJ43</f>
        <v>0</v>
      </c>
      <c r="AK43" s="64">
        <f>'[2]Macheta PO 2022_rap_luna'!AK43+'[2]cumulat precedent'!AK43</f>
        <v>0</v>
      </c>
      <c r="AL43" s="64">
        <f>'[2]Macheta PO 2022_rap_luna'!AL43+'[2]cumulat precedent'!AL43</f>
        <v>0</v>
      </c>
      <c r="AM43" s="64">
        <f>'[2]Macheta PO 2022_rap_luna'!AM43+'[2]cumulat precedent'!AM43</f>
        <v>0</v>
      </c>
      <c r="AN43" s="64">
        <f>'[2]Macheta PO 2022_rap_luna'!AN43+'[2]cumulat precedent'!AN43</f>
        <v>0</v>
      </c>
      <c r="AO43" s="64">
        <f>'[2]Macheta PO 2022_rap_luna'!AO43+'[2]cumulat precedent'!AO43</f>
        <v>0</v>
      </c>
      <c r="AP43" s="64">
        <f>'[2]Macheta PO 2022_rap_luna'!AP43+'[2]cumulat precedent'!AP43</f>
        <v>0</v>
      </c>
      <c r="AQ43" s="64">
        <f>'[2]Macheta PO 2022_rap_luna'!AQ43+'[2]cumulat precedent'!AQ43</f>
        <v>0</v>
      </c>
      <c r="AR43" s="64">
        <f>'[2]Macheta PO 2022_rap_luna'!AR43+'[2]cumulat precedent'!AR43</f>
        <v>0</v>
      </c>
      <c r="AS43" s="64">
        <f>'[2]Macheta PO 2022_rap_luna'!AS43+'[2]cumulat precedent'!AS43</f>
        <v>22</v>
      </c>
      <c r="AT43" s="74"/>
      <c r="AU43" s="8" t="str">
        <f>IF(AS64&lt;=D64," ","GRESEALA")</f>
        <v xml:space="preserve"> </v>
      </c>
      <c r="AV43" s="8" t="str">
        <f>IF(AS65&lt;=D65," ","GRESEALA")</f>
        <v xml:space="preserve"> </v>
      </c>
      <c r="AW43" s="8" t="str">
        <f>IF(AS66&lt;=D66," ","GRESEALA")</f>
        <v xml:space="preserve"> </v>
      </c>
      <c r="AX43" s="8" t="str">
        <f>IF(AS67&lt;=D67," ","GRESEALA")</f>
        <v xml:space="preserve"> </v>
      </c>
      <c r="AY43" s="8" t="str">
        <f>IF(E45+F45=D45," ","GRESEALA")</f>
        <v xml:space="preserve"> </v>
      </c>
      <c r="AZ43" s="11" t="str">
        <f>IF(G45+K45+I45+L45+M45=D45," ","GRESEALA")</f>
        <v xml:space="preserve"> </v>
      </c>
      <c r="BA43" s="8" t="str">
        <f>IF(O45+P45=D45," ","GRESEALA")</f>
        <v xml:space="preserve"> </v>
      </c>
      <c r="BB43" s="8" t="str">
        <f>IF(Q45+S45+T45+U45+V45+W45=D45," ","GRESEALA")</f>
        <v xml:space="preserve"> </v>
      </c>
      <c r="BC43" s="8" t="str">
        <f>IF(X45+Y45+Z45=D45," ","GRESEALA")</f>
        <v xml:space="preserve"> </v>
      </c>
      <c r="BD43" s="11" t="str">
        <f>IF(AA45+AC45+AE45+AF45+AG45+AH45+AI45+AJ45+AK45+AL45+AM45+AN45+AO45+AP45+AQ45+AR45+AS45&gt;=D45," ","GRESEALA")</f>
        <v xml:space="preserve"> </v>
      </c>
      <c r="BE43" s="8" t="str">
        <f>IF(H45&lt;=G45," ","GRESEALA")</f>
        <v xml:space="preserve"> </v>
      </c>
      <c r="BF43" s="8" t="str">
        <f>IF(E46+F46=D46," ","GRESEALA")</f>
        <v xml:space="preserve"> </v>
      </c>
      <c r="BG43" s="11" t="str">
        <f>IF(G46+K46+I46+L46+M46=D46," ","GRESEALA")</f>
        <v xml:space="preserve"> </v>
      </c>
      <c r="BH43" s="8" t="str">
        <f>IF(O46+P46=D46," ","GRESEALA")</f>
        <v xml:space="preserve"> </v>
      </c>
      <c r="BI43" s="8" t="str">
        <f>IF(Q46+S46+T46+U46+V46+W46=D46," ","GRESEALA")</f>
        <v xml:space="preserve"> </v>
      </c>
      <c r="BJ43" s="8" t="str">
        <f>IF(X46+Y46+Z46=D46," ","GRESEALA")</f>
        <v xml:space="preserve"> </v>
      </c>
      <c r="BK43" s="11" t="str">
        <f>IF(AA46+AC46+AE46+AF46+AG46+AH46+AI46+AJ46+AK46+AL46+AM46+AN46+AO46+AP46+AQ46+AR46+AS46&gt;=D46," ","GRESEALA")</f>
        <v xml:space="preserve"> </v>
      </c>
      <c r="BL43" s="8" t="str">
        <f>IF(H46&lt;=G46," ","GRESEALA")</f>
        <v xml:space="preserve"> </v>
      </c>
    </row>
    <row r="44" spans="2:223" ht="43.5" customHeight="1" x14ac:dyDescent="0.35">
      <c r="B44" s="51" t="s">
        <v>105</v>
      </c>
      <c r="C44" s="94" t="s">
        <v>106</v>
      </c>
      <c r="D44" s="90">
        <f t="shared" si="0"/>
        <v>0</v>
      </c>
      <c r="E44" s="64">
        <f>'[2]Macheta PO 2022_rap_luna'!E44+'[2]cumulat precedent'!E44</f>
        <v>0</v>
      </c>
      <c r="F44" s="64">
        <f>'[2]Macheta PO 2022_rap_luna'!F44+'[2]cumulat precedent'!F44</f>
        <v>0</v>
      </c>
      <c r="G44" s="64">
        <f>'[2]Macheta PO 2022_rap_luna'!G44+'[2]cumulat precedent'!G44</f>
        <v>0</v>
      </c>
      <c r="H44" s="64">
        <f>'[2]Macheta PO 2022_rap_luna'!H44+'[2]cumulat precedent'!H44</f>
        <v>0</v>
      </c>
      <c r="I44" s="64">
        <f>'[2]Macheta PO 2022_rap_luna'!I44+'[2]cumulat precedent'!I44</f>
        <v>0</v>
      </c>
      <c r="J44" s="64">
        <f>'[2]Macheta PO 2022_rap_luna'!J44+'[2]cumulat precedent'!J44</f>
        <v>0</v>
      </c>
      <c r="K44" s="64">
        <f>'[2]Macheta PO 2022_rap_luna'!K44+'[2]cumulat precedent'!K44</f>
        <v>0</v>
      </c>
      <c r="L44" s="64">
        <f>'[2]Macheta PO 2022_rap_luna'!L44+'[2]cumulat precedent'!L44</f>
        <v>0</v>
      </c>
      <c r="M44" s="64">
        <f>'[2]Macheta PO 2022_rap_luna'!M44+'[2]cumulat precedent'!M44</f>
        <v>0</v>
      </c>
      <c r="N44" s="64">
        <f>'[2]Macheta PO 2022_rap_luna'!N44+'[2]cumulat precedent'!N44</f>
        <v>0</v>
      </c>
      <c r="O44" s="64">
        <f>'[2]Macheta PO 2022_rap_luna'!O44+'[2]cumulat precedent'!O44</f>
        <v>0</v>
      </c>
      <c r="P44" s="64">
        <f>'[2]Macheta PO 2022_rap_luna'!P44+'[2]cumulat precedent'!P44</f>
        <v>0</v>
      </c>
      <c r="Q44" s="64">
        <f>'[2]Macheta PO 2022_rap_luna'!Q44+'[2]cumulat precedent'!Q44</f>
        <v>0</v>
      </c>
      <c r="R44" s="64">
        <f>'[2]Macheta PO 2022_rap_luna'!R44+'[2]cumulat precedent'!R44</f>
        <v>0</v>
      </c>
      <c r="S44" s="64">
        <f>'[2]Macheta PO 2022_rap_luna'!S44+'[2]cumulat precedent'!S44</f>
        <v>0</v>
      </c>
      <c r="T44" s="64">
        <f>'[2]Macheta PO 2022_rap_luna'!T44+'[2]cumulat precedent'!T44</f>
        <v>0</v>
      </c>
      <c r="U44" s="64">
        <f>'[2]Macheta PO 2022_rap_luna'!U44+'[2]cumulat precedent'!U44</f>
        <v>0</v>
      </c>
      <c r="V44" s="64">
        <f>'[2]Macheta PO 2022_rap_luna'!V44+'[2]cumulat precedent'!V44</f>
        <v>0</v>
      </c>
      <c r="W44" s="64">
        <f>'[2]Macheta PO 2022_rap_luna'!W44+'[2]cumulat precedent'!W44</f>
        <v>0</v>
      </c>
      <c r="X44" s="64">
        <f>'[2]Macheta PO 2022_rap_luna'!X44+'[2]cumulat precedent'!X44</f>
        <v>0</v>
      </c>
      <c r="Y44" s="64">
        <f>'[2]Macheta PO 2022_rap_luna'!Y44+'[2]cumulat precedent'!Y44</f>
        <v>0</v>
      </c>
      <c r="Z44" s="64">
        <f>'[2]Macheta PO 2022_rap_luna'!Z44+'[2]cumulat precedent'!Z44</f>
        <v>0</v>
      </c>
      <c r="AA44" s="64">
        <f>'[2]Macheta PO 2022_rap_luna'!AA44+'[2]cumulat precedent'!AA44</f>
        <v>0</v>
      </c>
      <c r="AB44" s="64">
        <f>'[2]Macheta PO 2022_rap_luna'!AB44+'[2]cumulat precedent'!AB44</f>
        <v>0</v>
      </c>
      <c r="AC44" s="64">
        <f>'[2]Macheta PO 2022_rap_luna'!AC44+'[2]cumulat precedent'!AC44</f>
        <v>0</v>
      </c>
      <c r="AD44" s="64">
        <f>'[2]Macheta PO 2022_rap_luna'!AD44+'[2]cumulat precedent'!AD44</f>
        <v>0</v>
      </c>
      <c r="AE44" s="64">
        <f>'[2]Macheta PO 2022_rap_luna'!AE44+'[2]cumulat precedent'!AE44</f>
        <v>0</v>
      </c>
      <c r="AF44" s="64">
        <f>'[2]Macheta PO 2022_rap_luna'!AF44+'[2]cumulat precedent'!AF44</f>
        <v>0</v>
      </c>
      <c r="AG44" s="64">
        <f>'[2]Macheta PO 2022_rap_luna'!AG44+'[2]cumulat precedent'!AG44</f>
        <v>0</v>
      </c>
      <c r="AH44" s="64">
        <f>'[2]Macheta PO 2022_rap_luna'!AH44+'[2]cumulat precedent'!AH44</f>
        <v>0</v>
      </c>
      <c r="AI44" s="64">
        <f>'[2]Macheta PO 2022_rap_luna'!AI44+'[2]cumulat precedent'!AI44</f>
        <v>0</v>
      </c>
      <c r="AJ44" s="64">
        <f>'[2]Macheta PO 2022_rap_luna'!AJ44+'[2]cumulat precedent'!AJ44</f>
        <v>0</v>
      </c>
      <c r="AK44" s="64">
        <f>'[2]Macheta PO 2022_rap_luna'!AK44+'[2]cumulat precedent'!AK44</f>
        <v>0</v>
      </c>
      <c r="AL44" s="64">
        <f>'[2]Macheta PO 2022_rap_luna'!AL44+'[2]cumulat precedent'!AL44</f>
        <v>0</v>
      </c>
      <c r="AM44" s="64">
        <f>'[2]Macheta PO 2022_rap_luna'!AM44+'[2]cumulat precedent'!AM44</f>
        <v>0</v>
      </c>
      <c r="AN44" s="64">
        <f>'[2]Macheta PO 2022_rap_luna'!AN44+'[2]cumulat precedent'!AN44</f>
        <v>0</v>
      </c>
      <c r="AO44" s="64">
        <f>'[2]Macheta PO 2022_rap_luna'!AO44+'[2]cumulat precedent'!AO44</f>
        <v>0</v>
      </c>
      <c r="AP44" s="64">
        <f>'[2]Macheta PO 2022_rap_luna'!AP44+'[2]cumulat precedent'!AP44</f>
        <v>0</v>
      </c>
      <c r="AQ44" s="64">
        <f>'[2]Macheta PO 2022_rap_luna'!AQ44+'[2]cumulat precedent'!AQ44</f>
        <v>0</v>
      </c>
      <c r="AR44" s="64">
        <f>'[2]Macheta PO 2022_rap_luna'!AR44+'[2]cumulat precedent'!AR44</f>
        <v>0</v>
      </c>
      <c r="AS44" s="64">
        <f>'[2]Macheta PO 2022_rap_luna'!AS44+'[2]cumulat precedent'!AS44</f>
        <v>0</v>
      </c>
      <c r="AT44" s="74"/>
      <c r="AU44" s="8" t="str">
        <f>IF(E47+F47=D47," ","GRESEALA")</f>
        <v xml:space="preserve"> </v>
      </c>
      <c r="AV44" s="11" t="str">
        <f>IF(G47+K47+I47+L47+M47=D47," ","GRESEALA")</f>
        <v xml:space="preserve"> </v>
      </c>
      <c r="AW44" s="8" t="str">
        <f>IF(O47+P47=D47," ","GRESEALA")</f>
        <v xml:space="preserve"> </v>
      </c>
      <c r="AX44" s="8" t="str">
        <f>IF(Q47+S47+T47+U47+V47+W47=D47," ","GRESEALA")</f>
        <v xml:space="preserve"> </v>
      </c>
      <c r="AY44" s="8" t="str">
        <f>IF(X47+Y47+Z47=D47," ","GRESEALA")</f>
        <v xml:space="preserve"> </v>
      </c>
      <c r="AZ44" s="8" t="str">
        <f>IF(AA47+AC47+AE47+AF47+AG47+AH47+AI47+AJ47+AK47+AL47+AR47+AS47&gt;=D47," ","GRESEALA")</f>
        <v xml:space="preserve"> </v>
      </c>
      <c r="BA44" s="8" t="str">
        <f>IF(H47&lt;=G47," ","GRESEALA")</f>
        <v xml:space="preserve"> </v>
      </c>
      <c r="BB44" s="8" t="str">
        <f>IF(E49+E50+E51=E48," ","GRESEALA")</f>
        <v xml:space="preserve"> </v>
      </c>
      <c r="BC44" s="8" t="str">
        <f>IF(F49+F50+F51=F48," ","GRESEALA")</f>
        <v xml:space="preserve"> </v>
      </c>
      <c r="BD44" s="8" t="str">
        <f>IF(G49+G50+G51=G48," ","GRESEALA")</f>
        <v xml:space="preserve"> </v>
      </c>
      <c r="BE44" s="8" t="str">
        <f>IF(H49+H50+H51=H48," ","GRESEALA")</f>
        <v xml:space="preserve"> </v>
      </c>
      <c r="BF44" s="8" t="str">
        <f t="shared" ref="BF44:BK44" si="30">IF(K49+K50+K51=K48," ","GRESEALA")</f>
        <v xml:space="preserve"> </v>
      </c>
      <c r="BG44" s="11" t="str">
        <f t="shared" si="30"/>
        <v xml:space="preserve"> </v>
      </c>
      <c r="BH44" s="8" t="str">
        <f t="shared" si="30"/>
        <v xml:space="preserve"> </v>
      </c>
      <c r="BI44" s="8" t="str">
        <f t="shared" si="30"/>
        <v xml:space="preserve"> </v>
      </c>
      <c r="BJ44" s="8" t="str">
        <f t="shared" si="30"/>
        <v xml:space="preserve"> </v>
      </c>
      <c r="BK44" s="8" t="str">
        <f t="shared" si="30"/>
        <v xml:space="preserve"> </v>
      </c>
    </row>
    <row r="45" spans="2:223" ht="79.5" customHeight="1" x14ac:dyDescent="0.35">
      <c r="B45" s="48">
        <v>6</v>
      </c>
      <c r="C45" s="95" t="s">
        <v>173</v>
      </c>
      <c r="D45" s="92">
        <f t="shared" si="0"/>
        <v>71</v>
      </c>
      <c r="E45" s="64">
        <f>'[2]Macheta PO 2022_rap_luna'!E45+'[2]cumulat precedent'!E45</f>
        <v>25</v>
      </c>
      <c r="F45" s="64">
        <f>'[2]Macheta PO 2022_rap_luna'!F45+'[2]cumulat precedent'!F45</f>
        <v>46</v>
      </c>
      <c r="G45" s="64">
        <f>'[2]Macheta PO 2022_rap_luna'!G45+'[2]cumulat precedent'!G45</f>
        <v>54</v>
      </c>
      <c r="H45" s="64">
        <f>'[2]Macheta PO 2022_rap_luna'!H45+'[2]cumulat precedent'!H45</f>
        <v>54</v>
      </c>
      <c r="I45" s="64">
        <f>'[2]Macheta PO 2022_rap_luna'!I45+'[2]cumulat precedent'!I45</f>
        <v>17</v>
      </c>
      <c r="J45" s="64">
        <f>'[2]Macheta PO 2022_rap_luna'!J45+'[2]cumulat precedent'!J45</f>
        <v>17</v>
      </c>
      <c r="K45" s="64">
        <f>'[2]Macheta PO 2022_rap_luna'!K45+'[2]cumulat precedent'!K45</f>
        <v>0</v>
      </c>
      <c r="L45" s="64">
        <f>'[2]Macheta PO 2022_rap_luna'!L45+'[2]cumulat precedent'!L45</f>
        <v>0</v>
      </c>
      <c r="M45" s="64">
        <f>'[2]Macheta PO 2022_rap_luna'!M45+'[2]cumulat precedent'!M45</f>
        <v>0</v>
      </c>
      <c r="N45" s="64">
        <f>'[2]Macheta PO 2022_rap_luna'!N45+'[2]cumulat precedent'!N45</f>
        <v>0</v>
      </c>
      <c r="O45" s="64">
        <f>'[2]Macheta PO 2022_rap_luna'!O45+'[2]cumulat precedent'!O45</f>
        <v>40</v>
      </c>
      <c r="P45" s="64">
        <f>'[2]Macheta PO 2022_rap_luna'!P45+'[2]cumulat precedent'!P45</f>
        <v>31</v>
      </c>
      <c r="Q45" s="64">
        <f>'[2]Macheta PO 2022_rap_luna'!Q45+'[2]cumulat precedent'!Q45</f>
        <v>9</v>
      </c>
      <c r="R45" s="64">
        <f>'[2]Macheta PO 2022_rap_luna'!R45+'[2]cumulat precedent'!R45</f>
        <v>4</v>
      </c>
      <c r="S45" s="64">
        <f>'[2]Macheta PO 2022_rap_luna'!S45+'[2]cumulat precedent'!S45</f>
        <v>15</v>
      </c>
      <c r="T45" s="64">
        <f>'[2]Macheta PO 2022_rap_luna'!T45+'[2]cumulat precedent'!T45</f>
        <v>3</v>
      </c>
      <c r="U45" s="64">
        <f>'[2]Macheta PO 2022_rap_luna'!U45+'[2]cumulat precedent'!U45</f>
        <v>42</v>
      </c>
      <c r="V45" s="64">
        <f>'[2]Macheta PO 2022_rap_luna'!V45+'[2]cumulat precedent'!V45</f>
        <v>0</v>
      </c>
      <c r="W45" s="64">
        <f>'[2]Macheta PO 2022_rap_luna'!W45+'[2]cumulat precedent'!W45</f>
        <v>2</v>
      </c>
      <c r="X45" s="64">
        <f>'[2]Macheta PO 2022_rap_luna'!X45+'[2]cumulat precedent'!X45</f>
        <v>71</v>
      </c>
      <c r="Y45" s="64">
        <f>'[2]Macheta PO 2022_rap_luna'!Y45+'[2]cumulat precedent'!Y45</f>
        <v>0</v>
      </c>
      <c r="Z45" s="64">
        <f>'[2]Macheta PO 2022_rap_luna'!Z45+'[2]cumulat precedent'!Z45</f>
        <v>0</v>
      </c>
      <c r="AA45" s="64">
        <f>'[2]Macheta PO 2022_rap_luna'!AA45+'[2]cumulat precedent'!AA45</f>
        <v>1</v>
      </c>
      <c r="AB45" s="64">
        <f>'[2]Macheta PO 2022_rap_luna'!AB45+'[2]cumulat precedent'!AB45</f>
        <v>1</v>
      </c>
      <c r="AC45" s="64">
        <f>'[2]Macheta PO 2022_rap_luna'!AC45+'[2]cumulat precedent'!AC45</f>
        <v>0</v>
      </c>
      <c r="AD45" s="64">
        <f>'[2]Macheta PO 2022_rap_luna'!AD45+'[2]cumulat precedent'!AD45</f>
        <v>0</v>
      </c>
      <c r="AE45" s="64">
        <f>'[2]Macheta PO 2022_rap_luna'!AE45+'[2]cumulat precedent'!AE45</f>
        <v>0</v>
      </c>
      <c r="AF45" s="64">
        <f>'[2]Macheta PO 2022_rap_luna'!AF45+'[2]cumulat precedent'!AF45</f>
        <v>1</v>
      </c>
      <c r="AG45" s="64">
        <f>'[2]Macheta PO 2022_rap_luna'!AG45+'[2]cumulat precedent'!AG45</f>
        <v>0</v>
      </c>
      <c r="AH45" s="64">
        <f>'[2]Macheta PO 2022_rap_luna'!AH45+'[2]cumulat precedent'!AH45</f>
        <v>0</v>
      </c>
      <c r="AI45" s="64">
        <f>'[2]Macheta PO 2022_rap_luna'!AI45+'[2]cumulat precedent'!AI45</f>
        <v>0</v>
      </c>
      <c r="AJ45" s="64">
        <f>'[2]Macheta PO 2022_rap_luna'!AJ45+'[2]cumulat precedent'!AJ45</f>
        <v>0</v>
      </c>
      <c r="AK45" s="64">
        <f>'[2]Macheta PO 2022_rap_luna'!AK45+'[2]cumulat precedent'!AK45</f>
        <v>0</v>
      </c>
      <c r="AL45" s="64">
        <f>'[2]Macheta PO 2022_rap_luna'!AL45+'[2]cumulat precedent'!AL45</f>
        <v>0</v>
      </c>
      <c r="AM45" s="64">
        <f>'[2]Macheta PO 2022_rap_luna'!AM45+'[2]cumulat precedent'!AM45</f>
        <v>0</v>
      </c>
      <c r="AN45" s="64">
        <f>'[2]Macheta PO 2022_rap_luna'!AN45+'[2]cumulat precedent'!AN45</f>
        <v>0</v>
      </c>
      <c r="AO45" s="64">
        <f>'[2]Macheta PO 2022_rap_luna'!AO45+'[2]cumulat precedent'!AO45</f>
        <v>0</v>
      </c>
      <c r="AP45" s="64">
        <f>'[2]Macheta PO 2022_rap_luna'!AP45+'[2]cumulat precedent'!AP45</f>
        <v>0</v>
      </c>
      <c r="AQ45" s="64">
        <f>'[2]Macheta PO 2022_rap_luna'!AQ45+'[2]cumulat precedent'!AQ45</f>
        <v>0</v>
      </c>
      <c r="AR45" s="64">
        <f>'[2]Macheta PO 2022_rap_luna'!AR45+'[2]cumulat precedent'!AR45</f>
        <v>0</v>
      </c>
      <c r="AS45" s="64">
        <f>'[2]Macheta PO 2022_rap_luna'!AS45+'[2]cumulat precedent'!AS45</f>
        <v>69</v>
      </c>
      <c r="AT45" s="74"/>
      <c r="AU45" s="8" t="str">
        <f>IF(Q49+Q50+Q51=Q48," ","GRESEALA")</f>
        <v xml:space="preserve"> </v>
      </c>
      <c r="AV45" s="8" t="str">
        <f t="shared" ref="AV45:BK45" si="31">IF(S49+S50+S51=S48," ","GRESEALA")</f>
        <v xml:space="preserve"> </v>
      </c>
      <c r="AW45" s="8" t="str">
        <f t="shared" si="31"/>
        <v xml:space="preserve"> </v>
      </c>
      <c r="AX45" s="8" t="str">
        <f t="shared" si="31"/>
        <v xml:space="preserve"> </v>
      </c>
      <c r="AY45" s="8" t="str">
        <f t="shared" si="31"/>
        <v xml:space="preserve"> </v>
      </c>
      <c r="AZ45" s="8" t="str">
        <f t="shared" si="31"/>
        <v xml:space="preserve"> </v>
      </c>
      <c r="BA45" s="8" t="str">
        <f t="shared" si="31"/>
        <v xml:space="preserve"> </v>
      </c>
      <c r="BB45" s="8" t="str">
        <f t="shared" si="31"/>
        <v xml:space="preserve"> </v>
      </c>
      <c r="BC45" s="8" t="str">
        <f t="shared" si="31"/>
        <v xml:space="preserve"> </v>
      </c>
      <c r="BD45" s="8" t="str">
        <f t="shared" si="31"/>
        <v xml:space="preserve"> </v>
      </c>
      <c r="BE45" s="8" t="str">
        <f t="shared" si="31"/>
        <v xml:space="preserve"> </v>
      </c>
      <c r="BF45" s="8" t="str">
        <f t="shared" si="31"/>
        <v xml:space="preserve"> </v>
      </c>
      <c r="BG45" s="8" t="str">
        <f t="shared" si="31"/>
        <v xml:space="preserve"> </v>
      </c>
      <c r="BH45" s="8" t="str">
        <f t="shared" si="31"/>
        <v xml:space="preserve"> </v>
      </c>
      <c r="BI45" s="8" t="str">
        <f t="shared" si="31"/>
        <v xml:space="preserve"> </v>
      </c>
      <c r="BJ45" s="8" t="str">
        <f t="shared" si="31"/>
        <v xml:space="preserve"> </v>
      </c>
      <c r="BK45" s="8" t="str">
        <f t="shared" si="31"/>
        <v xml:space="preserve"> </v>
      </c>
    </row>
    <row r="46" spans="2:223" s="12" customFormat="1" ht="70.5" customHeight="1" x14ac:dyDescent="0.35">
      <c r="B46" s="48">
        <v>7</v>
      </c>
      <c r="C46" s="95" t="s">
        <v>174</v>
      </c>
      <c r="D46" s="96">
        <f t="shared" si="0"/>
        <v>0</v>
      </c>
      <c r="E46" s="64">
        <f>'[2]Macheta PO 2022_rap_luna'!E46+'[2]cumulat precedent'!E46</f>
        <v>0</v>
      </c>
      <c r="F46" s="64">
        <f>'[2]Macheta PO 2022_rap_luna'!F46+'[2]cumulat precedent'!F46</f>
        <v>0</v>
      </c>
      <c r="G46" s="64">
        <f>'[2]Macheta PO 2022_rap_luna'!G46+'[2]cumulat precedent'!G46</f>
        <v>0</v>
      </c>
      <c r="H46" s="64">
        <f>'[2]Macheta PO 2022_rap_luna'!H46+'[2]cumulat precedent'!H46</f>
        <v>0</v>
      </c>
      <c r="I46" s="64">
        <f>'[2]Macheta PO 2022_rap_luna'!I46+'[2]cumulat precedent'!I46</f>
        <v>0</v>
      </c>
      <c r="J46" s="64">
        <f>'[2]Macheta PO 2022_rap_luna'!J46+'[2]cumulat precedent'!J46</f>
        <v>0</v>
      </c>
      <c r="K46" s="64">
        <f>'[2]Macheta PO 2022_rap_luna'!K46+'[2]cumulat precedent'!K46</f>
        <v>0</v>
      </c>
      <c r="L46" s="64">
        <f>'[2]Macheta PO 2022_rap_luna'!L46+'[2]cumulat precedent'!L46</f>
        <v>0</v>
      </c>
      <c r="M46" s="64">
        <f>'[2]Macheta PO 2022_rap_luna'!M46+'[2]cumulat precedent'!M46</f>
        <v>0</v>
      </c>
      <c r="N46" s="64">
        <f>'[2]Macheta PO 2022_rap_luna'!N46+'[2]cumulat precedent'!N46</f>
        <v>0</v>
      </c>
      <c r="O46" s="64">
        <f>'[2]Macheta PO 2022_rap_luna'!O46+'[2]cumulat precedent'!O46</f>
        <v>0</v>
      </c>
      <c r="P46" s="64">
        <f>'[2]Macheta PO 2022_rap_luna'!P46+'[2]cumulat precedent'!P46</f>
        <v>0</v>
      </c>
      <c r="Q46" s="64">
        <f>'[2]Macheta PO 2022_rap_luna'!Q46+'[2]cumulat precedent'!Q46</f>
        <v>0</v>
      </c>
      <c r="R46" s="64">
        <f>'[2]Macheta PO 2022_rap_luna'!R46+'[2]cumulat precedent'!R46</f>
        <v>0</v>
      </c>
      <c r="S46" s="64">
        <f>'[2]Macheta PO 2022_rap_luna'!S46+'[2]cumulat precedent'!S46</f>
        <v>0</v>
      </c>
      <c r="T46" s="64">
        <f>'[2]Macheta PO 2022_rap_luna'!T46+'[2]cumulat precedent'!T46</f>
        <v>0</v>
      </c>
      <c r="U46" s="64">
        <f>'[2]Macheta PO 2022_rap_luna'!U46+'[2]cumulat precedent'!U46</f>
        <v>0</v>
      </c>
      <c r="V46" s="64">
        <f>'[2]Macheta PO 2022_rap_luna'!V46+'[2]cumulat precedent'!V46</f>
        <v>0</v>
      </c>
      <c r="W46" s="64">
        <f>'[2]Macheta PO 2022_rap_luna'!W46+'[2]cumulat precedent'!W46</f>
        <v>0</v>
      </c>
      <c r="X46" s="64">
        <f>'[2]Macheta PO 2022_rap_luna'!X46+'[2]cumulat precedent'!X46</f>
        <v>0</v>
      </c>
      <c r="Y46" s="64">
        <f>'[2]Macheta PO 2022_rap_luna'!Y46+'[2]cumulat precedent'!Y46</f>
        <v>0</v>
      </c>
      <c r="Z46" s="64">
        <f>'[2]Macheta PO 2022_rap_luna'!Z46+'[2]cumulat precedent'!Z46</f>
        <v>0</v>
      </c>
      <c r="AA46" s="64">
        <f>'[2]Macheta PO 2022_rap_luna'!AA46+'[2]cumulat precedent'!AA46</f>
        <v>0</v>
      </c>
      <c r="AB46" s="64">
        <f>'[2]Macheta PO 2022_rap_luna'!AB46+'[2]cumulat precedent'!AB46</f>
        <v>0</v>
      </c>
      <c r="AC46" s="64">
        <f>'[2]Macheta PO 2022_rap_luna'!AC46+'[2]cumulat precedent'!AC46</f>
        <v>0</v>
      </c>
      <c r="AD46" s="64">
        <f>'[2]Macheta PO 2022_rap_luna'!AD46+'[2]cumulat precedent'!AD46</f>
        <v>0</v>
      </c>
      <c r="AE46" s="64">
        <f>'[2]Macheta PO 2022_rap_luna'!AE46+'[2]cumulat precedent'!AE46</f>
        <v>0</v>
      </c>
      <c r="AF46" s="64">
        <f>'[2]Macheta PO 2022_rap_luna'!AF46+'[2]cumulat precedent'!AF46</f>
        <v>0</v>
      </c>
      <c r="AG46" s="64">
        <f>'[2]Macheta PO 2022_rap_luna'!AG46+'[2]cumulat precedent'!AG46</f>
        <v>0</v>
      </c>
      <c r="AH46" s="64">
        <f>'[2]Macheta PO 2022_rap_luna'!AH46+'[2]cumulat precedent'!AH46</f>
        <v>0</v>
      </c>
      <c r="AI46" s="64">
        <f>'[2]Macheta PO 2022_rap_luna'!AI46+'[2]cumulat precedent'!AI46</f>
        <v>0</v>
      </c>
      <c r="AJ46" s="64">
        <f>'[2]Macheta PO 2022_rap_luna'!AJ46+'[2]cumulat precedent'!AJ46</f>
        <v>0</v>
      </c>
      <c r="AK46" s="64">
        <f>'[2]Macheta PO 2022_rap_luna'!AK46+'[2]cumulat precedent'!AK46</f>
        <v>0</v>
      </c>
      <c r="AL46" s="64">
        <f>'[2]Macheta PO 2022_rap_luna'!AL46+'[2]cumulat precedent'!AL46</f>
        <v>0</v>
      </c>
      <c r="AM46" s="64">
        <f>'[2]Macheta PO 2022_rap_luna'!AM46+'[2]cumulat precedent'!AM46</f>
        <v>0</v>
      </c>
      <c r="AN46" s="64">
        <f>'[2]Macheta PO 2022_rap_luna'!AN46+'[2]cumulat precedent'!AN46</f>
        <v>0</v>
      </c>
      <c r="AO46" s="64">
        <f>'[2]Macheta PO 2022_rap_luna'!AO46+'[2]cumulat precedent'!AO46</f>
        <v>0</v>
      </c>
      <c r="AP46" s="64">
        <f>'[2]Macheta PO 2022_rap_luna'!AP46+'[2]cumulat precedent'!AP46</f>
        <v>0</v>
      </c>
      <c r="AQ46" s="64">
        <f>'[2]Macheta PO 2022_rap_luna'!AQ46+'[2]cumulat precedent'!AQ46</f>
        <v>0</v>
      </c>
      <c r="AR46" s="64">
        <f>'[2]Macheta PO 2022_rap_luna'!AR46+'[2]cumulat precedent'!AR46</f>
        <v>0</v>
      </c>
      <c r="AS46" s="64">
        <f>'[2]Macheta PO 2022_rap_luna'!AS46+'[2]cumulat precedent'!AS46</f>
        <v>0</v>
      </c>
      <c r="AT46" s="74"/>
      <c r="AU46" s="8" t="str">
        <f>IF(AI49+AI50+AI51=AI48," ","GRESEALA")</f>
        <v xml:space="preserve"> </v>
      </c>
      <c r="AV46" s="8" t="str">
        <f>IF(AJ49+AJ50+AJ51=AJ48," ","GRESEALA")</f>
        <v xml:space="preserve"> </v>
      </c>
      <c r="AW46" s="8" t="str">
        <f>IF(AK49+AK50+AK51=AK48," ","GRESEALA")</f>
        <v xml:space="preserve"> </v>
      </c>
      <c r="AX46" s="8" t="str">
        <f>IF(AL49+AL50+AL51=AL48," ","GRESEALA")</f>
        <v xml:space="preserve"> </v>
      </c>
      <c r="AY46" s="8" t="str">
        <f t="shared" ref="AY46:AZ46" si="32">IF(AR49+AR50+AR51=AR48," ","GRESEALA")</f>
        <v xml:space="preserve"> </v>
      </c>
      <c r="AZ46" s="8" t="str">
        <f t="shared" si="32"/>
        <v xml:space="preserve"> </v>
      </c>
      <c r="BA46" s="8" t="str">
        <f>IF(E48+F48=D48," ","GRESEALA")</f>
        <v xml:space="preserve"> </v>
      </c>
      <c r="BB46" s="11" t="str">
        <f>IF(G48+K48+I48+L48+M48=D48," ","GRESEALA")</f>
        <v xml:space="preserve"> </v>
      </c>
      <c r="BC46" s="8" t="str">
        <f>IF(O48+P48=D48," ","GRESEALA")</f>
        <v xml:space="preserve"> </v>
      </c>
      <c r="BD46" s="8" t="str">
        <f>IF(Q48+S48+T48+U48+V48+W48=D48," ","GRESEALA")</f>
        <v xml:space="preserve"> </v>
      </c>
      <c r="BE46" s="8" t="str">
        <f>IF(X48+Y48+Z48=D48," ","GRESEALA")</f>
        <v xml:space="preserve"> </v>
      </c>
      <c r="BF46" s="11" t="str">
        <f>IF(AA48+AC48+AE48+AF48+AG48+AH48+AI48+AJ48+AK48+AL48+AM48+AN48+AO48+AP48+AQ48+AR48+AS48&gt;=D48," ","GRESEALA")</f>
        <v xml:space="preserve"> </v>
      </c>
      <c r="BG46" s="8" t="str">
        <f>IF(H48&lt;=G48," ","GRESEALA")</f>
        <v xml:space="preserve"> </v>
      </c>
      <c r="BH46" s="8" t="str">
        <f>IF(H13&lt;=G13," ","GRESEALA")</f>
        <v xml:space="preserve"> </v>
      </c>
      <c r="BI46" s="8" t="str">
        <f>IF(H14&lt;=G14," ","GRESEALA")</f>
        <v xml:space="preserve"> </v>
      </c>
      <c r="BJ46" s="8" t="str">
        <f>IF(H15&lt;=G15," ","GRESEALA")</f>
        <v xml:space="preserve"> </v>
      </c>
      <c r="BK46" s="8" t="str">
        <f>IF(H16&lt;=G16," ","GRESEALA")</f>
        <v xml:space="preserve"> </v>
      </c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</row>
    <row r="47" spans="2:223" ht="61.5" customHeight="1" x14ac:dyDescent="0.35">
      <c r="B47" s="48">
        <v>8</v>
      </c>
      <c r="C47" s="80" t="s">
        <v>107</v>
      </c>
      <c r="D47" s="90">
        <f t="shared" si="0"/>
        <v>0</v>
      </c>
      <c r="E47" s="64">
        <f>'[2]Macheta PO 2022_rap_luna'!E47+'[2]cumulat precedent'!E47</f>
        <v>0</v>
      </c>
      <c r="F47" s="64">
        <f>'[2]Macheta PO 2022_rap_luna'!F47+'[2]cumulat precedent'!F47</f>
        <v>0</v>
      </c>
      <c r="G47" s="64">
        <f>'[2]Macheta PO 2022_rap_luna'!G47+'[2]cumulat precedent'!G47</f>
        <v>0</v>
      </c>
      <c r="H47" s="64">
        <f>'[2]Macheta PO 2022_rap_luna'!H47+'[2]cumulat precedent'!H47</f>
        <v>0</v>
      </c>
      <c r="I47" s="64">
        <f>'[2]Macheta PO 2022_rap_luna'!I47+'[2]cumulat precedent'!I47</f>
        <v>0</v>
      </c>
      <c r="J47" s="64">
        <f>'[2]Macheta PO 2022_rap_luna'!J47+'[2]cumulat precedent'!J47</f>
        <v>0</v>
      </c>
      <c r="K47" s="64">
        <f>'[2]Macheta PO 2022_rap_luna'!K47+'[2]cumulat precedent'!K47</f>
        <v>0</v>
      </c>
      <c r="L47" s="64">
        <f>'[2]Macheta PO 2022_rap_luna'!L47+'[2]cumulat precedent'!L47</f>
        <v>0</v>
      </c>
      <c r="M47" s="64">
        <f>'[2]Macheta PO 2022_rap_luna'!M47+'[2]cumulat precedent'!M47</f>
        <v>0</v>
      </c>
      <c r="N47" s="64">
        <f>'[2]Macheta PO 2022_rap_luna'!N47+'[2]cumulat precedent'!N47</f>
        <v>0</v>
      </c>
      <c r="O47" s="64">
        <f>'[2]Macheta PO 2022_rap_luna'!O47+'[2]cumulat precedent'!O47</f>
        <v>0</v>
      </c>
      <c r="P47" s="64">
        <f>'[2]Macheta PO 2022_rap_luna'!P47+'[2]cumulat precedent'!P47</f>
        <v>0</v>
      </c>
      <c r="Q47" s="64">
        <f>'[2]Macheta PO 2022_rap_luna'!Q47+'[2]cumulat precedent'!Q47</f>
        <v>0</v>
      </c>
      <c r="R47" s="64">
        <f>'[2]Macheta PO 2022_rap_luna'!R47+'[2]cumulat precedent'!R47</f>
        <v>0</v>
      </c>
      <c r="S47" s="64">
        <f>'[2]Macheta PO 2022_rap_luna'!S47+'[2]cumulat precedent'!S47</f>
        <v>0</v>
      </c>
      <c r="T47" s="64">
        <f>'[2]Macheta PO 2022_rap_luna'!T47+'[2]cumulat precedent'!T47</f>
        <v>0</v>
      </c>
      <c r="U47" s="64">
        <f>'[2]Macheta PO 2022_rap_luna'!U47+'[2]cumulat precedent'!U47</f>
        <v>0</v>
      </c>
      <c r="V47" s="64">
        <f>'[2]Macheta PO 2022_rap_luna'!V47+'[2]cumulat precedent'!V47</f>
        <v>0</v>
      </c>
      <c r="W47" s="64">
        <f>'[2]Macheta PO 2022_rap_luna'!W47+'[2]cumulat precedent'!W47</f>
        <v>0</v>
      </c>
      <c r="X47" s="64">
        <f>'[2]Macheta PO 2022_rap_luna'!X47+'[2]cumulat precedent'!X47</f>
        <v>0</v>
      </c>
      <c r="Y47" s="64">
        <f>'[2]Macheta PO 2022_rap_luna'!Y47+'[2]cumulat precedent'!Y47</f>
        <v>0</v>
      </c>
      <c r="Z47" s="64">
        <f>'[2]Macheta PO 2022_rap_luna'!Z47+'[2]cumulat precedent'!Z47</f>
        <v>0</v>
      </c>
      <c r="AA47" s="64">
        <f>'[2]Macheta PO 2022_rap_luna'!AA47+'[2]cumulat precedent'!AA47</f>
        <v>0</v>
      </c>
      <c r="AB47" s="64">
        <f>'[2]Macheta PO 2022_rap_luna'!AB47+'[2]cumulat precedent'!AB47</f>
        <v>0</v>
      </c>
      <c r="AC47" s="64">
        <f>'[2]Macheta PO 2022_rap_luna'!AC47+'[2]cumulat precedent'!AC47</f>
        <v>0</v>
      </c>
      <c r="AD47" s="64">
        <f>'[2]Macheta PO 2022_rap_luna'!AD47+'[2]cumulat precedent'!AD47</f>
        <v>0</v>
      </c>
      <c r="AE47" s="64">
        <f>'[2]Macheta PO 2022_rap_luna'!AE47+'[2]cumulat precedent'!AE47</f>
        <v>0</v>
      </c>
      <c r="AF47" s="64">
        <f>'[2]Macheta PO 2022_rap_luna'!AF47+'[2]cumulat precedent'!AF47</f>
        <v>0</v>
      </c>
      <c r="AG47" s="64">
        <f>'[2]Macheta PO 2022_rap_luna'!AG47+'[2]cumulat precedent'!AG47</f>
        <v>0</v>
      </c>
      <c r="AH47" s="64">
        <f>'[2]Macheta PO 2022_rap_luna'!AH47+'[2]cumulat precedent'!AH47</f>
        <v>0</v>
      </c>
      <c r="AI47" s="64">
        <f>'[2]Macheta PO 2022_rap_luna'!AI47+'[2]cumulat precedent'!AI47</f>
        <v>0</v>
      </c>
      <c r="AJ47" s="64">
        <f>'[2]Macheta PO 2022_rap_luna'!AJ47+'[2]cumulat precedent'!AJ47</f>
        <v>0</v>
      </c>
      <c r="AK47" s="64">
        <f>'[2]Macheta PO 2022_rap_luna'!AK47+'[2]cumulat precedent'!AK47</f>
        <v>0</v>
      </c>
      <c r="AL47" s="64">
        <f>'[2]Macheta PO 2022_rap_luna'!AL47+'[2]cumulat precedent'!AL47</f>
        <v>0</v>
      </c>
      <c r="AM47" s="64">
        <f>'[2]Macheta PO 2022_rap_luna'!AM47+'[2]cumulat precedent'!AM47</f>
        <v>0</v>
      </c>
      <c r="AN47" s="64">
        <f>'[2]Macheta PO 2022_rap_luna'!AN47+'[2]cumulat precedent'!AN47</f>
        <v>0</v>
      </c>
      <c r="AO47" s="64">
        <f>'[2]Macheta PO 2022_rap_luna'!AO47+'[2]cumulat precedent'!AO47</f>
        <v>0</v>
      </c>
      <c r="AP47" s="64">
        <f>'[2]Macheta PO 2022_rap_luna'!AP47+'[2]cumulat precedent'!AP47</f>
        <v>0</v>
      </c>
      <c r="AQ47" s="64">
        <f>'[2]Macheta PO 2022_rap_luna'!AQ47+'[2]cumulat precedent'!AQ47</f>
        <v>0</v>
      </c>
      <c r="AR47" s="64">
        <f>'[2]Macheta PO 2022_rap_luna'!AR47+'[2]cumulat precedent'!AR47</f>
        <v>0</v>
      </c>
      <c r="AS47" s="64">
        <f>'[2]Macheta PO 2022_rap_luna'!AS47+'[2]cumulat precedent'!AS47</f>
        <v>0</v>
      </c>
      <c r="AT47" s="74"/>
      <c r="AU47" s="8" t="str">
        <f>IF(H17&lt;=G17," ","GRESEALA")</f>
        <v xml:space="preserve"> </v>
      </c>
      <c r="AV47" s="8" t="str">
        <f>IF(H18&lt;=G18," ","GRESEALA")</f>
        <v xml:space="preserve"> </v>
      </c>
      <c r="AW47" s="8" t="str">
        <f>IF(H19&lt;=G19," ","GRESEALA")</f>
        <v xml:space="preserve"> </v>
      </c>
      <c r="AX47" s="8" t="str">
        <f>IF(H20&lt;=G20," ","GRESEALA")</f>
        <v xml:space="preserve"> </v>
      </c>
      <c r="AY47" s="8" t="str">
        <f>IF(H21&lt;=G21," ","GRESEALA")</f>
        <v xml:space="preserve"> </v>
      </c>
      <c r="AZ47" s="8" t="str">
        <f>IF(H22&lt;=G22," ","GRESEALA")</f>
        <v xml:space="preserve"> </v>
      </c>
      <c r="BA47" s="8" t="str">
        <f>IF(H23&lt;=G23," ","GRESEALA")</f>
        <v xml:space="preserve"> </v>
      </c>
      <c r="BB47" s="8" t="str">
        <f>IF(H24&lt;=G24," ","GRESEALA")</f>
        <v xml:space="preserve"> </v>
      </c>
      <c r="BC47" s="8" t="str">
        <f>IF(H25&lt;=G25," ","GRESEALA")</f>
        <v xml:space="preserve"> </v>
      </c>
      <c r="BD47" s="8" t="str">
        <f>IF(H26&lt;=G26," ","GRESEALA")</f>
        <v xml:space="preserve"> </v>
      </c>
      <c r="BE47" s="8" t="str">
        <f>IF(H27&lt;=G27," ","GRESEALA")</f>
        <v xml:space="preserve"> </v>
      </c>
      <c r="BF47" s="8" t="str">
        <f>IF(H28&lt;=G28," ","GRESEALA")</f>
        <v xml:space="preserve"> </v>
      </c>
      <c r="BG47" s="8" t="str">
        <f>IF(H29&lt;=G29," ","GRESEALA")</f>
        <v xml:space="preserve"> </v>
      </c>
      <c r="BH47" s="8" t="str">
        <f>IF(H30&lt;=G30," ","GRESEALA")</f>
        <v xml:space="preserve"> </v>
      </c>
      <c r="BI47" s="8" t="str">
        <f>IF(H31&lt;=G31," ","GRESEALA")</f>
        <v xml:space="preserve"> </v>
      </c>
      <c r="BJ47" s="8" t="str">
        <f>IF(H32&lt;=G32," ","GRESEALA")</f>
        <v xml:space="preserve"> </v>
      </c>
      <c r="BK47" s="8" t="str">
        <f>IF(H33&lt;=G33," ","GRESEALA")</f>
        <v xml:space="preserve"> </v>
      </c>
      <c r="BL47" s="15"/>
    </row>
    <row r="48" spans="2:223" ht="69.75" customHeight="1" x14ac:dyDescent="0.35">
      <c r="B48" s="46">
        <v>9</v>
      </c>
      <c r="C48" s="66" t="s">
        <v>108</v>
      </c>
      <c r="D48" s="66">
        <f t="shared" si="0"/>
        <v>0</v>
      </c>
      <c r="E48" s="64">
        <f>'[2]Macheta PO 2022_rap_luna'!E48+'[2]cumulat precedent'!E48</f>
        <v>0</v>
      </c>
      <c r="F48" s="64">
        <f>'[2]Macheta PO 2022_rap_luna'!F48+'[2]cumulat precedent'!F48</f>
        <v>0</v>
      </c>
      <c r="G48" s="64">
        <f>'[2]Macheta PO 2022_rap_luna'!G48+'[2]cumulat precedent'!G48</f>
        <v>0</v>
      </c>
      <c r="H48" s="64">
        <f>'[2]Macheta PO 2022_rap_luna'!H48+'[2]cumulat precedent'!H48</f>
        <v>0</v>
      </c>
      <c r="I48" s="64">
        <f>'[2]Macheta PO 2022_rap_luna'!I48+'[2]cumulat precedent'!I48</f>
        <v>0</v>
      </c>
      <c r="J48" s="64">
        <f>'[2]Macheta PO 2022_rap_luna'!J48+'[2]cumulat precedent'!J48</f>
        <v>0</v>
      </c>
      <c r="K48" s="64">
        <f>'[2]Macheta PO 2022_rap_luna'!K48+'[2]cumulat precedent'!K48</f>
        <v>0</v>
      </c>
      <c r="L48" s="64">
        <f>'[2]Macheta PO 2022_rap_luna'!L48+'[2]cumulat precedent'!L48</f>
        <v>0</v>
      </c>
      <c r="M48" s="64">
        <f>'[2]Macheta PO 2022_rap_luna'!M48+'[2]cumulat precedent'!M48</f>
        <v>0</v>
      </c>
      <c r="N48" s="64">
        <f>'[2]Macheta PO 2022_rap_luna'!N48+'[2]cumulat precedent'!N48</f>
        <v>0</v>
      </c>
      <c r="O48" s="64">
        <f>'[2]Macheta PO 2022_rap_luna'!O48+'[2]cumulat precedent'!O48</f>
        <v>0</v>
      </c>
      <c r="P48" s="64">
        <f>'[2]Macheta PO 2022_rap_luna'!P48+'[2]cumulat precedent'!P48</f>
        <v>0</v>
      </c>
      <c r="Q48" s="64">
        <f>'[2]Macheta PO 2022_rap_luna'!Q48+'[2]cumulat precedent'!Q48</f>
        <v>0</v>
      </c>
      <c r="R48" s="64">
        <f>'[2]Macheta PO 2022_rap_luna'!R48+'[2]cumulat precedent'!R48</f>
        <v>0</v>
      </c>
      <c r="S48" s="64">
        <f>'[2]Macheta PO 2022_rap_luna'!S48+'[2]cumulat precedent'!S48</f>
        <v>0</v>
      </c>
      <c r="T48" s="64">
        <f>'[2]Macheta PO 2022_rap_luna'!T48+'[2]cumulat precedent'!T48</f>
        <v>0</v>
      </c>
      <c r="U48" s="64">
        <f>'[2]Macheta PO 2022_rap_luna'!U48+'[2]cumulat precedent'!U48</f>
        <v>0</v>
      </c>
      <c r="V48" s="64">
        <f>'[2]Macheta PO 2022_rap_luna'!V48+'[2]cumulat precedent'!V48</f>
        <v>0</v>
      </c>
      <c r="W48" s="64">
        <f>'[2]Macheta PO 2022_rap_luna'!W48+'[2]cumulat precedent'!W48</f>
        <v>0</v>
      </c>
      <c r="X48" s="64">
        <f>'[2]Macheta PO 2022_rap_luna'!X48+'[2]cumulat precedent'!X48</f>
        <v>0</v>
      </c>
      <c r="Y48" s="64">
        <f>'[2]Macheta PO 2022_rap_luna'!Y48+'[2]cumulat precedent'!Y48</f>
        <v>0</v>
      </c>
      <c r="Z48" s="64">
        <f>'[2]Macheta PO 2022_rap_luna'!Z48+'[2]cumulat precedent'!Z48</f>
        <v>0</v>
      </c>
      <c r="AA48" s="64">
        <f>'[2]Macheta PO 2022_rap_luna'!AA48+'[2]cumulat precedent'!AA48</f>
        <v>0</v>
      </c>
      <c r="AB48" s="64">
        <f>'[2]Macheta PO 2022_rap_luna'!AB48+'[2]cumulat precedent'!AB48</f>
        <v>0</v>
      </c>
      <c r="AC48" s="64">
        <f>'[2]Macheta PO 2022_rap_luna'!AC48+'[2]cumulat precedent'!AC48</f>
        <v>0</v>
      </c>
      <c r="AD48" s="64">
        <f>'[2]Macheta PO 2022_rap_luna'!AD48+'[2]cumulat precedent'!AD48</f>
        <v>0</v>
      </c>
      <c r="AE48" s="64">
        <f>'[2]Macheta PO 2022_rap_luna'!AE48+'[2]cumulat precedent'!AE48</f>
        <v>0</v>
      </c>
      <c r="AF48" s="64">
        <f>'[2]Macheta PO 2022_rap_luna'!AF48+'[2]cumulat precedent'!AF48</f>
        <v>0</v>
      </c>
      <c r="AG48" s="64">
        <f>'[2]Macheta PO 2022_rap_luna'!AG48+'[2]cumulat precedent'!AG48</f>
        <v>0</v>
      </c>
      <c r="AH48" s="64">
        <f>'[2]Macheta PO 2022_rap_luna'!AH48+'[2]cumulat precedent'!AH48</f>
        <v>0</v>
      </c>
      <c r="AI48" s="64">
        <f>'[2]Macheta PO 2022_rap_luna'!AI48+'[2]cumulat precedent'!AI48</f>
        <v>0</v>
      </c>
      <c r="AJ48" s="64">
        <f>'[2]Macheta PO 2022_rap_luna'!AJ48+'[2]cumulat precedent'!AJ48</f>
        <v>0</v>
      </c>
      <c r="AK48" s="64">
        <f>'[2]Macheta PO 2022_rap_luna'!AK48+'[2]cumulat precedent'!AK48</f>
        <v>0</v>
      </c>
      <c r="AL48" s="64">
        <f>'[2]Macheta PO 2022_rap_luna'!AL48+'[2]cumulat precedent'!AL48</f>
        <v>0</v>
      </c>
      <c r="AM48" s="64">
        <f>'[2]Macheta PO 2022_rap_luna'!AM48+'[2]cumulat precedent'!AM48</f>
        <v>0</v>
      </c>
      <c r="AN48" s="64">
        <f>'[2]Macheta PO 2022_rap_luna'!AN48+'[2]cumulat precedent'!AN48</f>
        <v>0</v>
      </c>
      <c r="AO48" s="64">
        <f>'[2]Macheta PO 2022_rap_luna'!AO48+'[2]cumulat precedent'!AO48</f>
        <v>0</v>
      </c>
      <c r="AP48" s="64">
        <f>'[2]Macheta PO 2022_rap_luna'!AP48+'[2]cumulat precedent'!AP48</f>
        <v>0</v>
      </c>
      <c r="AQ48" s="64">
        <f>'[2]Macheta PO 2022_rap_luna'!AQ48+'[2]cumulat precedent'!AQ48</f>
        <v>0</v>
      </c>
      <c r="AR48" s="64">
        <f>'[2]Macheta PO 2022_rap_luna'!AR48+'[2]cumulat precedent'!AR48</f>
        <v>0</v>
      </c>
      <c r="AS48" s="64">
        <f>'[2]Macheta PO 2022_rap_luna'!AS48+'[2]cumulat precedent'!AS48</f>
        <v>0</v>
      </c>
      <c r="AT48" s="81"/>
      <c r="AU48" s="8" t="str">
        <f>IF(H34&lt;=G34," ","GRESEALA")</f>
        <v xml:space="preserve"> </v>
      </c>
      <c r="AV48" s="8" t="str">
        <f>IF(H35&lt;=G35," ","GRESEALA")</f>
        <v xml:space="preserve"> </v>
      </c>
      <c r="AW48" s="8" t="str">
        <f>IF(H36&lt;=G36," ","GRESEALA")</f>
        <v xml:space="preserve"> </v>
      </c>
      <c r="AX48" s="8" t="str">
        <f>IF(H37&lt;=G37," ","GRESEALA")</f>
        <v xml:space="preserve"> </v>
      </c>
      <c r="AY48" s="8" t="str">
        <f>IF(H38&lt;=G38," ","GRESEALA")</f>
        <v xml:space="preserve"> </v>
      </c>
      <c r="AZ48" s="8" t="str">
        <f>IF(H39&lt;=G39," ","GRESEALA")</f>
        <v xml:space="preserve"> </v>
      </c>
      <c r="BA48" s="8" t="str">
        <f>IF(H40&lt;=G40," ","GRESEALA")</f>
        <v xml:space="preserve"> </v>
      </c>
      <c r="BB48" s="8" t="str">
        <f>IF(H41&lt;=G41," ","GRESEALA")</f>
        <v xml:space="preserve"> </v>
      </c>
      <c r="BC48" s="8" t="str">
        <f>IF(H42&lt;=G42," ","GRESEALA")</f>
        <v xml:space="preserve"> </v>
      </c>
      <c r="BD48" s="8" t="str">
        <f>IF(H43&lt;=G43," ","GRESEALA")</f>
        <v xml:space="preserve"> </v>
      </c>
      <c r="BE48" s="8" t="str">
        <f>IF(H44&lt;=G44," ","GRESEALA")</f>
        <v xml:space="preserve"> </v>
      </c>
      <c r="BF48" s="8" t="str">
        <f>IF(H45&lt;=G45," ","GRESEALA")</f>
        <v xml:space="preserve"> </v>
      </c>
      <c r="BG48" s="8" t="str">
        <f>IF(H46&lt;=G46," ","GRESEALA")</f>
        <v xml:space="preserve"> </v>
      </c>
      <c r="BH48" s="8" t="str">
        <f>IF(H47&lt;=G47," ","GRESEALA")</f>
        <v xml:space="preserve"> </v>
      </c>
      <c r="BI48" s="8" t="str">
        <f>IF(H48&lt;=G48," ","GRESEALA")</f>
        <v xml:space="preserve"> </v>
      </c>
      <c r="BJ48" s="8" t="str">
        <f>IF(H49&lt;=G49," ","GRESEALA")</f>
        <v xml:space="preserve"> </v>
      </c>
      <c r="BK48" s="8" t="str">
        <f>IF(H50&lt;=G50," ","GRESEALA")</f>
        <v xml:space="preserve"> </v>
      </c>
    </row>
    <row r="49" spans="2:64" ht="66.75" customHeight="1" x14ac:dyDescent="0.35">
      <c r="B49" s="48" t="s">
        <v>109</v>
      </c>
      <c r="C49" s="97" t="s">
        <v>110</v>
      </c>
      <c r="D49" s="79">
        <f t="shared" si="0"/>
        <v>0</v>
      </c>
      <c r="E49" s="64">
        <f>'[2]Macheta PO 2022_rap_luna'!E49+'[2]cumulat precedent'!E49</f>
        <v>0</v>
      </c>
      <c r="F49" s="64">
        <f>'[2]Macheta PO 2022_rap_luna'!F49+'[2]cumulat precedent'!F49</f>
        <v>0</v>
      </c>
      <c r="G49" s="64">
        <f>'[2]Macheta PO 2022_rap_luna'!G49+'[2]cumulat precedent'!G49</f>
        <v>0</v>
      </c>
      <c r="H49" s="64">
        <f>'[2]Macheta PO 2022_rap_luna'!H49+'[2]cumulat precedent'!H49</f>
        <v>0</v>
      </c>
      <c r="I49" s="64">
        <f>'[2]Macheta PO 2022_rap_luna'!I49+'[2]cumulat precedent'!I49</f>
        <v>0</v>
      </c>
      <c r="J49" s="64">
        <f>'[2]Macheta PO 2022_rap_luna'!J49+'[2]cumulat precedent'!J49</f>
        <v>0</v>
      </c>
      <c r="K49" s="64">
        <f>'[2]Macheta PO 2022_rap_luna'!K49+'[2]cumulat precedent'!K49</f>
        <v>0</v>
      </c>
      <c r="L49" s="64">
        <f>'[2]Macheta PO 2022_rap_luna'!L49+'[2]cumulat precedent'!L49</f>
        <v>0</v>
      </c>
      <c r="M49" s="64">
        <f>'[2]Macheta PO 2022_rap_luna'!M49+'[2]cumulat precedent'!M49</f>
        <v>0</v>
      </c>
      <c r="N49" s="64">
        <f>'[2]Macheta PO 2022_rap_luna'!N49+'[2]cumulat precedent'!N49</f>
        <v>0</v>
      </c>
      <c r="O49" s="64">
        <f>'[2]Macheta PO 2022_rap_luna'!O49+'[2]cumulat precedent'!O49</f>
        <v>0</v>
      </c>
      <c r="P49" s="64">
        <f>'[2]Macheta PO 2022_rap_luna'!P49+'[2]cumulat precedent'!P49</f>
        <v>0</v>
      </c>
      <c r="Q49" s="64">
        <f>'[2]Macheta PO 2022_rap_luna'!Q49+'[2]cumulat precedent'!Q49</f>
        <v>0</v>
      </c>
      <c r="R49" s="64">
        <f>'[2]Macheta PO 2022_rap_luna'!R49+'[2]cumulat precedent'!R49</f>
        <v>0</v>
      </c>
      <c r="S49" s="64">
        <f>'[2]Macheta PO 2022_rap_luna'!S49+'[2]cumulat precedent'!S49</f>
        <v>0</v>
      </c>
      <c r="T49" s="64">
        <f>'[2]Macheta PO 2022_rap_luna'!T49+'[2]cumulat precedent'!T49</f>
        <v>0</v>
      </c>
      <c r="U49" s="64">
        <f>'[2]Macheta PO 2022_rap_luna'!U49+'[2]cumulat precedent'!U49</f>
        <v>0</v>
      </c>
      <c r="V49" s="64">
        <f>'[2]Macheta PO 2022_rap_luna'!V49+'[2]cumulat precedent'!V49</f>
        <v>0</v>
      </c>
      <c r="W49" s="64">
        <f>'[2]Macheta PO 2022_rap_luna'!W49+'[2]cumulat precedent'!W49</f>
        <v>0</v>
      </c>
      <c r="X49" s="64">
        <f>'[2]Macheta PO 2022_rap_luna'!X49+'[2]cumulat precedent'!X49</f>
        <v>0</v>
      </c>
      <c r="Y49" s="64">
        <f>'[2]Macheta PO 2022_rap_luna'!Y49+'[2]cumulat precedent'!Y49</f>
        <v>0</v>
      </c>
      <c r="Z49" s="64">
        <f>'[2]Macheta PO 2022_rap_luna'!Z49+'[2]cumulat precedent'!Z49</f>
        <v>0</v>
      </c>
      <c r="AA49" s="64">
        <f>'[2]Macheta PO 2022_rap_luna'!AA49+'[2]cumulat precedent'!AA49</f>
        <v>0</v>
      </c>
      <c r="AB49" s="64">
        <f>'[2]Macheta PO 2022_rap_luna'!AB49+'[2]cumulat precedent'!AB49</f>
        <v>0</v>
      </c>
      <c r="AC49" s="64">
        <f>'[2]Macheta PO 2022_rap_luna'!AC49+'[2]cumulat precedent'!AC49</f>
        <v>0</v>
      </c>
      <c r="AD49" s="64">
        <f>'[2]Macheta PO 2022_rap_luna'!AD49+'[2]cumulat precedent'!AD49</f>
        <v>0</v>
      </c>
      <c r="AE49" s="64">
        <f>'[2]Macheta PO 2022_rap_luna'!AE49+'[2]cumulat precedent'!AE49</f>
        <v>0</v>
      </c>
      <c r="AF49" s="64">
        <f>'[2]Macheta PO 2022_rap_luna'!AF49+'[2]cumulat precedent'!AF49</f>
        <v>0</v>
      </c>
      <c r="AG49" s="64">
        <f>'[2]Macheta PO 2022_rap_luna'!AG49+'[2]cumulat precedent'!AG49</f>
        <v>0</v>
      </c>
      <c r="AH49" s="64">
        <f>'[2]Macheta PO 2022_rap_luna'!AH49+'[2]cumulat precedent'!AH49</f>
        <v>0</v>
      </c>
      <c r="AI49" s="64">
        <f>'[2]Macheta PO 2022_rap_luna'!AI49+'[2]cumulat precedent'!AI49</f>
        <v>0</v>
      </c>
      <c r="AJ49" s="64">
        <f>'[2]Macheta PO 2022_rap_luna'!AJ49+'[2]cumulat precedent'!AJ49</f>
        <v>0</v>
      </c>
      <c r="AK49" s="64">
        <f>'[2]Macheta PO 2022_rap_luna'!AK49+'[2]cumulat precedent'!AK49</f>
        <v>0</v>
      </c>
      <c r="AL49" s="64">
        <f>'[2]Macheta PO 2022_rap_luna'!AL49+'[2]cumulat precedent'!AL49</f>
        <v>0</v>
      </c>
      <c r="AM49" s="64">
        <f>'[2]Macheta PO 2022_rap_luna'!AM49+'[2]cumulat precedent'!AM49</f>
        <v>0</v>
      </c>
      <c r="AN49" s="64">
        <f>'[2]Macheta PO 2022_rap_luna'!AN49+'[2]cumulat precedent'!AN49</f>
        <v>0</v>
      </c>
      <c r="AO49" s="64">
        <f>'[2]Macheta PO 2022_rap_luna'!AO49+'[2]cumulat precedent'!AO49</f>
        <v>0</v>
      </c>
      <c r="AP49" s="64">
        <f>'[2]Macheta PO 2022_rap_luna'!AP49+'[2]cumulat precedent'!AP49</f>
        <v>0</v>
      </c>
      <c r="AQ49" s="64">
        <f>'[2]Macheta PO 2022_rap_luna'!AQ49+'[2]cumulat precedent'!AQ49</f>
        <v>0</v>
      </c>
      <c r="AR49" s="64">
        <f>'[2]Macheta PO 2022_rap_luna'!AR49+'[2]cumulat precedent'!AR49</f>
        <v>0</v>
      </c>
      <c r="AS49" s="64">
        <f>'[2]Macheta PO 2022_rap_luna'!AS49+'[2]cumulat precedent'!AS49</f>
        <v>0</v>
      </c>
      <c r="AT49" s="73">
        <v>0</v>
      </c>
      <c r="AU49" s="8" t="str">
        <f>IF(H51&lt;=G51," ","GRESEALA")</f>
        <v xml:space="preserve"> </v>
      </c>
      <c r="AV49" s="8" t="str">
        <f>IF(H52&lt;=G52," ","GRESEALA")</f>
        <v xml:space="preserve"> </v>
      </c>
      <c r="AW49" s="8" t="str">
        <f>IF(H53&lt;=G53," ","GRESEALA")</f>
        <v xml:space="preserve"> </v>
      </c>
      <c r="AX49" s="8" t="str">
        <f>IF(H54&lt;=G54," ","GRESEALA")</f>
        <v xml:space="preserve"> </v>
      </c>
      <c r="AY49" s="8" t="str">
        <f>IF(H55&lt;=G55," ","GRESEALA")</f>
        <v xml:space="preserve"> </v>
      </c>
      <c r="AZ49" s="8" t="str">
        <f>IF(H56&lt;=G56," ","GRESEALA")</f>
        <v xml:space="preserve"> </v>
      </c>
      <c r="BA49" s="8" t="str">
        <f>IF(H57&lt;=G57," ","GRESEALA")</f>
        <v xml:space="preserve"> </v>
      </c>
      <c r="BB49" s="8" t="str">
        <f>IF(H58&lt;=G58," ","GRESEALA")</f>
        <v xml:space="preserve"> </v>
      </c>
      <c r="BC49" s="8" t="str">
        <f>IF(H59&lt;=G59," ","GRESEALA")</f>
        <v xml:space="preserve"> </v>
      </c>
      <c r="BD49" s="8" t="str">
        <f>IF(H60&lt;=G60," ","GRESEALA")</f>
        <v xml:space="preserve"> </v>
      </c>
      <c r="BE49" s="8" t="str">
        <f>IF(H61&lt;=G61," ","GRESEALA")</f>
        <v xml:space="preserve"> </v>
      </c>
      <c r="BF49" s="8" t="str">
        <f>IF(H62&lt;=G62," ","GRESEALA")</f>
        <v xml:space="preserve"> </v>
      </c>
      <c r="BG49" s="8" t="str">
        <f>IF(H63&lt;=G63," ","GRESEALA")</f>
        <v xml:space="preserve"> </v>
      </c>
      <c r="BH49" s="8" t="str">
        <f>IF(H64&lt;=G64," ","GRESEALA")</f>
        <v xml:space="preserve"> </v>
      </c>
      <c r="BI49" s="8" t="str">
        <f>IF(H65&lt;=G65," ","GRESEALA")</f>
        <v xml:space="preserve"> </v>
      </c>
      <c r="BJ49" s="8" t="str">
        <f>IF(H66&lt;=G66," ","GRESEALA")</f>
        <v xml:space="preserve"> </v>
      </c>
      <c r="BK49" s="8" t="str">
        <f>IF(H67&lt;=G67," ","GRESEALA")</f>
        <v xml:space="preserve"> </v>
      </c>
    </row>
    <row r="50" spans="2:64" ht="70.5" customHeight="1" x14ac:dyDescent="0.35">
      <c r="B50" s="48" t="s">
        <v>111</v>
      </c>
      <c r="C50" s="97" t="s">
        <v>112</v>
      </c>
      <c r="D50" s="90">
        <f t="shared" si="0"/>
        <v>0</v>
      </c>
      <c r="E50" s="64">
        <f>'[2]Macheta PO 2022_rap_luna'!E50+'[2]cumulat precedent'!E50</f>
        <v>0</v>
      </c>
      <c r="F50" s="64">
        <f>'[2]Macheta PO 2022_rap_luna'!F50+'[2]cumulat precedent'!F50</f>
        <v>0</v>
      </c>
      <c r="G50" s="64">
        <f>'[2]Macheta PO 2022_rap_luna'!G50+'[2]cumulat precedent'!G50</f>
        <v>0</v>
      </c>
      <c r="H50" s="64">
        <f>'[2]Macheta PO 2022_rap_luna'!H50+'[2]cumulat precedent'!H50</f>
        <v>0</v>
      </c>
      <c r="I50" s="64">
        <f>'[2]Macheta PO 2022_rap_luna'!I50+'[2]cumulat precedent'!I50</f>
        <v>0</v>
      </c>
      <c r="J50" s="64">
        <f>'[2]Macheta PO 2022_rap_luna'!J50+'[2]cumulat precedent'!J50</f>
        <v>0</v>
      </c>
      <c r="K50" s="64">
        <f>'[2]Macheta PO 2022_rap_luna'!K50+'[2]cumulat precedent'!K50</f>
        <v>0</v>
      </c>
      <c r="L50" s="64">
        <f>'[2]Macheta PO 2022_rap_luna'!L50+'[2]cumulat precedent'!L50</f>
        <v>0</v>
      </c>
      <c r="M50" s="64">
        <f>'[2]Macheta PO 2022_rap_luna'!M50+'[2]cumulat precedent'!M50</f>
        <v>0</v>
      </c>
      <c r="N50" s="64">
        <f>'[2]Macheta PO 2022_rap_luna'!N50+'[2]cumulat precedent'!N50</f>
        <v>0</v>
      </c>
      <c r="O50" s="64">
        <f>'[2]Macheta PO 2022_rap_luna'!O50+'[2]cumulat precedent'!O50</f>
        <v>0</v>
      </c>
      <c r="P50" s="64">
        <f>'[2]Macheta PO 2022_rap_luna'!P50+'[2]cumulat precedent'!P50</f>
        <v>0</v>
      </c>
      <c r="Q50" s="64">
        <f>'[2]Macheta PO 2022_rap_luna'!Q50+'[2]cumulat precedent'!Q50</f>
        <v>0</v>
      </c>
      <c r="R50" s="64">
        <f>'[2]Macheta PO 2022_rap_luna'!R50+'[2]cumulat precedent'!R50</f>
        <v>0</v>
      </c>
      <c r="S50" s="64">
        <f>'[2]Macheta PO 2022_rap_luna'!S50+'[2]cumulat precedent'!S50</f>
        <v>0</v>
      </c>
      <c r="T50" s="64">
        <f>'[2]Macheta PO 2022_rap_luna'!T50+'[2]cumulat precedent'!T50</f>
        <v>0</v>
      </c>
      <c r="U50" s="64">
        <f>'[2]Macheta PO 2022_rap_luna'!U50+'[2]cumulat precedent'!U50</f>
        <v>0</v>
      </c>
      <c r="V50" s="64">
        <f>'[2]Macheta PO 2022_rap_luna'!V50+'[2]cumulat precedent'!V50</f>
        <v>0</v>
      </c>
      <c r="W50" s="64">
        <f>'[2]Macheta PO 2022_rap_luna'!W50+'[2]cumulat precedent'!W50</f>
        <v>0</v>
      </c>
      <c r="X50" s="64">
        <f>'[2]Macheta PO 2022_rap_luna'!X50+'[2]cumulat precedent'!X50</f>
        <v>0</v>
      </c>
      <c r="Y50" s="64">
        <f>'[2]Macheta PO 2022_rap_luna'!Y50+'[2]cumulat precedent'!Y50</f>
        <v>0</v>
      </c>
      <c r="Z50" s="64">
        <f>'[2]Macheta PO 2022_rap_luna'!Z50+'[2]cumulat precedent'!Z50</f>
        <v>0</v>
      </c>
      <c r="AA50" s="64">
        <f>'[2]Macheta PO 2022_rap_luna'!AA50+'[2]cumulat precedent'!AA50</f>
        <v>0</v>
      </c>
      <c r="AB50" s="64">
        <f>'[2]Macheta PO 2022_rap_luna'!AB50+'[2]cumulat precedent'!AB50</f>
        <v>0</v>
      </c>
      <c r="AC50" s="64">
        <f>'[2]Macheta PO 2022_rap_luna'!AC50+'[2]cumulat precedent'!AC50</f>
        <v>0</v>
      </c>
      <c r="AD50" s="64">
        <f>'[2]Macheta PO 2022_rap_luna'!AD50+'[2]cumulat precedent'!AD50</f>
        <v>0</v>
      </c>
      <c r="AE50" s="64">
        <f>'[2]Macheta PO 2022_rap_luna'!AE50+'[2]cumulat precedent'!AE50</f>
        <v>0</v>
      </c>
      <c r="AF50" s="64">
        <f>'[2]Macheta PO 2022_rap_luna'!AF50+'[2]cumulat precedent'!AF50</f>
        <v>0</v>
      </c>
      <c r="AG50" s="64">
        <f>'[2]Macheta PO 2022_rap_luna'!AG50+'[2]cumulat precedent'!AG50</f>
        <v>0</v>
      </c>
      <c r="AH50" s="64">
        <f>'[2]Macheta PO 2022_rap_luna'!AH50+'[2]cumulat precedent'!AH50</f>
        <v>0</v>
      </c>
      <c r="AI50" s="64">
        <f>'[2]Macheta PO 2022_rap_luna'!AI50+'[2]cumulat precedent'!AI50</f>
        <v>0</v>
      </c>
      <c r="AJ50" s="64">
        <f>'[2]Macheta PO 2022_rap_luna'!AJ50+'[2]cumulat precedent'!AJ50</f>
        <v>0</v>
      </c>
      <c r="AK50" s="64">
        <f>'[2]Macheta PO 2022_rap_luna'!AK50+'[2]cumulat precedent'!AK50</f>
        <v>0</v>
      </c>
      <c r="AL50" s="64">
        <f>'[2]Macheta PO 2022_rap_luna'!AL50+'[2]cumulat precedent'!AL50</f>
        <v>0</v>
      </c>
      <c r="AM50" s="64">
        <f>'[2]Macheta PO 2022_rap_luna'!AM50+'[2]cumulat precedent'!AM50</f>
        <v>0</v>
      </c>
      <c r="AN50" s="64">
        <f>'[2]Macheta PO 2022_rap_luna'!AN50+'[2]cumulat precedent'!AN50</f>
        <v>0</v>
      </c>
      <c r="AO50" s="64">
        <f>'[2]Macheta PO 2022_rap_luna'!AO50+'[2]cumulat precedent'!AO50</f>
        <v>0</v>
      </c>
      <c r="AP50" s="64">
        <f>'[2]Macheta PO 2022_rap_luna'!AP50+'[2]cumulat precedent'!AP50</f>
        <v>0</v>
      </c>
      <c r="AQ50" s="64">
        <f>'[2]Macheta PO 2022_rap_luna'!AQ50+'[2]cumulat precedent'!AQ50</f>
        <v>0</v>
      </c>
      <c r="AR50" s="64">
        <f>'[2]Macheta PO 2022_rap_luna'!AR50+'[2]cumulat precedent'!AR50</f>
        <v>0</v>
      </c>
      <c r="AS50" s="64">
        <f>'[2]Macheta PO 2022_rap_luna'!AS50+'[2]cumulat precedent'!AS50</f>
        <v>0</v>
      </c>
      <c r="AT50" s="74"/>
      <c r="AU50" s="8" t="str">
        <f>IF(E52+F52=D52," ","GRESEALA")</f>
        <v xml:space="preserve"> </v>
      </c>
      <c r="AV50" s="11" t="str">
        <f>IF(G52+K52+I52+L52++M52=D52," ","GRESEALA")</f>
        <v xml:space="preserve"> </v>
      </c>
      <c r="AW50" s="8" t="str">
        <f>IF(O52+P52=D52," ","GRESEALA")</f>
        <v xml:space="preserve"> </v>
      </c>
      <c r="AX50" s="8" t="e">
        <f>IF(Q52+S52+T52+U52+V52+W52=D52," ","GRESEALA")</f>
        <v>#REF!</v>
      </c>
      <c r="AY50" s="8" t="str">
        <f>IF(X52+Y52+Z52=D52," ","GRESEALA")</f>
        <v xml:space="preserve"> </v>
      </c>
      <c r="AZ50" s="11" t="str">
        <f>IF(AA52+AC52+AE52+AF52+AG52+AH52+AI52+AJ52+AK52+AL52+AM52+AN52+AO52+AP52+AQ52+AR52+AS52&gt;=D52," ","GRESEALA")</f>
        <v xml:space="preserve"> </v>
      </c>
      <c r="BA50" s="8" t="str">
        <f>IF(E36&lt;=E13," ","GRESEALA")</f>
        <v xml:space="preserve"> </v>
      </c>
      <c r="BB50" s="8" t="str">
        <f>IF(F36&lt;=F13," ","GRESEALA")</f>
        <v xml:space="preserve"> </v>
      </c>
      <c r="BC50" s="8" t="str">
        <f>IF(G36&lt;=G13," ","GRESEALA")</f>
        <v xml:space="preserve"> </v>
      </c>
      <c r="BD50" s="8" t="str">
        <f>IF(H36&lt;=H13," ","GRESEALA")</f>
        <v xml:space="preserve"> </v>
      </c>
      <c r="BE50" s="8" t="str">
        <f t="shared" ref="BE50:BK50" si="33">IF(K36&lt;=K13," ","GRESEALA")</f>
        <v xml:space="preserve"> </v>
      </c>
      <c r="BF50" s="11" t="str">
        <f t="shared" si="33"/>
        <v xml:space="preserve"> </v>
      </c>
      <c r="BG50" s="8" t="str">
        <f t="shared" si="33"/>
        <v xml:space="preserve"> </v>
      </c>
      <c r="BH50" s="8" t="str">
        <f t="shared" si="33"/>
        <v xml:space="preserve"> </v>
      </c>
      <c r="BI50" s="8" t="str">
        <f t="shared" si="33"/>
        <v xml:space="preserve"> </v>
      </c>
      <c r="BJ50" s="8" t="str">
        <f t="shared" si="33"/>
        <v xml:space="preserve"> </v>
      </c>
      <c r="BK50" s="8" t="str">
        <f t="shared" si="33"/>
        <v xml:space="preserve"> </v>
      </c>
    </row>
    <row r="51" spans="2:64" ht="31.5" customHeight="1" x14ac:dyDescent="0.35">
      <c r="B51" s="48" t="s">
        <v>113</v>
      </c>
      <c r="C51" s="97" t="s">
        <v>114</v>
      </c>
      <c r="D51" s="90">
        <f t="shared" si="0"/>
        <v>0</v>
      </c>
      <c r="E51" s="64">
        <f>'[2]Macheta PO 2022_rap_luna'!E51+'[2]cumulat precedent'!E51</f>
        <v>0</v>
      </c>
      <c r="F51" s="64">
        <f>'[2]Macheta PO 2022_rap_luna'!F51+'[2]cumulat precedent'!F51</f>
        <v>0</v>
      </c>
      <c r="G51" s="64">
        <f>'[2]Macheta PO 2022_rap_luna'!G51+'[2]cumulat precedent'!G51</f>
        <v>0</v>
      </c>
      <c r="H51" s="64">
        <f>'[2]Macheta PO 2022_rap_luna'!H51+'[2]cumulat precedent'!H51</f>
        <v>0</v>
      </c>
      <c r="I51" s="64">
        <f>'[2]Macheta PO 2022_rap_luna'!I51+'[2]cumulat precedent'!I51</f>
        <v>0</v>
      </c>
      <c r="J51" s="64">
        <f>'[2]Macheta PO 2022_rap_luna'!J51+'[2]cumulat precedent'!J51</f>
        <v>0</v>
      </c>
      <c r="K51" s="64">
        <f>'[2]Macheta PO 2022_rap_luna'!K51+'[2]cumulat precedent'!K51</f>
        <v>0</v>
      </c>
      <c r="L51" s="64">
        <f>'[2]Macheta PO 2022_rap_luna'!L51+'[2]cumulat precedent'!L51</f>
        <v>0</v>
      </c>
      <c r="M51" s="64">
        <f>'[2]Macheta PO 2022_rap_luna'!M51+'[2]cumulat precedent'!M51</f>
        <v>0</v>
      </c>
      <c r="N51" s="64">
        <f>'[2]Macheta PO 2022_rap_luna'!N51+'[2]cumulat precedent'!N51</f>
        <v>0</v>
      </c>
      <c r="O51" s="64">
        <f>'[2]Macheta PO 2022_rap_luna'!O51+'[2]cumulat precedent'!O51</f>
        <v>0</v>
      </c>
      <c r="P51" s="64">
        <f>'[2]Macheta PO 2022_rap_luna'!P51+'[2]cumulat precedent'!P51</f>
        <v>0</v>
      </c>
      <c r="Q51" s="64">
        <f>'[2]Macheta PO 2022_rap_luna'!Q51+'[2]cumulat precedent'!Q51</f>
        <v>0</v>
      </c>
      <c r="R51" s="64">
        <f>'[2]Macheta PO 2022_rap_luna'!R51+'[2]cumulat precedent'!R51</f>
        <v>0</v>
      </c>
      <c r="S51" s="64">
        <f>'[2]Macheta PO 2022_rap_luna'!S51+'[2]cumulat precedent'!S51</f>
        <v>0</v>
      </c>
      <c r="T51" s="64">
        <f>'[2]Macheta PO 2022_rap_luna'!T51+'[2]cumulat precedent'!T51</f>
        <v>0</v>
      </c>
      <c r="U51" s="64">
        <f>'[2]Macheta PO 2022_rap_luna'!U51+'[2]cumulat precedent'!U51</f>
        <v>0</v>
      </c>
      <c r="V51" s="64">
        <f>'[2]Macheta PO 2022_rap_luna'!V51+'[2]cumulat precedent'!V51</f>
        <v>0</v>
      </c>
      <c r="W51" s="64">
        <f>'[2]Macheta PO 2022_rap_luna'!W51+'[2]cumulat precedent'!W51</f>
        <v>0</v>
      </c>
      <c r="X51" s="64">
        <f>'[2]Macheta PO 2022_rap_luna'!X51+'[2]cumulat precedent'!X51</f>
        <v>0</v>
      </c>
      <c r="Y51" s="64">
        <f>'[2]Macheta PO 2022_rap_luna'!Y51+'[2]cumulat precedent'!Y51</f>
        <v>0</v>
      </c>
      <c r="Z51" s="64">
        <f>'[2]Macheta PO 2022_rap_luna'!Z51+'[2]cumulat precedent'!Z51</f>
        <v>0</v>
      </c>
      <c r="AA51" s="64">
        <f>'[2]Macheta PO 2022_rap_luna'!AA51+'[2]cumulat precedent'!AA51</f>
        <v>0</v>
      </c>
      <c r="AB51" s="64">
        <f>'[2]Macheta PO 2022_rap_luna'!AB51+'[2]cumulat precedent'!AB51</f>
        <v>0</v>
      </c>
      <c r="AC51" s="64">
        <f>'[2]Macheta PO 2022_rap_luna'!AC51+'[2]cumulat precedent'!AC51</f>
        <v>0</v>
      </c>
      <c r="AD51" s="64">
        <f>'[2]Macheta PO 2022_rap_luna'!AD51+'[2]cumulat precedent'!AD51</f>
        <v>0</v>
      </c>
      <c r="AE51" s="64">
        <f>'[2]Macheta PO 2022_rap_luna'!AE51+'[2]cumulat precedent'!AE51</f>
        <v>0</v>
      </c>
      <c r="AF51" s="64">
        <f>'[2]Macheta PO 2022_rap_luna'!AF51+'[2]cumulat precedent'!AF51</f>
        <v>0</v>
      </c>
      <c r="AG51" s="64">
        <f>'[2]Macheta PO 2022_rap_luna'!AG51+'[2]cumulat precedent'!AG51</f>
        <v>0</v>
      </c>
      <c r="AH51" s="64">
        <f>'[2]Macheta PO 2022_rap_luna'!AH51+'[2]cumulat precedent'!AH51</f>
        <v>0</v>
      </c>
      <c r="AI51" s="64">
        <f>'[2]Macheta PO 2022_rap_luna'!AI51+'[2]cumulat precedent'!AI51</f>
        <v>0</v>
      </c>
      <c r="AJ51" s="64">
        <f>'[2]Macheta PO 2022_rap_luna'!AJ51+'[2]cumulat precedent'!AJ51</f>
        <v>0</v>
      </c>
      <c r="AK51" s="64">
        <f>'[2]Macheta PO 2022_rap_luna'!AK51+'[2]cumulat precedent'!AK51</f>
        <v>0</v>
      </c>
      <c r="AL51" s="64">
        <f>'[2]Macheta PO 2022_rap_luna'!AL51+'[2]cumulat precedent'!AL51</f>
        <v>0</v>
      </c>
      <c r="AM51" s="64">
        <f>'[2]Macheta PO 2022_rap_luna'!AM51+'[2]cumulat precedent'!AM51</f>
        <v>0</v>
      </c>
      <c r="AN51" s="64">
        <f>'[2]Macheta PO 2022_rap_luna'!AN51+'[2]cumulat precedent'!AN51</f>
        <v>0</v>
      </c>
      <c r="AO51" s="64">
        <f>'[2]Macheta PO 2022_rap_luna'!AO51+'[2]cumulat precedent'!AO51</f>
        <v>0</v>
      </c>
      <c r="AP51" s="64">
        <f>'[2]Macheta PO 2022_rap_luna'!AP51+'[2]cumulat precedent'!AP51</f>
        <v>0</v>
      </c>
      <c r="AQ51" s="64">
        <f>'[2]Macheta PO 2022_rap_luna'!AQ51+'[2]cumulat precedent'!AQ51</f>
        <v>0</v>
      </c>
      <c r="AR51" s="64">
        <f>'[2]Macheta PO 2022_rap_luna'!AR51+'[2]cumulat precedent'!AR51</f>
        <v>0</v>
      </c>
      <c r="AS51" s="64">
        <f>'[2]Macheta PO 2022_rap_luna'!AS51+'[2]cumulat precedent'!AS51</f>
        <v>0</v>
      </c>
      <c r="AT51" s="74"/>
      <c r="AU51" s="8" t="str">
        <f t="shared" ref="AU51:BK51" si="34">IF(S36&lt;=S13," ","GRESEALA")</f>
        <v xml:space="preserve"> </v>
      </c>
      <c r="AV51" s="8" t="str">
        <f t="shared" si="34"/>
        <v xml:space="preserve"> </v>
      </c>
      <c r="AW51" s="8" t="str">
        <f t="shared" si="34"/>
        <v xml:space="preserve"> </v>
      </c>
      <c r="AX51" s="8" t="str">
        <f t="shared" si="34"/>
        <v xml:space="preserve"> </v>
      </c>
      <c r="AY51" s="8" t="str">
        <f t="shared" si="34"/>
        <v xml:space="preserve"> </v>
      </c>
      <c r="AZ51" s="8" t="str">
        <f t="shared" si="34"/>
        <v xml:space="preserve"> </v>
      </c>
      <c r="BA51" s="8" t="str">
        <f t="shared" si="34"/>
        <v xml:space="preserve"> </v>
      </c>
      <c r="BB51" s="8" t="str">
        <f t="shared" si="34"/>
        <v xml:space="preserve"> </v>
      </c>
      <c r="BC51" s="8" t="str">
        <f t="shared" si="34"/>
        <v xml:space="preserve"> </v>
      </c>
      <c r="BD51" s="8" t="str">
        <f t="shared" si="34"/>
        <v xml:space="preserve"> </v>
      </c>
      <c r="BE51" s="8" t="str">
        <f t="shared" si="34"/>
        <v xml:space="preserve"> </v>
      </c>
      <c r="BF51" s="8" t="str">
        <f t="shared" si="34"/>
        <v xml:space="preserve"> </v>
      </c>
      <c r="BG51" s="8" t="str">
        <f t="shared" si="34"/>
        <v xml:space="preserve"> </v>
      </c>
      <c r="BH51" s="8" t="str">
        <f t="shared" si="34"/>
        <v xml:space="preserve"> </v>
      </c>
      <c r="BI51" s="8" t="str">
        <f t="shared" si="34"/>
        <v xml:space="preserve"> </v>
      </c>
      <c r="BJ51" s="8" t="str">
        <f t="shared" si="34"/>
        <v xml:space="preserve"> </v>
      </c>
      <c r="BK51" s="8" t="str">
        <f t="shared" si="34"/>
        <v xml:space="preserve"> </v>
      </c>
    </row>
    <row r="52" spans="2:64" ht="82.5" customHeight="1" x14ac:dyDescent="0.35">
      <c r="B52" s="48">
        <v>10</v>
      </c>
      <c r="C52" s="80" t="s">
        <v>115</v>
      </c>
      <c r="D52" s="90">
        <f t="shared" si="0"/>
        <v>10</v>
      </c>
      <c r="E52" s="64">
        <f>'[2]Macheta PO 2022_rap_luna'!E52+'[2]cumulat precedent'!E52</f>
        <v>7</v>
      </c>
      <c r="F52" s="64">
        <f>'[2]Macheta PO 2022_rap_luna'!F52+'[2]cumulat precedent'!F52</f>
        <v>3</v>
      </c>
      <c r="G52" s="64">
        <f>'[2]Macheta PO 2022_rap_luna'!G52+'[2]cumulat precedent'!G52</f>
        <v>10</v>
      </c>
      <c r="H52" s="64">
        <f>'[2]Macheta PO 2022_rap_luna'!H52+'[2]cumulat precedent'!H52</f>
        <v>10</v>
      </c>
      <c r="I52" s="64">
        <f>'[2]Macheta PO 2022_rap_luna'!I52+'[2]cumulat precedent'!I52</f>
        <v>0</v>
      </c>
      <c r="J52" s="64">
        <f>'[2]Macheta PO 2022_rap_luna'!J52+'[2]cumulat precedent'!J52</f>
        <v>0</v>
      </c>
      <c r="K52" s="64">
        <f>'[2]Macheta PO 2022_rap_luna'!K52+'[2]cumulat precedent'!K52</f>
        <v>0</v>
      </c>
      <c r="L52" s="64">
        <f>'[2]Macheta PO 2022_rap_luna'!L52+'[2]cumulat precedent'!L52</f>
        <v>0</v>
      </c>
      <c r="M52" s="64">
        <f>'[2]Macheta PO 2022_rap_luna'!M52+'[2]cumulat precedent'!M52</f>
        <v>0</v>
      </c>
      <c r="N52" s="64">
        <f>'[2]Macheta PO 2022_rap_luna'!N52+'[2]cumulat precedent'!N52</f>
        <v>0</v>
      </c>
      <c r="O52" s="64">
        <f>'[2]Macheta PO 2022_rap_luna'!O52+'[2]cumulat precedent'!O52</f>
        <v>4</v>
      </c>
      <c r="P52" s="64">
        <f>'[2]Macheta PO 2022_rap_luna'!P52+'[2]cumulat precedent'!P52</f>
        <v>6</v>
      </c>
      <c r="Q52" s="64">
        <f>'[2]Macheta PO 2022_rap_luna'!Q52+'[2]cumulat precedent'!Q52</f>
        <v>0</v>
      </c>
      <c r="R52" s="64">
        <f>'[2]Macheta PO 2022_rap_luna'!R52+'[2]cumulat precedent'!R52</f>
        <v>0</v>
      </c>
      <c r="S52" s="64" t="e">
        <f>'[2]Macheta PO 2022_rap_luna'!S52+'[2]cumulat precedent'!S52</f>
        <v>#REF!</v>
      </c>
      <c r="T52" s="64">
        <f>'[2]Macheta PO 2022_rap_luna'!T52+'[2]cumulat precedent'!T52</f>
        <v>1</v>
      </c>
      <c r="U52" s="64">
        <f>'[2]Macheta PO 2022_rap_luna'!U52+'[2]cumulat precedent'!U52</f>
        <v>8</v>
      </c>
      <c r="V52" s="64">
        <f>'[2]Macheta PO 2022_rap_luna'!V52+'[2]cumulat precedent'!V52</f>
        <v>0</v>
      </c>
      <c r="W52" s="64">
        <f>'[2]Macheta PO 2022_rap_luna'!W52+'[2]cumulat precedent'!W52</f>
        <v>1</v>
      </c>
      <c r="X52" s="64">
        <f>'[2]Macheta PO 2022_rap_luna'!X52+'[2]cumulat precedent'!X52</f>
        <v>10</v>
      </c>
      <c r="Y52" s="64">
        <f>'[2]Macheta PO 2022_rap_luna'!Y52+'[2]cumulat precedent'!Y52</f>
        <v>0</v>
      </c>
      <c r="Z52" s="64">
        <f>'[2]Macheta PO 2022_rap_luna'!Z52+'[2]cumulat precedent'!Z52</f>
        <v>0</v>
      </c>
      <c r="AA52" s="64">
        <f>'[2]Macheta PO 2022_rap_luna'!AA52+'[2]cumulat precedent'!AA52</f>
        <v>0</v>
      </c>
      <c r="AB52" s="64">
        <f>'[2]Macheta PO 2022_rap_luna'!AB52+'[2]cumulat precedent'!AB52</f>
        <v>0</v>
      </c>
      <c r="AC52" s="64">
        <f>'[2]Macheta PO 2022_rap_luna'!AC52+'[2]cumulat precedent'!AC52</f>
        <v>0</v>
      </c>
      <c r="AD52" s="64">
        <f>'[2]Macheta PO 2022_rap_luna'!AD52+'[2]cumulat precedent'!AD52</f>
        <v>0</v>
      </c>
      <c r="AE52" s="64">
        <f>'[2]Macheta PO 2022_rap_luna'!AE52+'[2]cumulat precedent'!AE52</f>
        <v>0</v>
      </c>
      <c r="AF52" s="64">
        <f>'[2]Macheta PO 2022_rap_luna'!AF52+'[2]cumulat precedent'!AF52</f>
        <v>0</v>
      </c>
      <c r="AG52" s="64">
        <f>'[2]Macheta PO 2022_rap_luna'!AG52+'[2]cumulat precedent'!AG52</f>
        <v>0</v>
      </c>
      <c r="AH52" s="64">
        <f>'[2]Macheta PO 2022_rap_luna'!AH52+'[2]cumulat precedent'!AH52</f>
        <v>0</v>
      </c>
      <c r="AI52" s="64">
        <f>'[2]Macheta PO 2022_rap_luna'!AI52+'[2]cumulat precedent'!AI52</f>
        <v>0</v>
      </c>
      <c r="AJ52" s="64">
        <f>'[2]Macheta PO 2022_rap_luna'!AJ52+'[2]cumulat precedent'!AJ52</f>
        <v>0</v>
      </c>
      <c r="AK52" s="64">
        <f>'[2]Macheta PO 2022_rap_luna'!AK52+'[2]cumulat precedent'!AK52</f>
        <v>0</v>
      </c>
      <c r="AL52" s="64">
        <f>'[2]Macheta PO 2022_rap_luna'!AL52+'[2]cumulat precedent'!AL52</f>
        <v>0</v>
      </c>
      <c r="AM52" s="64">
        <f>'[2]Macheta PO 2022_rap_luna'!AM52+'[2]cumulat precedent'!AM52</f>
        <v>0</v>
      </c>
      <c r="AN52" s="64">
        <f>'[2]Macheta PO 2022_rap_luna'!AN52+'[2]cumulat precedent'!AN52</f>
        <v>0</v>
      </c>
      <c r="AO52" s="64">
        <f>'[2]Macheta PO 2022_rap_luna'!AO52+'[2]cumulat precedent'!AO52</f>
        <v>0</v>
      </c>
      <c r="AP52" s="64">
        <f>'[2]Macheta PO 2022_rap_luna'!AP52+'[2]cumulat precedent'!AP52</f>
        <v>0</v>
      </c>
      <c r="AQ52" s="64">
        <f>'[2]Macheta PO 2022_rap_luna'!AQ52+'[2]cumulat precedent'!AQ52</f>
        <v>0</v>
      </c>
      <c r="AR52" s="64">
        <f>'[2]Macheta PO 2022_rap_luna'!AR52+'[2]cumulat precedent'!AR52</f>
        <v>0</v>
      </c>
      <c r="AS52" s="64">
        <f>'[2]Macheta PO 2022_rap_luna'!AS52+'[2]cumulat precedent'!AS52</f>
        <v>10</v>
      </c>
      <c r="AT52" s="74"/>
      <c r="AU52" s="8" t="str">
        <f>IF(AJ36&lt;=AJ13," ","GRESEALA")</f>
        <v xml:space="preserve"> </v>
      </c>
      <c r="AV52" s="8" t="str">
        <f>IF(AK36&lt;=AK13," ","GRESEALA")</f>
        <v xml:space="preserve"> </v>
      </c>
      <c r="AW52" s="8" t="str">
        <f>IF(AL36&lt;=AL13," ","GRESEALA")</f>
        <v xml:space="preserve"> </v>
      </c>
      <c r="AX52" s="8" t="str">
        <f>IF(AR36&lt;=AR13," ","GRESEALA")</f>
        <v xml:space="preserve"> </v>
      </c>
      <c r="AY52" s="8" t="str">
        <f>IF(AS36&lt;=AS13," ","GRESEALA")</f>
        <v xml:space="preserve"> </v>
      </c>
      <c r="AZ52" s="8" t="str">
        <f>IF(E16+E37+E38+E41+E42+E45+E46+E47+E48+E52+E53+E54+E55+E60+E61+E63+E64&gt;=E14," ","GRESEALA")</f>
        <v xml:space="preserve"> </v>
      </c>
      <c r="BA52" s="8" t="str">
        <f>IF(F16+F37+F38+F41+F42+F45+F46+F47+F48+F52+F53+F54+F55+F60+F61+F63+F64&gt;=F14," ","GRESEALA")</f>
        <v xml:space="preserve"> </v>
      </c>
      <c r="BB52" s="8" t="str">
        <f>IF(G16+G37+G38+G41+G42+G45+G46+G47+G48+G52+G53+G54+G55+G60+G61+G63+G64&gt;=G14," ","GRESEALA")</f>
        <v xml:space="preserve"> </v>
      </c>
      <c r="BC52" s="8" t="str">
        <f>IF(H16+H37+H38+H41+H42+H45+H46+H47+H48+H52+H53+H54+H55+H60+H61+H63+H64&gt;=H14," ","GRESEALA")</f>
        <v xml:space="preserve"> </v>
      </c>
      <c r="BD52" s="8" t="str">
        <f t="shared" ref="BD52:BJ52" si="35">IF(K16+K37+K38+K41+K42+K45+K46+K47+K48+K52+K53+K54+K55+K60+K61+K63+K64&gt;=K14," ","GRESEALA")</f>
        <v xml:space="preserve"> </v>
      </c>
      <c r="BE52" s="11" t="str">
        <f t="shared" si="35"/>
        <v xml:space="preserve"> </v>
      </c>
      <c r="BF52" s="8" t="str">
        <f t="shared" si="35"/>
        <v xml:space="preserve"> </v>
      </c>
      <c r="BG52" s="8" t="str">
        <f t="shared" si="35"/>
        <v xml:space="preserve"> </v>
      </c>
      <c r="BH52" s="8" t="str">
        <f t="shared" si="35"/>
        <v xml:space="preserve"> </v>
      </c>
      <c r="BI52" s="8" t="str">
        <f t="shared" si="35"/>
        <v xml:space="preserve"> </v>
      </c>
      <c r="BJ52" s="8" t="str">
        <f t="shared" si="35"/>
        <v xml:space="preserve"> </v>
      </c>
      <c r="BK52" s="8" t="e">
        <f t="shared" ref="BK52" si="36">IF(S16+S37+S38+S41+S42+S45+S46+S47+S48+S52+S53+S54+S55+S60+S61+S63+S64&gt;=S14," ","GRESEALA")</f>
        <v>#REF!</v>
      </c>
    </row>
    <row r="53" spans="2:64" ht="68.25" customHeight="1" x14ac:dyDescent="0.35">
      <c r="B53" s="48">
        <v>11</v>
      </c>
      <c r="C53" s="95" t="s">
        <v>116</v>
      </c>
      <c r="D53" s="90">
        <f t="shared" si="0"/>
        <v>3</v>
      </c>
      <c r="E53" s="64">
        <f>'[2]Macheta PO 2022_rap_luna'!E53+'[2]cumulat precedent'!E53</f>
        <v>3</v>
      </c>
      <c r="F53" s="64">
        <f>'[2]Macheta PO 2022_rap_luna'!F53+'[2]cumulat precedent'!F53</f>
        <v>0</v>
      </c>
      <c r="G53" s="64">
        <f>'[2]Macheta PO 2022_rap_luna'!G53+'[2]cumulat precedent'!G53</f>
        <v>3</v>
      </c>
      <c r="H53" s="64">
        <f>'[2]Macheta PO 2022_rap_luna'!H53+'[2]cumulat precedent'!H53</f>
        <v>3</v>
      </c>
      <c r="I53" s="64">
        <f>'[2]Macheta PO 2022_rap_luna'!I53+'[2]cumulat precedent'!I53</f>
        <v>0</v>
      </c>
      <c r="J53" s="64">
        <f>'[2]Macheta PO 2022_rap_luna'!J53+'[2]cumulat precedent'!J53</f>
        <v>0</v>
      </c>
      <c r="K53" s="64">
        <f>'[2]Macheta PO 2022_rap_luna'!K53+'[2]cumulat precedent'!K53</f>
        <v>0</v>
      </c>
      <c r="L53" s="64">
        <f>'[2]Macheta PO 2022_rap_luna'!L53+'[2]cumulat precedent'!L53</f>
        <v>0</v>
      </c>
      <c r="M53" s="64">
        <f>'[2]Macheta PO 2022_rap_luna'!M53+'[2]cumulat precedent'!M53</f>
        <v>0</v>
      </c>
      <c r="N53" s="64">
        <f>'[2]Macheta PO 2022_rap_luna'!N53+'[2]cumulat precedent'!N53</f>
        <v>0</v>
      </c>
      <c r="O53" s="64">
        <f>'[2]Macheta PO 2022_rap_luna'!O53+'[2]cumulat precedent'!O53</f>
        <v>2</v>
      </c>
      <c r="P53" s="64">
        <f>'[2]Macheta PO 2022_rap_luna'!P53+'[2]cumulat precedent'!P53</f>
        <v>1</v>
      </c>
      <c r="Q53" s="64">
        <f>'[2]Macheta PO 2022_rap_luna'!Q53+'[2]cumulat precedent'!Q53</f>
        <v>0</v>
      </c>
      <c r="R53" s="64">
        <f>'[2]Macheta PO 2022_rap_luna'!R53+'[2]cumulat precedent'!R53</f>
        <v>0</v>
      </c>
      <c r="S53" s="64">
        <f>'[2]Macheta PO 2022_rap_luna'!S53+'[2]cumulat precedent'!S53</f>
        <v>0</v>
      </c>
      <c r="T53" s="64">
        <f>'[2]Macheta PO 2022_rap_luna'!T53+'[2]cumulat precedent'!T53</f>
        <v>0</v>
      </c>
      <c r="U53" s="64">
        <f>'[2]Macheta PO 2022_rap_luna'!U53+'[2]cumulat precedent'!U53</f>
        <v>3</v>
      </c>
      <c r="V53" s="64">
        <f>'[2]Macheta PO 2022_rap_luna'!V53+'[2]cumulat precedent'!V53</f>
        <v>0</v>
      </c>
      <c r="W53" s="64">
        <f>'[2]Macheta PO 2022_rap_luna'!W53+'[2]cumulat precedent'!W53</f>
        <v>0</v>
      </c>
      <c r="X53" s="64">
        <f>'[2]Macheta PO 2022_rap_luna'!X53+'[2]cumulat precedent'!X53</f>
        <v>2</v>
      </c>
      <c r="Y53" s="64">
        <f>'[2]Macheta PO 2022_rap_luna'!Y53+'[2]cumulat precedent'!Y53</f>
        <v>1</v>
      </c>
      <c r="Z53" s="64">
        <f>'[2]Macheta PO 2022_rap_luna'!Z53+'[2]cumulat precedent'!Z53</f>
        <v>0</v>
      </c>
      <c r="AA53" s="64">
        <f>'[2]Macheta PO 2022_rap_luna'!AA53+'[2]cumulat precedent'!AA53</f>
        <v>0</v>
      </c>
      <c r="AB53" s="64">
        <f>'[2]Macheta PO 2022_rap_luna'!AB53+'[2]cumulat precedent'!AB53</f>
        <v>0</v>
      </c>
      <c r="AC53" s="64">
        <f>'[2]Macheta PO 2022_rap_luna'!AC53+'[2]cumulat precedent'!AC53</f>
        <v>0</v>
      </c>
      <c r="AD53" s="64">
        <f>'[2]Macheta PO 2022_rap_luna'!AD53+'[2]cumulat precedent'!AD53</f>
        <v>0</v>
      </c>
      <c r="AE53" s="64">
        <f>'[2]Macheta PO 2022_rap_luna'!AE53+'[2]cumulat precedent'!AE53</f>
        <v>0</v>
      </c>
      <c r="AF53" s="64">
        <f>'[2]Macheta PO 2022_rap_luna'!AF53+'[2]cumulat precedent'!AF53</f>
        <v>0</v>
      </c>
      <c r="AG53" s="64">
        <f>'[2]Macheta PO 2022_rap_luna'!AG53+'[2]cumulat precedent'!AG53</f>
        <v>0</v>
      </c>
      <c r="AH53" s="64">
        <f>'[2]Macheta PO 2022_rap_luna'!AH53+'[2]cumulat precedent'!AH53</f>
        <v>0</v>
      </c>
      <c r="AI53" s="64">
        <f>'[2]Macheta PO 2022_rap_luna'!AI53+'[2]cumulat precedent'!AI53</f>
        <v>0</v>
      </c>
      <c r="AJ53" s="64">
        <f>'[2]Macheta PO 2022_rap_luna'!AJ53+'[2]cumulat precedent'!AJ53</f>
        <v>0</v>
      </c>
      <c r="AK53" s="64">
        <f>'[2]Macheta PO 2022_rap_luna'!AK53+'[2]cumulat precedent'!AK53</f>
        <v>0</v>
      </c>
      <c r="AL53" s="64">
        <f>'[2]Macheta PO 2022_rap_luna'!AL53+'[2]cumulat precedent'!AL53</f>
        <v>0</v>
      </c>
      <c r="AM53" s="64">
        <f>'[2]Macheta PO 2022_rap_luna'!AM53+'[2]cumulat precedent'!AM53</f>
        <v>0</v>
      </c>
      <c r="AN53" s="64">
        <f>'[2]Macheta PO 2022_rap_luna'!AN53+'[2]cumulat precedent'!AN53</f>
        <v>0</v>
      </c>
      <c r="AO53" s="64">
        <f>'[2]Macheta PO 2022_rap_luna'!AO53+'[2]cumulat precedent'!AO53</f>
        <v>0</v>
      </c>
      <c r="AP53" s="64">
        <f>'[2]Macheta PO 2022_rap_luna'!AP53+'[2]cumulat precedent'!AP53</f>
        <v>0</v>
      </c>
      <c r="AQ53" s="64">
        <f>'[2]Macheta PO 2022_rap_luna'!AQ53+'[2]cumulat precedent'!AQ53</f>
        <v>0</v>
      </c>
      <c r="AR53" s="64">
        <f>'[2]Macheta PO 2022_rap_luna'!AR53+'[2]cumulat precedent'!AR53</f>
        <v>0</v>
      </c>
      <c r="AS53" s="64">
        <f>'[2]Macheta PO 2022_rap_luna'!AS53+'[2]cumulat precedent'!AS53</f>
        <v>3</v>
      </c>
      <c r="AT53" s="74"/>
      <c r="AU53" s="8" t="str">
        <f t="shared" ref="AU53:BK53" si="37">IF(T16+T37+T38+T41+T42+T45+T46+T47+T48+T52+T53+T54+T55+T60+T61+T63+T64&gt;=T14," ","GRESEALA")</f>
        <v xml:space="preserve"> </v>
      </c>
      <c r="AV53" s="8" t="str">
        <f t="shared" si="37"/>
        <v xml:space="preserve"> </v>
      </c>
      <c r="AW53" s="8" t="str">
        <f t="shared" si="37"/>
        <v xml:space="preserve"> </v>
      </c>
      <c r="AX53" s="8" t="str">
        <f t="shared" si="37"/>
        <v xml:space="preserve"> </v>
      </c>
      <c r="AY53" s="8" t="str">
        <f t="shared" si="37"/>
        <v xml:space="preserve"> </v>
      </c>
      <c r="AZ53" s="8" t="str">
        <f t="shared" si="37"/>
        <v xml:space="preserve"> </v>
      </c>
      <c r="BA53" s="8" t="str">
        <f t="shared" si="37"/>
        <v xml:space="preserve"> </v>
      </c>
      <c r="BB53" s="8" t="str">
        <f>IF(AA16+AA37+AA38+AA41+AA42+AA45+AA46+AA47+AA48+AA52+AA53+AA54+AA55+AB60+AA61+AA63+AA64&gt;=AA14," ","GRESEALA")</f>
        <v xml:space="preserve"> </v>
      </c>
      <c r="BC53" s="8" t="e">
        <f>IF(AB16+AB37+AB38+AB41+AB42+AB45+AB46+AB47+AB48+AB52+AB53+AB54+AB55+#REF!+AB61+AB63+AB64&gt;=AB14," ","GRESEALA")</f>
        <v>#REF!</v>
      </c>
      <c r="BD53" s="8" t="str">
        <f t="shared" si="37"/>
        <v xml:space="preserve"> </v>
      </c>
      <c r="BE53" s="8" t="str">
        <f t="shared" si="37"/>
        <v xml:space="preserve"> </v>
      </c>
      <c r="BF53" s="8" t="str">
        <f t="shared" si="37"/>
        <v xml:space="preserve"> </v>
      </c>
      <c r="BG53" s="8" t="str">
        <f t="shared" si="37"/>
        <v xml:space="preserve"> </v>
      </c>
      <c r="BH53" s="8" t="str">
        <f t="shared" si="37"/>
        <v xml:space="preserve"> </v>
      </c>
      <c r="BI53" s="8" t="str">
        <f t="shared" si="37"/>
        <v xml:space="preserve"> </v>
      </c>
      <c r="BJ53" s="8" t="str">
        <f t="shared" si="37"/>
        <v xml:space="preserve"> </v>
      </c>
      <c r="BK53" s="8" t="str">
        <f t="shared" si="37"/>
        <v xml:space="preserve"> </v>
      </c>
    </row>
    <row r="54" spans="2:64" ht="73.5" customHeight="1" x14ac:dyDescent="0.35">
      <c r="B54" s="48">
        <v>12</v>
      </c>
      <c r="C54" s="80" t="s">
        <v>117</v>
      </c>
      <c r="D54" s="92">
        <f t="shared" si="0"/>
        <v>1</v>
      </c>
      <c r="E54" s="64">
        <f>'[2]Macheta PO 2022_rap_luna'!E54+'[2]cumulat precedent'!E54</f>
        <v>1</v>
      </c>
      <c r="F54" s="64">
        <f>'[2]Macheta PO 2022_rap_luna'!F54+'[2]cumulat precedent'!F54</f>
        <v>0</v>
      </c>
      <c r="G54" s="64">
        <f>'[2]Macheta PO 2022_rap_luna'!G54+'[2]cumulat precedent'!G54</f>
        <v>0</v>
      </c>
      <c r="H54" s="64">
        <f>'[2]Macheta PO 2022_rap_luna'!H54+'[2]cumulat precedent'!H54</f>
        <v>0</v>
      </c>
      <c r="I54" s="64">
        <f>'[2]Macheta PO 2022_rap_luna'!I54+'[2]cumulat precedent'!I54</f>
        <v>1</v>
      </c>
      <c r="J54" s="64">
        <f>'[2]Macheta PO 2022_rap_luna'!J54+'[2]cumulat precedent'!J54</f>
        <v>1</v>
      </c>
      <c r="K54" s="64">
        <f>'[2]Macheta PO 2022_rap_luna'!K54+'[2]cumulat precedent'!K54</f>
        <v>0</v>
      </c>
      <c r="L54" s="64">
        <f>'[2]Macheta PO 2022_rap_luna'!L54+'[2]cumulat precedent'!L54</f>
        <v>0</v>
      </c>
      <c r="M54" s="64">
        <f>'[2]Macheta PO 2022_rap_luna'!M54+'[2]cumulat precedent'!M54</f>
        <v>0</v>
      </c>
      <c r="N54" s="64">
        <f>'[2]Macheta PO 2022_rap_luna'!N54+'[2]cumulat precedent'!N54</f>
        <v>0</v>
      </c>
      <c r="O54" s="64">
        <f>'[2]Macheta PO 2022_rap_luna'!O54+'[2]cumulat precedent'!O54</f>
        <v>0</v>
      </c>
      <c r="P54" s="64">
        <f>'[2]Macheta PO 2022_rap_luna'!P54+'[2]cumulat precedent'!P54</f>
        <v>1</v>
      </c>
      <c r="Q54" s="64">
        <f>'[2]Macheta PO 2022_rap_luna'!Q54+'[2]cumulat precedent'!Q54</f>
        <v>1</v>
      </c>
      <c r="R54" s="64">
        <f>'[2]Macheta PO 2022_rap_luna'!R54+'[2]cumulat precedent'!R54</f>
        <v>1</v>
      </c>
      <c r="S54" s="64">
        <f>'[2]Macheta PO 2022_rap_luna'!S54+'[2]cumulat precedent'!S54</f>
        <v>0</v>
      </c>
      <c r="T54" s="64">
        <f>'[2]Macheta PO 2022_rap_luna'!T54+'[2]cumulat precedent'!T54</f>
        <v>0</v>
      </c>
      <c r="U54" s="64">
        <f>'[2]Macheta PO 2022_rap_luna'!U54+'[2]cumulat precedent'!U54</f>
        <v>0</v>
      </c>
      <c r="V54" s="64">
        <f>'[2]Macheta PO 2022_rap_luna'!V54+'[2]cumulat precedent'!V54</f>
        <v>0</v>
      </c>
      <c r="W54" s="64">
        <f>'[2]Macheta PO 2022_rap_luna'!W54+'[2]cumulat precedent'!W54</f>
        <v>0</v>
      </c>
      <c r="X54" s="64">
        <f>'[2]Macheta PO 2022_rap_luna'!X54+'[2]cumulat precedent'!X54</f>
        <v>1</v>
      </c>
      <c r="Y54" s="64">
        <f>'[2]Macheta PO 2022_rap_luna'!Y54+'[2]cumulat precedent'!Y54</f>
        <v>0</v>
      </c>
      <c r="Z54" s="64">
        <f>'[2]Macheta PO 2022_rap_luna'!Z54+'[2]cumulat precedent'!Z54</f>
        <v>0</v>
      </c>
      <c r="AA54" s="64">
        <f>'[2]Macheta PO 2022_rap_luna'!AA54+'[2]cumulat precedent'!AA54</f>
        <v>0</v>
      </c>
      <c r="AB54" s="64">
        <f>'[2]Macheta PO 2022_rap_luna'!AB54+'[2]cumulat precedent'!AB54</f>
        <v>0</v>
      </c>
      <c r="AC54" s="64">
        <f>'[2]Macheta PO 2022_rap_luna'!AC54+'[2]cumulat precedent'!AC54</f>
        <v>0</v>
      </c>
      <c r="AD54" s="64">
        <f>'[2]Macheta PO 2022_rap_luna'!AD54+'[2]cumulat precedent'!AD54</f>
        <v>0</v>
      </c>
      <c r="AE54" s="64">
        <f>'[2]Macheta PO 2022_rap_luna'!AE54+'[2]cumulat precedent'!AE54</f>
        <v>1</v>
      </c>
      <c r="AF54" s="64">
        <f>'[2]Macheta PO 2022_rap_luna'!AF54+'[2]cumulat precedent'!AF54</f>
        <v>0</v>
      </c>
      <c r="AG54" s="64">
        <f>'[2]Macheta PO 2022_rap_luna'!AG54+'[2]cumulat precedent'!AG54</f>
        <v>0</v>
      </c>
      <c r="AH54" s="64">
        <f>'[2]Macheta PO 2022_rap_luna'!AH54+'[2]cumulat precedent'!AH54</f>
        <v>0</v>
      </c>
      <c r="AI54" s="64">
        <f>'[2]Macheta PO 2022_rap_luna'!AI54+'[2]cumulat precedent'!AI54</f>
        <v>0</v>
      </c>
      <c r="AJ54" s="64">
        <f>'[2]Macheta PO 2022_rap_luna'!AJ54+'[2]cumulat precedent'!AJ54</f>
        <v>0</v>
      </c>
      <c r="AK54" s="64">
        <f>'[2]Macheta PO 2022_rap_luna'!AK54+'[2]cumulat precedent'!AK54</f>
        <v>0</v>
      </c>
      <c r="AL54" s="64">
        <f>'[2]Macheta PO 2022_rap_luna'!AL54+'[2]cumulat precedent'!AL54</f>
        <v>0</v>
      </c>
      <c r="AM54" s="64">
        <f>'[2]Macheta PO 2022_rap_luna'!AM54+'[2]cumulat precedent'!AM54</f>
        <v>0</v>
      </c>
      <c r="AN54" s="64">
        <f>'[2]Macheta PO 2022_rap_luna'!AN54+'[2]cumulat precedent'!AN54</f>
        <v>0</v>
      </c>
      <c r="AO54" s="64">
        <f>'[2]Macheta PO 2022_rap_luna'!AO54+'[2]cumulat precedent'!AO54</f>
        <v>0</v>
      </c>
      <c r="AP54" s="64">
        <f>'[2]Macheta PO 2022_rap_luna'!AP54+'[2]cumulat precedent'!AP54</f>
        <v>0</v>
      </c>
      <c r="AQ54" s="64">
        <f>'[2]Macheta PO 2022_rap_luna'!AQ54+'[2]cumulat precedent'!AQ54</f>
        <v>0</v>
      </c>
      <c r="AR54" s="64">
        <f>'[2]Macheta PO 2022_rap_luna'!AR54+'[2]cumulat precedent'!AR54</f>
        <v>0</v>
      </c>
      <c r="AS54" s="64">
        <f>'[2]Macheta PO 2022_rap_luna'!AS54+'[2]cumulat precedent'!AS54</f>
        <v>0</v>
      </c>
      <c r="AT54" s="73">
        <v>0</v>
      </c>
      <c r="AU54" s="8" t="str">
        <f>IF(AK16+AK37+AK38+AK41+AK42+AK45+AK46+AK47+AK48+AK52+AK53+AK54+AK55+AK60+AK61+AK63+AK64&gt;=AK14," ","GRESEALA")</f>
        <v xml:space="preserve"> </v>
      </c>
      <c r="AV54" s="8" t="str">
        <f>IF(AL16+AL37+AL38+AL41+AL42+AL45+AL46+AL47+AL48+AL52+AL53+AL54+AL55+AL60+AL61+AL63+AL64&gt;=AL14," ","GRESEALA")</f>
        <v xml:space="preserve"> </v>
      </c>
      <c r="AW54" s="8" t="str">
        <f>IF(AR16+AR37+AR38+AR41+AR42+AR45+AR46+AR47+AR48+AR52+AR53+AR54+AR55+AR60+AR61+AR63+AR64&gt;=AR14," ","GRESEALA")</f>
        <v xml:space="preserve"> </v>
      </c>
      <c r="AX54" s="8" t="str">
        <f>IF(AS16+AS37+AS38+AS41+AS42+AS45+AS46+AS47+AS48+AS52+AS53+AS54+AS55+AS60+AS61+AS63+AS64&gt;=AS14," ","GRESEALA")</f>
        <v xml:space="preserve"> </v>
      </c>
      <c r="AY54" s="8" t="str">
        <f>IF(E15+E36+E59+E62&gt;=E13," ","GRESEALA")</f>
        <v xml:space="preserve"> </v>
      </c>
      <c r="AZ54" s="8" t="str">
        <f>IF(F15+F36+F59+F62&gt;=F13," ","GRESEALA")</f>
        <v xml:space="preserve"> </v>
      </c>
      <c r="BA54" s="8" t="str">
        <f>IF(G15+G36+G59+G62&gt;=G13," ","GRESEALA")</f>
        <v xml:space="preserve"> </v>
      </c>
      <c r="BB54" s="8" t="str">
        <f>IF(H15+H36+H59+H62&gt;=H13," ","GRESEALA")</f>
        <v xml:space="preserve"> </v>
      </c>
      <c r="BC54" s="8" t="str">
        <f t="shared" ref="BC54:BI54" si="38">IF(K15+K36+K59+K62&gt;=K13," ","GRESEALA")</f>
        <v xml:space="preserve"> </v>
      </c>
      <c r="BD54" s="11" t="str">
        <f t="shared" si="38"/>
        <v xml:space="preserve"> </v>
      </c>
      <c r="BE54" s="8" t="str">
        <f t="shared" si="38"/>
        <v xml:space="preserve"> </v>
      </c>
      <c r="BF54" s="8" t="str">
        <f t="shared" si="38"/>
        <v xml:space="preserve"> </v>
      </c>
      <c r="BG54" s="8" t="str">
        <f t="shared" si="38"/>
        <v xml:space="preserve"> </v>
      </c>
      <c r="BH54" s="8" t="str">
        <f t="shared" si="38"/>
        <v xml:space="preserve"> </v>
      </c>
      <c r="BI54" s="8" t="str">
        <f t="shared" si="38"/>
        <v xml:space="preserve"> </v>
      </c>
      <c r="BJ54" s="8" t="str">
        <f t="shared" ref="BJ54:BK54" si="39">IF(S15+S36+S59+S62&gt;=S13," ","GRESEALA")</f>
        <v xml:space="preserve"> </v>
      </c>
      <c r="BK54" s="8" t="str">
        <f t="shared" si="39"/>
        <v xml:space="preserve"> </v>
      </c>
    </row>
    <row r="55" spans="2:64" ht="60.75" hidden="1" customHeight="1" x14ac:dyDescent="0.35">
      <c r="B55" s="46"/>
      <c r="C55" s="66" t="s">
        <v>118</v>
      </c>
      <c r="D55" s="70">
        <f t="shared" si="0"/>
        <v>0</v>
      </c>
      <c r="E55" s="64">
        <f>'[2]Macheta PO 2022_rap_luna'!E55+'[2]cumulat precedent'!E55</f>
        <v>0</v>
      </c>
      <c r="F55" s="64">
        <f>'[2]Macheta PO 2022_rap_luna'!F55+'[2]cumulat precedent'!F55</f>
        <v>0</v>
      </c>
      <c r="G55" s="64">
        <f>'[2]Macheta PO 2022_rap_luna'!G55+'[2]cumulat precedent'!G55</f>
        <v>0</v>
      </c>
      <c r="H55" s="64">
        <f>'[2]Macheta PO 2022_rap_luna'!H55+'[2]cumulat precedent'!H55</f>
        <v>0</v>
      </c>
      <c r="I55" s="64">
        <f>'[2]Macheta PO 2022_rap_luna'!I55+'[2]cumulat precedent'!I55</f>
        <v>0</v>
      </c>
      <c r="J55" s="64">
        <f>'[2]Macheta PO 2022_rap_luna'!J55+'[2]cumulat precedent'!J55</f>
        <v>0</v>
      </c>
      <c r="K55" s="64">
        <f>'[2]Macheta PO 2022_rap_luna'!K55+'[2]cumulat precedent'!K55</f>
        <v>0</v>
      </c>
      <c r="L55" s="64">
        <f>'[2]Macheta PO 2022_rap_luna'!L55+'[2]cumulat precedent'!L55</f>
        <v>0</v>
      </c>
      <c r="M55" s="64">
        <f>'[2]Macheta PO 2022_rap_luna'!M55+'[2]cumulat precedent'!M55</f>
        <v>0</v>
      </c>
      <c r="N55" s="64">
        <f>'[2]Macheta PO 2022_rap_luna'!N55+'[2]cumulat precedent'!N55</f>
        <v>0</v>
      </c>
      <c r="O55" s="64">
        <f>'[2]Macheta PO 2022_rap_luna'!O55+'[2]cumulat precedent'!O55</f>
        <v>0</v>
      </c>
      <c r="P55" s="64">
        <f>'[2]Macheta PO 2022_rap_luna'!P55+'[2]cumulat precedent'!P55</f>
        <v>0</v>
      </c>
      <c r="Q55" s="64">
        <f>'[2]Macheta PO 2022_rap_luna'!Q55+'[2]cumulat precedent'!Q55</f>
        <v>0</v>
      </c>
      <c r="R55" s="64">
        <f>'[2]Macheta PO 2022_rap_luna'!R55+'[2]cumulat precedent'!R55</f>
        <v>0</v>
      </c>
      <c r="S55" s="64">
        <f>'[2]Macheta PO 2022_rap_luna'!S55+'[2]cumulat precedent'!S55</f>
        <v>0</v>
      </c>
      <c r="T55" s="64">
        <f>'[2]Macheta PO 2022_rap_luna'!T55+'[2]cumulat precedent'!T55</f>
        <v>0</v>
      </c>
      <c r="U55" s="64">
        <f>'[2]Macheta PO 2022_rap_luna'!U55+'[2]cumulat precedent'!U55</f>
        <v>0</v>
      </c>
      <c r="V55" s="64">
        <f>'[2]Macheta PO 2022_rap_luna'!V55+'[2]cumulat precedent'!V55</f>
        <v>0</v>
      </c>
      <c r="W55" s="64">
        <f>'[2]Macheta PO 2022_rap_luna'!W55+'[2]cumulat precedent'!W55</f>
        <v>0</v>
      </c>
      <c r="X55" s="64">
        <f>'[2]Macheta PO 2022_rap_luna'!X55+'[2]cumulat precedent'!X55</f>
        <v>0</v>
      </c>
      <c r="Y55" s="64">
        <f>'[2]Macheta PO 2022_rap_luna'!Y55+'[2]cumulat precedent'!Y55</f>
        <v>0</v>
      </c>
      <c r="Z55" s="64">
        <f>'[2]Macheta PO 2022_rap_luna'!Z55+'[2]cumulat precedent'!Z55</f>
        <v>0</v>
      </c>
      <c r="AA55" s="64">
        <f>'[2]Macheta PO 2022_rap_luna'!AA55+'[2]cumulat precedent'!AA55</f>
        <v>0</v>
      </c>
      <c r="AB55" s="64">
        <f>'[2]Macheta PO 2022_rap_luna'!AB55+'[2]cumulat precedent'!AB55</f>
        <v>0</v>
      </c>
      <c r="AC55" s="64">
        <f>'[2]Macheta PO 2022_rap_luna'!AC55+'[2]cumulat precedent'!AC55</f>
        <v>0</v>
      </c>
      <c r="AD55" s="64">
        <f>'[2]Macheta PO 2022_rap_luna'!AD55+'[2]cumulat precedent'!AD55</f>
        <v>0</v>
      </c>
      <c r="AE55" s="64">
        <f>'[2]Macheta PO 2022_rap_luna'!AE55+'[2]cumulat precedent'!AE55</f>
        <v>0</v>
      </c>
      <c r="AF55" s="64">
        <f>'[2]Macheta PO 2022_rap_luna'!AF55+'[2]cumulat precedent'!AF55</f>
        <v>0</v>
      </c>
      <c r="AG55" s="64">
        <f>'[2]Macheta PO 2022_rap_luna'!AG55+'[2]cumulat precedent'!AG55</f>
        <v>0</v>
      </c>
      <c r="AH55" s="64">
        <f>'[2]Macheta PO 2022_rap_luna'!AH55+'[2]cumulat precedent'!AH55</f>
        <v>0</v>
      </c>
      <c r="AI55" s="64">
        <f>'[2]Macheta PO 2022_rap_luna'!AI55+'[2]cumulat precedent'!AI55</f>
        <v>0</v>
      </c>
      <c r="AJ55" s="64">
        <f>'[2]Macheta PO 2022_rap_luna'!AJ55+'[2]cumulat precedent'!AJ55</f>
        <v>0</v>
      </c>
      <c r="AK55" s="64">
        <f>'[2]Macheta PO 2022_rap_luna'!AK55+'[2]cumulat precedent'!AK55</f>
        <v>0</v>
      </c>
      <c r="AL55" s="64">
        <f>'[2]Macheta PO 2022_rap_luna'!AL55+'[2]cumulat precedent'!AL55</f>
        <v>0</v>
      </c>
      <c r="AM55" s="64">
        <f>'[2]Macheta PO 2022_rap_luna'!AM55+'[2]cumulat precedent'!AM55</f>
        <v>0</v>
      </c>
      <c r="AN55" s="64">
        <f>'[2]Macheta PO 2022_rap_luna'!AN55+'[2]cumulat precedent'!AN55</f>
        <v>0</v>
      </c>
      <c r="AO55" s="64">
        <f>'[2]Macheta PO 2022_rap_luna'!AO55+'[2]cumulat precedent'!AO55</f>
        <v>0</v>
      </c>
      <c r="AP55" s="64">
        <f>'[2]Macheta PO 2022_rap_luna'!AP55+'[2]cumulat precedent'!AP55</f>
        <v>0</v>
      </c>
      <c r="AQ55" s="64">
        <f>'[2]Macheta PO 2022_rap_luna'!AQ55+'[2]cumulat precedent'!AQ55</f>
        <v>0</v>
      </c>
      <c r="AR55" s="64">
        <f>'[2]Macheta PO 2022_rap_luna'!AR55+'[2]cumulat precedent'!AR55</f>
        <v>0</v>
      </c>
      <c r="AS55" s="64">
        <f>'[2]Macheta PO 2022_rap_luna'!AS55+'[2]cumulat precedent'!AS55</f>
        <v>0</v>
      </c>
      <c r="AT55" s="81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</row>
    <row r="56" spans="2:64" ht="27" hidden="1" customHeight="1" x14ac:dyDescent="0.35">
      <c r="B56" s="52"/>
      <c r="C56" s="98" t="s">
        <v>119</v>
      </c>
      <c r="D56" s="99">
        <f t="shared" si="0"/>
        <v>0</v>
      </c>
      <c r="E56" s="64">
        <f>'[2]Macheta PO 2022_rap_luna'!E56+'[2]cumulat precedent'!E56</f>
        <v>0</v>
      </c>
      <c r="F56" s="64">
        <f>'[2]Macheta PO 2022_rap_luna'!F56+'[2]cumulat precedent'!F56</f>
        <v>0</v>
      </c>
      <c r="G56" s="64">
        <f>'[2]Macheta PO 2022_rap_luna'!G56+'[2]cumulat precedent'!G56</f>
        <v>0</v>
      </c>
      <c r="H56" s="64">
        <f>'[2]Macheta PO 2022_rap_luna'!H56+'[2]cumulat precedent'!H56</f>
        <v>0</v>
      </c>
      <c r="I56" s="64">
        <f>'[2]Macheta PO 2022_rap_luna'!I56+'[2]cumulat precedent'!I56</f>
        <v>0</v>
      </c>
      <c r="J56" s="64">
        <f>'[2]Macheta PO 2022_rap_luna'!J56+'[2]cumulat precedent'!J56</f>
        <v>0</v>
      </c>
      <c r="K56" s="64">
        <f>'[2]Macheta PO 2022_rap_luna'!K56+'[2]cumulat precedent'!K56</f>
        <v>0</v>
      </c>
      <c r="L56" s="64">
        <f>'[2]Macheta PO 2022_rap_luna'!L56+'[2]cumulat precedent'!L56</f>
        <v>0</v>
      </c>
      <c r="M56" s="64">
        <f>'[2]Macheta PO 2022_rap_luna'!M56+'[2]cumulat precedent'!M56</f>
        <v>0</v>
      </c>
      <c r="N56" s="64">
        <f>'[2]Macheta PO 2022_rap_luna'!N56+'[2]cumulat precedent'!N56</f>
        <v>0</v>
      </c>
      <c r="O56" s="64">
        <f>'[2]Macheta PO 2022_rap_luna'!O56+'[2]cumulat precedent'!O56</f>
        <v>0</v>
      </c>
      <c r="P56" s="64">
        <f>'[2]Macheta PO 2022_rap_luna'!P56+'[2]cumulat precedent'!P56</f>
        <v>0</v>
      </c>
      <c r="Q56" s="64">
        <f>'[2]Macheta PO 2022_rap_luna'!Q56+'[2]cumulat precedent'!Q56</f>
        <v>0</v>
      </c>
      <c r="R56" s="64">
        <f>'[2]Macheta PO 2022_rap_luna'!R56+'[2]cumulat precedent'!R56</f>
        <v>0</v>
      </c>
      <c r="S56" s="64">
        <f>'[2]Macheta PO 2022_rap_luna'!S56+'[2]cumulat precedent'!S56</f>
        <v>0</v>
      </c>
      <c r="T56" s="64">
        <f>'[2]Macheta PO 2022_rap_luna'!T56+'[2]cumulat precedent'!T56</f>
        <v>0</v>
      </c>
      <c r="U56" s="64">
        <f>'[2]Macheta PO 2022_rap_luna'!U56+'[2]cumulat precedent'!U56</f>
        <v>0</v>
      </c>
      <c r="V56" s="64">
        <f>'[2]Macheta PO 2022_rap_luna'!V56+'[2]cumulat precedent'!V56</f>
        <v>0</v>
      </c>
      <c r="W56" s="64">
        <f>'[2]Macheta PO 2022_rap_luna'!W56+'[2]cumulat precedent'!W56</f>
        <v>0</v>
      </c>
      <c r="X56" s="64">
        <f>'[2]Macheta PO 2022_rap_luna'!X56+'[2]cumulat precedent'!X56</f>
        <v>0</v>
      </c>
      <c r="Y56" s="64">
        <f>'[2]Macheta PO 2022_rap_luna'!Y56+'[2]cumulat precedent'!Y56</f>
        <v>0</v>
      </c>
      <c r="Z56" s="64">
        <f>'[2]Macheta PO 2022_rap_luna'!Z56+'[2]cumulat precedent'!Z56</f>
        <v>0</v>
      </c>
      <c r="AA56" s="64">
        <f>'[2]Macheta PO 2022_rap_luna'!AA56+'[2]cumulat precedent'!AA56</f>
        <v>0</v>
      </c>
      <c r="AB56" s="64">
        <f>'[2]Macheta PO 2022_rap_luna'!AB56+'[2]cumulat precedent'!AB56</f>
        <v>0</v>
      </c>
      <c r="AC56" s="64">
        <f>'[2]Macheta PO 2022_rap_luna'!AC56+'[2]cumulat precedent'!AC56</f>
        <v>0</v>
      </c>
      <c r="AD56" s="64">
        <f>'[2]Macheta PO 2022_rap_luna'!AD56+'[2]cumulat precedent'!AD56</f>
        <v>0</v>
      </c>
      <c r="AE56" s="64">
        <f>'[2]Macheta PO 2022_rap_luna'!AE56+'[2]cumulat precedent'!AE56</f>
        <v>0</v>
      </c>
      <c r="AF56" s="64">
        <f>'[2]Macheta PO 2022_rap_luna'!AF56+'[2]cumulat precedent'!AF56</f>
        <v>0</v>
      </c>
      <c r="AG56" s="64">
        <f>'[2]Macheta PO 2022_rap_luna'!AG56+'[2]cumulat precedent'!AG56</f>
        <v>0</v>
      </c>
      <c r="AH56" s="64">
        <f>'[2]Macheta PO 2022_rap_luna'!AH56+'[2]cumulat precedent'!AH56</f>
        <v>0</v>
      </c>
      <c r="AI56" s="64">
        <f>'[2]Macheta PO 2022_rap_luna'!AI56+'[2]cumulat precedent'!AI56</f>
        <v>0</v>
      </c>
      <c r="AJ56" s="64">
        <f>'[2]Macheta PO 2022_rap_luna'!AJ56+'[2]cumulat precedent'!AJ56</f>
        <v>0</v>
      </c>
      <c r="AK56" s="64">
        <f>'[2]Macheta PO 2022_rap_luna'!AK56+'[2]cumulat precedent'!AK56</f>
        <v>0</v>
      </c>
      <c r="AL56" s="64">
        <f>'[2]Macheta PO 2022_rap_luna'!AL56+'[2]cumulat precedent'!AL56</f>
        <v>0</v>
      </c>
      <c r="AM56" s="64">
        <f>'[2]Macheta PO 2022_rap_luna'!AM56+'[2]cumulat precedent'!AM56</f>
        <v>0</v>
      </c>
      <c r="AN56" s="64">
        <f>'[2]Macheta PO 2022_rap_luna'!AN56+'[2]cumulat precedent'!AN56</f>
        <v>0</v>
      </c>
      <c r="AO56" s="64">
        <f>'[2]Macheta PO 2022_rap_luna'!AO56+'[2]cumulat precedent'!AO56</f>
        <v>0</v>
      </c>
      <c r="AP56" s="64">
        <f>'[2]Macheta PO 2022_rap_luna'!AP56+'[2]cumulat precedent'!AP56</f>
        <v>0</v>
      </c>
      <c r="AQ56" s="64">
        <f>'[2]Macheta PO 2022_rap_luna'!AQ56+'[2]cumulat precedent'!AQ56</f>
        <v>0</v>
      </c>
      <c r="AR56" s="64">
        <f>'[2]Macheta PO 2022_rap_luna'!AR56+'[2]cumulat precedent'!AR56</f>
        <v>0</v>
      </c>
      <c r="AS56" s="64">
        <f>'[2]Macheta PO 2022_rap_luna'!AS56+'[2]cumulat precedent'!AS56</f>
        <v>0</v>
      </c>
      <c r="AT56" s="74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</row>
    <row r="57" spans="2:64" ht="40.5" hidden="1" customHeight="1" x14ac:dyDescent="0.35">
      <c r="B57" s="52"/>
      <c r="C57" s="98" t="s">
        <v>120</v>
      </c>
      <c r="D57" s="100">
        <f t="shared" si="0"/>
        <v>0</v>
      </c>
      <c r="E57" s="64">
        <f>'[2]Macheta PO 2022_rap_luna'!E57+'[2]cumulat precedent'!E57</f>
        <v>0</v>
      </c>
      <c r="F57" s="64">
        <f>'[2]Macheta PO 2022_rap_luna'!F57+'[2]cumulat precedent'!F57</f>
        <v>0</v>
      </c>
      <c r="G57" s="64">
        <f>'[2]Macheta PO 2022_rap_luna'!G57+'[2]cumulat precedent'!G57</f>
        <v>0</v>
      </c>
      <c r="H57" s="64">
        <f>'[2]Macheta PO 2022_rap_luna'!H57+'[2]cumulat precedent'!H57</f>
        <v>0</v>
      </c>
      <c r="I57" s="64">
        <f>'[2]Macheta PO 2022_rap_luna'!I57+'[2]cumulat precedent'!I57</f>
        <v>0</v>
      </c>
      <c r="J57" s="64">
        <f>'[2]Macheta PO 2022_rap_luna'!J57+'[2]cumulat precedent'!J57</f>
        <v>0</v>
      </c>
      <c r="K57" s="64">
        <f>'[2]Macheta PO 2022_rap_luna'!K57+'[2]cumulat precedent'!K57</f>
        <v>0</v>
      </c>
      <c r="L57" s="64">
        <f>'[2]Macheta PO 2022_rap_luna'!L57+'[2]cumulat precedent'!L57</f>
        <v>0</v>
      </c>
      <c r="M57" s="64">
        <f>'[2]Macheta PO 2022_rap_luna'!M57+'[2]cumulat precedent'!M57</f>
        <v>0</v>
      </c>
      <c r="N57" s="64">
        <f>'[2]Macheta PO 2022_rap_luna'!N57+'[2]cumulat precedent'!N57</f>
        <v>0</v>
      </c>
      <c r="O57" s="64">
        <f>'[2]Macheta PO 2022_rap_luna'!O57+'[2]cumulat precedent'!O57</f>
        <v>0</v>
      </c>
      <c r="P57" s="64">
        <f>'[2]Macheta PO 2022_rap_luna'!P57+'[2]cumulat precedent'!P57</f>
        <v>0</v>
      </c>
      <c r="Q57" s="64">
        <f>'[2]Macheta PO 2022_rap_luna'!Q57+'[2]cumulat precedent'!Q57</f>
        <v>0</v>
      </c>
      <c r="R57" s="64">
        <f>'[2]Macheta PO 2022_rap_luna'!R57+'[2]cumulat precedent'!R57</f>
        <v>0</v>
      </c>
      <c r="S57" s="64">
        <f>'[2]Macheta PO 2022_rap_luna'!S57+'[2]cumulat precedent'!S57</f>
        <v>0</v>
      </c>
      <c r="T57" s="64">
        <f>'[2]Macheta PO 2022_rap_luna'!T57+'[2]cumulat precedent'!T57</f>
        <v>0</v>
      </c>
      <c r="U57" s="64">
        <f>'[2]Macheta PO 2022_rap_luna'!U57+'[2]cumulat precedent'!U57</f>
        <v>0</v>
      </c>
      <c r="V57" s="64">
        <f>'[2]Macheta PO 2022_rap_luna'!V57+'[2]cumulat precedent'!V57</f>
        <v>0</v>
      </c>
      <c r="W57" s="64">
        <f>'[2]Macheta PO 2022_rap_luna'!W57+'[2]cumulat precedent'!W57</f>
        <v>0</v>
      </c>
      <c r="X57" s="64">
        <f>'[2]Macheta PO 2022_rap_luna'!X57+'[2]cumulat precedent'!X57</f>
        <v>0</v>
      </c>
      <c r="Y57" s="64">
        <f>'[2]Macheta PO 2022_rap_luna'!Y57+'[2]cumulat precedent'!Y57</f>
        <v>0</v>
      </c>
      <c r="Z57" s="64">
        <f>'[2]Macheta PO 2022_rap_luna'!Z57+'[2]cumulat precedent'!Z57</f>
        <v>0</v>
      </c>
      <c r="AA57" s="64">
        <f>'[2]Macheta PO 2022_rap_luna'!AA57+'[2]cumulat precedent'!AA57</f>
        <v>0</v>
      </c>
      <c r="AB57" s="64">
        <f>'[2]Macheta PO 2022_rap_luna'!AB57+'[2]cumulat precedent'!AB57</f>
        <v>0</v>
      </c>
      <c r="AC57" s="64">
        <f>'[2]Macheta PO 2022_rap_luna'!AC57+'[2]cumulat precedent'!AC57</f>
        <v>0</v>
      </c>
      <c r="AD57" s="64">
        <f>'[2]Macheta PO 2022_rap_luna'!AD57+'[2]cumulat precedent'!AD57</f>
        <v>0</v>
      </c>
      <c r="AE57" s="64">
        <f>'[2]Macheta PO 2022_rap_luna'!AE57+'[2]cumulat precedent'!AE57</f>
        <v>0</v>
      </c>
      <c r="AF57" s="64">
        <f>'[2]Macheta PO 2022_rap_luna'!AF57+'[2]cumulat precedent'!AF57</f>
        <v>0</v>
      </c>
      <c r="AG57" s="64">
        <f>'[2]Macheta PO 2022_rap_luna'!AG57+'[2]cumulat precedent'!AG57</f>
        <v>0</v>
      </c>
      <c r="AH57" s="64">
        <f>'[2]Macheta PO 2022_rap_luna'!AH57+'[2]cumulat precedent'!AH57</f>
        <v>0</v>
      </c>
      <c r="AI57" s="64">
        <f>'[2]Macheta PO 2022_rap_luna'!AI57+'[2]cumulat precedent'!AI57</f>
        <v>0</v>
      </c>
      <c r="AJ57" s="64">
        <f>'[2]Macheta PO 2022_rap_luna'!AJ57+'[2]cumulat precedent'!AJ57</f>
        <v>0</v>
      </c>
      <c r="AK57" s="64">
        <f>'[2]Macheta PO 2022_rap_luna'!AK57+'[2]cumulat precedent'!AK57</f>
        <v>0</v>
      </c>
      <c r="AL57" s="64">
        <f>'[2]Macheta PO 2022_rap_luna'!AL57+'[2]cumulat precedent'!AL57</f>
        <v>0</v>
      </c>
      <c r="AM57" s="64">
        <f>'[2]Macheta PO 2022_rap_luna'!AM57+'[2]cumulat precedent'!AM57</f>
        <v>0</v>
      </c>
      <c r="AN57" s="64">
        <f>'[2]Macheta PO 2022_rap_luna'!AN57+'[2]cumulat precedent'!AN57</f>
        <v>0</v>
      </c>
      <c r="AO57" s="64">
        <f>'[2]Macheta PO 2022_rap_luna'!AO57+'[2]cumulat precedent'!AO57</f>
        <v>0</v>
      </c>
      <c r="AP57" s="64">
        <f>'[2]Macheta PO 2022_rap_luna'!AP57+'[2]cumulat precedent'!AP57</f>
        <v>0</v>
      </c>
      <c r="AQ57" s="64">
        <f>'[2]Macheta PO 2022_rap_luna'!AQ57+'[2]cumulat precedent'!AQ57</f>
        <v>0</v>
      </c>
      <c r="AR57" s="64">
        <f>'[2]Macheta PO 2022_rap_luna'!AR57+'[2]cumulat precedent'!AR57</f>
        <v>0</v>
      </c>
      <c r="AS57" s="64">
        <f>'[2]Macheta PO 2022_rap_luna'!AS57+'[2]cumulat precedent'!AS57</f>
        <v>0</v>
      </c>
      <c r="AT57" s="74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</row>
    <row r="58" spans="2:64" ht="45.75" hidden="1" customHeight="1" x14ac:dyDescent="0.35">
      <c r="B58" s="52"/>
      <c r="C58" s="98" t="s">
        <v>121</v>
      </c>
      <c r="D58" s="99">
        <f t="shared" si="0"/>
        <v>0</v>
      </c>
      <c r="E58" s="64">
        <f>'[2]Macheta PO 2022_rap_luna'!E58+'[2]cumulat precedent'!E58</f>
        <v>0</v>
      </c>
      <c r="F58" s="64">
        <f>'[2]Macheta PO 2022_rap_luna'!F58+'[2]cumulat precedent'!F58</f>
        <v>0</v>
      </c>
      <c r="G58" s="64">
        <f>'[2]Macheta PO 2022_rap_luna'!G58+'[2]cumulat precedent'!G58</f>
        <v>0</v>
      </c>
      <c r="H58" s="64">
        <f>'[2]Macheta PO 2022_rap_luna'!H58+'[2]cumulat precedent'!H58</f>
        <v>0</v>
      </c>
      <c r="I58" s="64">
        <f>'[2]Macheta PO 2022_rap_luna'!I58+'[2]cumulat precedent'!I58</f>
        <v>0</v>
      </c>
      <c r="J58" s="64">
        <f>'[2]Macheta PO 2022_rap_luna'!J58+'[2]cumulat precedent'!J58</f>
        <v>0</v>
      </c>
      <c r="K58" s="64">
        <f>'[2]Macheta PO 2022_rap_luna'!K58+'[2]cumulat precedent'!K58</f>
        <v>0</v>
      </c>
      <c r="L58" s="64">
        <f>'[2]Macheta PO 2022_rap_luna'!L58+'[2]cumulat precedent'!L58</f>
        <v>0</v>
      </c>
      <c r="M58" s="64">
        <f>'[2]Macheta PO 2022_rap_luna'!M58+'[2]cumulat precedent'!M58</f>
        <v>0</v>
      </c>
      <c r="N58" s="64">
        <f>'[2]Macheta PO 2022_rap_luna'!N58+'[2]cumulat precedent'!N58</f>
        <v>0</v>
      </c>
      <c r="O58" s="64">
        <f>'[2]Macheta PO 2022_rap_luna'!O58+'[2]cumulat precedent'!O58</f>
        <v>0</v>
      </c>
      <c r="P58" s="64">
        <f>'[2]Macheta PO 2022_rap_luna'!P58+'[2]cumulat precedent'!P58</f>
        <v>0</v>
      </c>
      <c r="Q58" s="64">
        <f>'[2]Macheta PO 2022_rap_luna'!Q58+'[2]cumulat precedent'!Q58</f>
        <v>0</v>
      </c>
      <c r="R58" s="64">
        <f>'[2]Macheta PO 2022_rap_luna'!R58+'[2]cumulat precedent'!R58</f>
        <v>0</v>
      </c>
      <c r="S58" s="64">
        <f>'[2]Macheta PO 2022_rap_luna'!S58+'[2]cumulat precedent'!S58</f>
        <v>0</v>
      </c>
      <c r="T58" s="64">
        <f>'[2]Macheta PO 2022_rap_luna'!T58+'[2]cumulat precedent'!T58</f>
        <v>0</v>
      </c>
      <c r="U58" s="64">
        <f>'[2]Macheta PO 2022_rap_luna'!U58+'[2]cumulat precedent'!U58</f>
        <v>0</v>
      </c>
      <c r="V58" s="64">
        <f>'[2]Macheta PO 2022_rap_luna'!V58+'[2]cumulat precedent'!V58</f>
        <v>0</v>
      </c>
      <c r="W58" s="64">
        <f>'[2]Macheta PO 2022_rap_luna'!W58+'[2]cumulat precedent'!W58</f>
        <v>0</v>
      </c>
      <c r="X58" s="64">
        <f>'[2]Macheta PO 2022_rap_luna'!X58+'[2]cumulat precedent'!X58</f>
        <v>0</v>
      </c>
      <c r="Y58" s="64">
        <f>'[2]Macheta PO 2022_rap_luna'!Y58+'[2]cumulat precedent'!Y58</f>
        <v>0</v>
      </c>
      <c r="Z58" s="64">
        <f>'[2]Macheta PO 2022_rap_luna'!Z58+'[2]cumulat precedent'!Z58</f>
        <v>0</v>
      </c>
      <c r="AA58" s="64">
        <f>'[2]Macheta PO 2022_rap_luna'!AA58+'[2]cumulat precedent'!AA58</f>
        <v>0</v>
      </c>
      <c r="AB58" s="64">
        <f>'[2]Macheta PO 2022_rap_luna'!AB58+'[2]cumulat precedent'!AB58</f>
        <v>0</v>
      </c>
      <c r="AC58" s="64">
        <f>'[2]Macheta PO 2022_rap_luna'!AC58+'[2]cumulat precedent'!AC58</f>
        <v>0</v>
      </c>
      <c r="AD58" s="64">
        <f>'[2]Macheta PO 2022_rap_luna'!AD58+'[2]cumulat precedent'!AD58</f>
        <v>0</v>
      </c>
      <c r="AE58" s="64">
        <f>'[2]Macheta PO 2022_rap_luna'!AE58+'[2]cumulat precedent'!AE58</f>
        <v>0</v>
      </c>
      <c r="AF58" s="64">
        <f>'[2]Macheta PO 2022_rap_luna'!AF58+'[2]cumulat precedent'!AF58</f>
        <v>0</v>
      </c>
      <c r="AG58" s="64">
        <f>'[2]Macheta PO 2022_rap_luna'!AG58+'[2]cumulat precedent'!AG58</f>
        <v>0</v>
      </c>
      <c r="AH58" s="64">
        <f>'[2]Macheta PO 2022_rap_luna'!AH58+'[2]cumulat precedent'!AH58</f>
        <v>0</v>
      </c>
      <c r="AI58" s="64">
        <f>'[2]Macheta PO 2022_rap_luna'!AI58+'[2]cumulat precedent'!AI58</f>
        <v>0</v>
      </c>
      <c r="AJ58" s="64">
        <f>'[2]Macheta PO 2022_rap_luna'!AJ58+'[2]cumulat precedent'!AJ58</f>
        <v>0</v>
      </c>
      <c r="AK58" s="64">
        <f>'[2]Macheta PO 2022_rap_luna'!AK58+'[2]cumulat precedent'!AK58</f>
        <v>0</v>
      </c>
      <c r="AL58" s="64">
        <f>'[2]Macheta PO 2022_rap_luna'!AL58+'[2]cumulat precedent'!AL58</f>
        <v>0</v>
      </c>
      <c r="AM58" s="64">
        <f>'[2]Macheta PO 2022_rap_luna'!AM58+'[2]cumulat precedent'!AM58</f>
        <v>0</v>
      </c>
      <c r="AN58" s="64">
        <f>'[2]Macheta PO 2022_rap_luna'!AN58+'[2]cumulat precedent'!AN58</f>
        <v>0</v>
      </c>
      <c r="AO58" s="64">
        <f>'[2]Macheta PO 2022_rap_luna'!AO58+'[2]cumulat precedent'!AO58</f>
        <v>0</v>
      </c>
      <c r="AP58" s="64">
        <f>'[2]Macheta PO 2022_rap_luna'!AP58+'[2]cumulat precedent'!AP58</f>
        <v>0</v>
      </c>
      <c r="AQ58" s="64">
        <f>'[2]Macheta PO 2022_rap_luna'!AQ58+'[2]cumulat precedent'!AQ58</f>
        <v>0</v>
      </c>
      <c r="AR58" s="64">
        <f>'[2]Macheta PO 2022_rap_luna'!AR58+'[2]cumulat precedent'!AR58</f>
        <v>0</v>
      </c>
      <c r="AS58" s="64">
        <f>'[2]Macheta PO 2022_rap_luna'!AS58+'[2]cumulat precedent'!AS58</f>
        <v>0</v>
      </c>
      <c r="AT58" s="74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</row>
    <row r="59" spans="2:64" ht="88.5" customHeight="1" x14ac:dyDescent="0.35">
      <c r="B59" s="53">
        <v>13.1</v>
      </c>
      <c r="C59" s="68" t="s">
        <v>122</v>
      </c>
      <c r="D59" s="68">
        <f t="shared" si="0"/>
        <v>0</v>
      </c>
      <c r="E59" s="64">
        <f>'[2]Macheta PO 2022_rap_luna'!E59+'[2]cumulat precedent'!E59</f>
        <v>0</v>
      </c>
      <c r="F59" s="64">
        <f>'[2]Macheta PO 2022_rap_luna'!F59+'[2]cumulat precedent'!F59</f>
        <v>0</v>
      </c>
      <c r="G59" s="64">
        <f>'[2]Macheta PO 2022_rap_luna'!G59+'[2]cumulat precedent'!G59</f>
        <v>0</v>
      </c>
      <c r="H59" s="64">
        <f>'[2]Macheta PO 2022_rap_luna'!H59+'[2]cumulat precedent'!H59</f>
        <v>0</v>
      </c>
      <c r="I59" s="64">
        <f>'[2]Macheta PO 2022_rap_luna'!I59+'[2]cumulat precedent'!I59</f>
        <v>0</v>
      </c>
      <c r="J59" s="64">
        <f>'[2]Macheta PO 2022_rap_luna'!J59+'[2]cumulat precedent'!J59</f>
        <v>0</v>
      </c>
      <c r="K59" s="64">
        <f>'[2]Macheta PO 2022_rap_luna'!K59+'[2]cumulat precedent'!K59</f>
        <v>0</v>
      </c>
      <c r="L59" s="64">
        <f>'[2]Macheta PO 2022_rap_luna'!L59+'[2]cumulat precedent'!L59</f>
        <v>0</v>
      </c>
      <c r="M59" s="64">
        <f>'[2]Macheta PO 2022_rap_luna'!M59+'[2]cumulat precedent'!M59</f>
        <v>0</v>
      </c>
      <c r="N59" s="64">
        <f>'[2]Macheta PO 2022_rap_luna'!N59+'[2]cumulat precedent'!N59</f>
        <v>0</v>
      </c>
      <c r="O59" s="64">
        <f>'[2]Macheta PO 2022_rap_luna'!O59+'[2]cumulat precedent'!O59</f>
        <v>0</v>
      </c>
      <c r="P59" s="64">
        <f>'[2]Macheta PO 2022_rap_luna'!P59+'[2]cumulat precedent'!P59</f>
        <v>0</v>
      </c>
      <c r="Q59" s="64">
        <f>'[2]Macheta PO 2022_rap_luna'!Q59+'[2]cumulat precedent'!Q59</f>
        <v>0</v>
      </c>
      <c r="R59" s="64">
        <f>'[2]Macheta PO 2022_rap_luna'!R59+'[2]cumulat precedent'!R59</f>
        <v>0</v>
      </c>
      <c r="S59" s="64">
        <f>'[2]Macheta PO 2022_rap_luna'!S59+'[2]cumulat precedent'!S59</f>
        <v>0</v>
      </c>
      <c r="T59" s="64">
        <f>'[2]Macheta PO 2022_rap_luna'!T59+'[2]cumulat precedent'!T59</f>
        <v>0</v>
      </c>
      <c r="U59" s="64">
        <f>'[2]Macheta PO 2022_rap_luna'!U59+'[2]cumulat precedent'!U59</f>
        <v>0</v>
      </c>
      <c r="V59" s="64">
        <f>'[2]Macheta PO 2022_rap_luna'!V59+'[2]cumulat precedent'!V59</f>
        <v>0</v>
      </c>
      <c r="W59" s="64">
        <f>'[2]Macheta PO 2022_rap_luna'!W59+'[2]cumulat precedent'!W59</f>
        <v>0</v>
      </c>
      <c r="X59" s="64">
        <f>'[2]Macheta PO 2022_rap_luna'!X59+'[2]cumulat precedent'!X59</f>
        <v>0</v>
      </c>
      <c r="Y59" s="64">
        <f>'[2]Macheta PO 2022_rap_luna'!Y59+'[2]cumulat precedent'!Y59</f>
        <v>0</v>
      </c>
      <c r="Z59" s="64">
        <f>'[2]Macheta PO 2022_rap_luna'!Z59+'[2]cumulat precedent'!Z59</f>
        <v>0</v>
      </c>
      <c r="AA59" s="64">
        <f>'[2]Macheta PO 2022_rap_luna'!AA59+'[2]cumulat precedent'!AA59</f>
        <v>0</v>
      </c>
      <c r="AB59" s="64">
        <f>'[2]Macheta PO 2022_rap_luna'!AB59+'[2]cumulat precedent'!AB59</f>
        <v>0</v>
      </c>
      <c r="AC59" s="64">
        <f>'[2]Macheta PO 2022_rap_luna'!AC59+'[2]cumulat precedent'!AC59</f>
        <v>0</v>
      </c>
      <c r="AD59" s="64">
        <f>'[2]Macheta PO 2022_rap_luna'!AD59+'[2]cumulat precedent'!AD59</f>
        <v>0</v>
      </c>
      <c r="AE59" s="64">
        <f>'[2]Macheta PO 2022_rap_luna'!AE59+'[2]cumulat precedent'!AE59</f>
        <v>0</v>
      </c>
      <c r="AF59" s="64">
        <f>'[2]Macheta PO 2022_rap_luna'!AF59+'[2]cumulat precedent'!AF59</f>
        <v>0</v>
      </c>
      <c r="AG59" s="64">
        <f>'[2]Macheta PO 2022_rap_luna'!AG59+'[2]cumulat precedent'!AG59</f>
        <v>0</v>
      </c>
      <c r="AH59" s="64">
        <f>'[2]Macheta PO 2022_rap_luna'!AH59+'[2]cumulat precedent'!AH59</f>
        <v>0</v>
      </c>
      <c r="AI59" s="64">
        <f>'[2]Macheta PO 2022_rap_luna'!AI59+'[2]cumulat precedent'!AI59</f>
        <v>0</v>
      </c>
      <c r="AJ59" s="64">
        <f>'[2]Macheta PO 2022_rap_luna'!AJ59+'[2]cumulat precedent'!AJ59</f>
        <v>0</v>
      </c>
      <c r="AK59" s="64">
        <f>'[2]Macheta PO 2022_rap_luna'!AK59+'[2]cumulat precedent'!AK59</f>
        <v>0</v>
      </c>
      <c r="AL59" s="64">
        <f>'[2]Macheta PO 2022_rap_luna'!AL59+'[2]cumulat precedent'!AL59</f>
        <v>0</v>
      </c>
      <c r="AM59" s="64">
        <f>'[2]Macheta PO 2022_rap_luna'!AM59+'[2]cumulat precedent'!AM59</f>
        <v>0</v>
      </c>
      <c r="AN59" s="64">
        <f>'[2]Macheta PO 2022_rap_luna'!AN59+'[2]cumulat precedent'!AN59</f>
        <v>0</v>
      </c>
      <c r="AO59" s="64">
        <f>'[2]Macheta PO 2022_rap_luna'!AO59+'[2]cumulat precedent'!AO59</f>
        <v>0</v>
      </c>
      <c r="AP59" s="64">
        <f>'[2]Macheta PO 2022_rap_luna'!AP59+'[2]cumulat precedent'!AP59</f>
        <v>0</v>
      </c>
      <c r="AQ59" s="64">
        <f>'[2]Macheta PO 2022_rap_luna'!AQ59+'[2]cumulat precedent'!AQ59</f>
        <v>0</v>
      </c>
      <c r="AR59" s="64">
        <f>'[2]Macheta PO 2022_rap_luna'!AR59+'[2]cumulat precedent'!AR59</f>
        <v>0</v>
      </c>
      <c r="AS59" s="64">
        <f>'[2]Macheta PO 2022_rap_luna'!AS59+'[2]cumulat precedent'!AS59</f>
        <v>0</v>
      </c>
      <c r="AT59" s="65"/>
      <c r="AU59" s="8" t="str">
        <f t="shared" ref="AU59:BK59" si="40">IF(U15+U36+U59+U62&gt;=U13," ","GRESEALA")</f>
        <v xml:space="preserve"> </v>
      </c>
      <c r="AV59" s="8" t="str">
        <f t="shared" si="40"/>
        <v xml:space="preserve"> </v>
      </c>
      <c r="AW59" s="8" t="str">
        <f t="shared" si="40"/>
        <v xml:space="preserve"> </v>
      </c>
      <c r="AX59" s="8" t="str">
        <f t="shared" si="40"/>
        <v xml:space="preserve"> </v>
      </c>
      <c r="AY59" s="8" t="str">
        <f t="shared" si="40"/>
        <v xml:space="preserve"> </v>
      </c>
      <c r="AZ59" s="8" t="str">
        <f t="shared" si="40"/>
        <v xml:space="preserve"> </v>
      </c>
      <c r="BA59" s="8" t="str">
        <f t="shared" si="40"/>
        <v xml:space="preserve"> </v>
      </c>
      <c r="BB59" s="8" t="str">
        <f t="shared" si="40"/>
        <v xml:space="preserve"> </v>
      </c>
      <c r="BC59" s="8" t="str">
        <f t="shared" si="40"/>
        <v xml:space="preserve"> </v>
      </c>
      <c r="BD59" s="8" t="str">
        <f t="shared" si="40"/>
        <v xml:space="preserve"> </v>
      </c>
      <c r="BE59" s="8" t="str">
        <f t="shared" si="40"/>
        <v xml:space="preserve"> </v>
      </c>
      <c r="BF59" s="8" t="str">
        <f t="shared" si="40"/>
        <v xml:space="preserve"> </v>
      </c>
      <c r="BG59" s="8" t="str">
        <f t="shared" si="40"/>
        <v xml:space="preserve"> </v>
      </c>
      <c r="BH59" s="8" t="str">
        <f t="shared" si="40"/>
        <v xml:space="preserve"> </v>
      </c>
      <c r="BI59" s="8" t="str">
        <f t="shared" si="40"/>
        <v xml:space="preserve"> </v>
      </c>
      <c r="BJ59" s="8" t="str">
        <f t="shared" si="40"/>
        <v>GRESEALA</v>
      </c>
      <c r="BK59" s="8" t="str">
        <f t="shared" si="40"/>
        <v xml:space="preserve"> </v>
      </c>
    </row>
    <row r="60" spans="2:64" ht="89.25" customHeight="1" x14ac:dyDescent="0.35">
      <c r="B60" s="48">
        <v>13</v>
      </c>
      <c r="C60" s="80" t="s">
        <v>123</v>
      </c>
      <c r="D60" s="99">
        <f t="shared" si="0"/>
        <v>0</v>
      </c>
      <c r="E60" s="64">
        <f>'[2]Macheta PO 2022_rap_luna'!E60+'[2]cumulat precedent'!E60</f>
        <v>0</v>
      </c>
      <c r="F60" s="64">
        <f>'[2]Macheta PO 2022_rap_luna'!F60+'[2]cumulat precedent'!F60</f>
        <v>0</v>
      </c>
      <c r="G60" s="64">
        <f>'[2]Macheta PO 2022_rap_luna'!G60+'[2]cumulat precedent'!G60</f>
        <v>0</v>
      </c>
      <c r="H60" s="64">
        <f>'[2]Macheta PO 2022_rap_luna'!H60+'[2]cumulat precedent'!H60</f>
        <v>0</v>
      </c>
      <c r="I60" s="64">
        <f>'[2]Macheta PO 2022_rap_luna'!I60+'[2]cumulat precedent'!I60</f>
        <v>0</v>
      </c>
      <c r="J60" s="64">
        <f>'[2]Macheta PO 2022_rap_luna'!J60+'[2]cumulat precedent'!J60</f>
        <v>0</v>
      </c>
      <c r="K60" s="64">
        <f>'[2]Macheta PO 2022_rap_luna'!K60+'[2]cumulat precedent'!K60</f>
        <v>0</v>
      </c>
      <c r="L60" s="64">
        <f>'[2]Macheta PO 2022_rap_luna'!L60+'[2]cumulat precedent'!L60</f>
        <v>0</v>
      </c>
      <c r="M60" s="64">
        <f>'[2]Macheta PO 2022_rap_luna'!M60+'[2]cumulat precedent'!M60</f>
        <v>0</v>
      </c>
      <c r="N60" s="64">
        <f>'[2]Macheta PO 2022_rap_luna'!N60+'[2]cumulat precedent'!N60</f>
        <v>0</v>
      </c>
      <c r="O60" s="64">
        <f>'[2]Macheta PO 2022_rap_luna'!O60+'[2]cumulat precedent'!O60</f>
        <v>0</v>
      </c>
      <c r="P60" s="64">
        <f>'[2]Macheta PO 2022_rap_luna'!P60+'[2]cumulat precedent'!P60</f>
        <v>0</v>
      </c>
      <c r="Q60" s="64">
        <f>'[2]Macheta PO 2022_rap_luna'!Q60+'[2]cumulat precedent'!Q60</f>
        <v>0</v>
      </c>
      <c r="R60" s="64">
        <f>'[2]Macheta PO 2022_rap_luna'!R60+'[2]cumulat precedent'!R60</f>
        <v>0</v>
      </c>
      <c r="S60" s="64">
        <f>'[2]Macheta PO 2022_rap_luna'!S60+'[2]cumulat precedent'!S60</f>
        <v>0</v>
      </c>
      <c r="T60" s="64">
        <f>'[2]Macheta PO 2022_rap_luna'!T60+'[2]cumulat precedent'!T60</f>
        <v>0</v>
      </c>
      <c r="U60" s="64">
        <f>'[2]Macheta PO 2022_rap_luna'!U60+'[2]cumulat precedent'!U60</f>
        <v>0</v>
      </c>
      <c r="V60" s="64">
        <f>'[2]Macheta PO 2022_rap_luna'!V60+'[2]cumulat precedent'!V60</f>
        <v>0</v>
      </c>
      <c r="W60" s="64">
        <f>'[2]Macheta PO 2022_rap_luna'!W60+'[2]cumulat precedent'!W60</f>
        <v>0</v>
      </c>
      <c r="X60" s="64">
        <f>'[2]Macheta PO 2022_rap_luna'!X60+'[2]cumulat precedent'!X60</f>
        <v>0</v>
      </c>
      <c r="Y60" s="64">
        <f>'[2]Macheta PO 2022_rap_luna'!Y60+'[2]cumulat precedent'!Y60</f>
        <v>0</v>
      </c>
      <c r="Z60" s="64">
        <f>'[2]Macheta PO 2022_rap_luna'!Z60+'[2]cumulat precedent'!Z60</f>
        <v>0</v>
      </c>
      <c r="AA60" s="64">
        <f>'[2]Macheta PO 2022_rap_luna'!AA60+'[2]cumulat precedent'!AA60</f>
        <v>0</v>
      </c>
      <c r="AB60" s="64">
        <f>'[2]Macheta PO 2022_rap_luna'!AB60+'[2]cumulat precedent'!AB60</f>
        <v>0</v>
      </c>
      <c r="AC60" s="64">
        <f>'[2]Macheta PO 2022_rap_luna'!AC60+'[2]cumulat precedent'!AC60</f>
        <v>0</v>
      </c>
      <c r="AD60" s="64">
        <f>'[2]Macheta PO 2022_rap_luna'!AD60+'[2]cumulat precedent'!AD60</f>
        <v>0</v>
      </c>
      <c r="AE60" s="64">
        <f>'[2]Macheta PO 2022_rap_luna'!AE60+'[2]cumulat precedent'!AE60</f>
        <v>0</v>
      </c>
      <c r="AF60" s="64">
        <f>'[2]Macheta PO 2022_rap_luna'!AF60+'[2]cumulat precedent'!AF60</f>
        <v>0</v>
      </c>
      <c r="AG60" s="64">
        <f>'[2]Macheta PO 2022_rap_luna'!AG60+'[2]cumulat precedent'!AG60</f>
        <v>0</v>
      </c>
      <c r="AH60" s="64">
        <f>'[2]Macheta PO 2022_rap_luna'!AH60+'[2]cumulat precedent'!AH60</f>
        <v>0</v>
      </c>
      <c r="AI60" s="64">
        <f>'[2]Macheta PO 2022_rap_luna'!AI60+'[2]cumulat precedent'!AI60</f>
        <v>0</v>
      </c>
      <c r="AJ60" s="64">
        <f>'[2]Macheta PO 2022_rap_luna'!AJ60+'[2]cumulat precedent'!AJ60</f>
        <v>0</v>
      </c>
      <c r="AK60" s="64">
        <f>'[2]Macheta PO 2022_rap_luna'!AK60+'[2]cumulat precedent'!AK60</f>
        <v>0</v>
      </c>
      <c r="AL60" s="64">
        <f>'[2]Macheta PO 2022_rap_luna'!AL60+'[2]cumulat precedent'!AL60</f>
        <v>0</v>
      </c>
      <c r="AM60" s="64">
        <f>'[2]Macheta PO 2022_rap_luna'!AM60+'[2]cumulat precedent'!AM60</f>
        <v>0</v>
      </c>
      <c r="AN60" s="64">
        <f>'[2]Macheta PO 2022_rap_luna'!AN60+'[2]cumulat precedent'!AN60</f>
        <v>0</v>
      </c>
      <c r="AO60" s="64">
        <f>'[2]Macheta PO 2022_rap_luna'!AO60+'[2]cumulat precedent'!AO60</f>
        <v>0</v>
      </c>
      <c r="AP60" s="64">
        <f>'[2]Macheta PO 2022_rap_luna'!AP60+'[2]cumulat precedent'!AP60</f>
        <v>0</v>
      </c>
      <c r="AQ60" s="64">
        <f>'[2]Macheta PO 2022_rap_luna'!AQ60+'[2]cumulat precedent'!AQ60</f>
        <v>0</v>
      </c>
      <c r="AR60" s="64">
        <f>'[2]Macheta PO 2022_rap_luna'!AR60+'[2]cumulat precedent'!AR60</f>
        <v>0</v>
      </c>
      <c r="AS60" s="64">
        <f>'[2]Macheta PO 2022_rap_luna'!AS60+'[2]cumulat precedent'!AS60</f>
        <v>0</v>
      </c>
      <c r="AT60" s="74"/>
      <c r="AU60" s="8" t="str">
        <f>IF(AL15+AL36+AL59+AL62&gt;=AL13," ","GRESEALA")</f>
        <v xml:space="preserve"> </v>
      </c>
      <c r="AV60" s="8" t="str">
        <f>IF(AR15+AR36+AR59+AR62&gt;=AR13," ","GRESEALA")</f>
        <v xml:space="preserve"> </v>
      </c>
      <c r="AW60" s="8" t="str">
        <f>IF(AS15+AS36+AS59+AS62&gt;=AS13," ","GRESEALA")</f>
        <v xml:space="preserve"> </v>
      </c>
      <c r="AX60" s="8" t="str">
        <f>IF(E53+F53=D53," ","GRESEALA")</f>
        <v xml:space="preserve"> </v>
      </c>
      <c r="AY60" s="11" t="str">
        <f>IF(G53+K53+I53+L53+M53=D53," ","GRESEALA")</f>
        <v xml:space="preserve"> </v>
      </c>
      <c r="AZ60" s="8" t="str">
        <f>IF(O53+P53=D53," ","GRESEALA")</f>
        <v xml:space="preserve"> </v>
      </c>
      <c r="BA60" s="8" t="str">
        <f>IF(Q53+S53+T53+U53+V53+W53=D53," ","GRESEALA")</f>
        <v xml:space="preserve"> </v>
      </c>
      <c r="BB60" s="8" t="str">
        <f>IF(X53+Y53+Z53=D53," ","GRESEALA")</f>
        <v xml:space="preserve"> </v>
      </c>
      <c r="BC60" s="11" t="str">
        <f>IF(AA53+AC53+AE53+AF53+AG53+AH53+AI53+AJ53+AK53+AL53+AM53+AN53+AO53+AP53+AQ53+AR53+AS53&gt;=D53," ","GRESEALA")</f>
        <v xml:space="preserve"> </v>
      </c>
      <c r="BD60" s="8" t="str">
        <f>IF(E54+F54=D54," ","GRESEALA")</f>
        <v xml:space="preserve"> </v>
      </c>
      <c r="BE60" s="11" t="str">
        <f>IF(G54+K54+I54+L54+M54=D54," ","GRESEALA")</f>
        <v xml:space="preserve"> </v>
      </c>
      <c r="BF60" s="8" t="str">
        <f>IF(O54+P54=D54," ","GRESEALA")</f>
        <v xml:space="preserve"> </v>
      </c>
      <c r="BG60" s="8" t="str">
        <f>IF(Q54+S54+T54+U54+V54+W54=D54," ","GRESEALA")</f>
        <v xml:space="preserve"> </v>
      </c>
      <c r="BH60" s="8" t="str">
        <f>IF(X54+Y54+Z54=D54," ","GRESEALA")</f>
        <v xml:space="preserve"> </v>
      </c>
      <c r="BI60" s="11" t="str">
        <f>IF(AA54+AC54+AE54+AF54+AG54+AH54+AI54+AJ54+AK54+AL54+AM54+AN54+AO54+AP54+AQ54+AR54+AS54&gt;=D54," ","GRESEALA")</f>
        <v xml:space="preserve"> </v>
      </c>
      <c r="BJ60" s="8" t="str">
        <f>IF(E59+F59=D59," ","GRESEALA")</f>
        <v xml:space="preserve"> </v>
      </c>
      <c r="BK60" s="11" t="str">
        <f>IF(G59+K59+I59+L59+M59=D59," ","GRESEALA")</f>
        <v xml:space="preserve"> </v>
      </c>
    </row>
    <row r="61" spans="2:64" ht="20.25" customHeight="1" x14ac:dyDescent="0.35">
      <c r="B61" s="48">
        <v>14</v>
      </c>
      <c r="C61" s="80" t="s">
        <v>124</v>
      </c>
      <c r="D61" s="90">
        <f t="shared" si="0"/>
        <v>0</v>
      </c>
      <c r="E61" s="64">
        <f>'[2]Macheta PO 2022_rap_luna'!E61+'[2]cumulat precedent'!E61</f>
        <v>0</v>
      </c>
      <c r="F61" s="64">
        <f>'[2]Macheta PO 2022_rap_luna'!F61+'[2]cumulat precedent'!F61</f>
        <v>0</v>
      </c>
      <c r="G61" s="64">
        <f>'[2]Macheta PO 2022_rap_luna'!G61+'[2]cumulat precedent'!G61</f>
        <v>0</v>
      </c>
      <c r="H61" s="64">
        <f>'[2]Macheta PO 2022_rap_luna'!H61+'[2]cumulat precedent'!H61</f>
        <v>0</v>
      </c>
      <c r="I61" s="64">
        <f>'[2]Macheta PO 2022_rap_luna'!I61+'[2]cumulat precedent'!I61</f>
        <v>0</v>
      </c>
      <c r="J61" s="64">
        <f>'[2]Macheta PO 2022_rap_luna'!J61+'[2]cumulat precedent'!J61</f>
        <v>0</v>
      </c>
      <c r="K61" s="64">
        <f>'[2]Macheta PO 2022_rap_luna'!K61+'[2]cumulat precedent'!K61</f>
        <v>0</v>
      </c>
      <c r="L61" s="64">
        <f>'[2]Macheta PO 2022_rap_luna'!L61+'[2]cumulat precedent'!L61</f>
        <v>0</v>
      </c>
      <c r="M61" s="64">
        <f>'[2]Macheta PO 2022_rap_luna'!M61+'[2]cumulat precedent'!M61</f>
        <v>0</v>
      </c>
      <c r="N61" s="64">
        <f>'[2]Macheta PO 2022_rap_luna'!N61+'[2]cumulat precedent'!N61</f>
        <v>0</v>
      </c>
      <c r="O61" s="64">
        <f>'[2]Macheta PO 2022_rap_luna'!O61+'[2]cumulat precedent'!O61</f>
        <v>0</v>
      </c>
      <c r="P61" s="64">
        <f>'[2]Macheta PO 2022_rap_luna'!P61+'[2]cumulat precedent'!P61</f>
        <v>0</v>
      </c>
      <c r="Q61" s="64">
        <f>'[2]Macheta PO 2022_rap_luna'!Q61+'[2]cumulat precedent'!Q61</f>
        <v>0</v>
      </c>
      <c r="R61" s="64">
        <f>'[2]Macheta PO 2022_rap_luna'!R61+'[2]cumulat precedent'!R61</f>
        <v>0</v>
      </c>
      <c r="S61" s="64">
        <f>'[2]Macheta PO 2022_rap_luna'!S61+'[2]cumulat precedent'!S61</f>
        <v>0</v>
      </c>
      <c r="T61" s="64">
        <f>'[2]Macheta PO 2022_rap_luna'!T61+'[2]cumulat precedent'!T61</f>
        <v>0</v>
      </c>
      <c r="U61" s="64">
        <f>'[2]Macheta PO 2022_rap_luna'!U61+'[2]cumulat precedent'!U61</f>
        <v>0</v>
      </c>
      <c r="V61" s="64">
        <f>'[2]Macheta PO 2022_rap_luna'!V61+'[2]cumulat precedent'!V61</f>
        <v>0</v>
      </c>
      <c r="W61" s="64">
        <f>'[2]Macheta PO 2022_rap_luna'!W61+'[2]cumulat precedent'!W61</f>
        <v>0</v>
      </c>
      <c r="X61" s="64">
        <f>'[2]Macheta PO 2022_rap_luna'!X61+'[2]cumulat precedent'!X61</f>
        <v>0</v>
      </c>
      <c r="Y61" s="64">
        <f>'[2]Macheta PO 2022_rap_luna'!Y61+'[2]cumulat precedent'!Y61</f>
        <v>0</v>
      </c>
      <c r="Z61" s="64">
        <f>'[2]Macheta PO 2022_rap_luna'!Z61+'[2]cumulat precedent'!Z61</f>
        <v>0</v>
      </c>
      <c r="AA61" s="64">
        <f>'[2]Macheta PO 2022_rap_luna'!AA61+'[2]cumulat precedent'!AA61</f>
        <v>0</v>
      </c>
      <c r="AB61" s="64">
        <f>'[2]Macheta PO 2022_rap_luna'!AB61+'[2]cumulat precedent'!AB61</f>
        <v>0</v>
      </c>
      <c r="AC61" s="64">
        <f>'[2]Macheta PO 2022_rap_luna'!AC61+'[2]cumulat precedent'!AC61</f>
        <v>0</v>
      </c>
      <c r="AD61" s="64">
        <f>'[2]Macheta PO 2022_rap_luna'!AD61+'[2]cumulat precedent'!AD61</f>
        <v>0</v>
      </c>
      <c r="AE61" s="64">
        <f>'[2]Macheta PO 2022_rap_luna'!AE61+'[2]cumulat precedent'!AE61</f>
        <v>0</v>
      </c>
      <c r="AF61" s="64">
        <f>'[2]Macheta PO 2022_rap_luna'!AF61+'[2]cumulat precedent'!AF61</f>
        <v>0</v>
      </c>
      <c r="AG61" s="64">
        <f>'[2]Macheta PO 2022_rap_luna'!AG61+'[2]cumulat precedent'!AG61</f>
        <v>0</v>
      </c>
      <c r="AH61" s="64">
        <f>'[2]Macheta PO 2022_rap_luna'!AH61+'[2]cumulat precedent'!AH61</f>
        <v>0</v>
      </c>
      <c r="AI61" s="64">
        <f>'[2]Macheta PO 2022_rap_luna'!AI61+'[2]cumulat precedent'!AI61</f>
        <v>0</v>
      </c>
      <c r="AJ61" s="64">
        <f>'[2]Macheta PO 2022_rap_luna'!AJ61+'[2]cumulat precedent'!AJ61</f>
        <v>0</v>
      </c>
      <c r="AK61" s="64">
        <f>'[2]Macheta PO 2022_rap_luna'!AK61+'[2]cumulat precedent'!AK61</f>
        <v>0</v>
      </c>
      <c r="AL61" s="64">
        <f>'[2]Macheta PO 2022_rap_luna'!AL61+'[2]cumulat precedent'!AL61</f>
        <v>0</v>
      </c>
      <c r="AM61" s="64">
        <f>'[2]Macheta PO 2022_rap_luna'!AM61+'[2]cumulat precedent'!AM61</f>
        <v>0</v>
      </c>
      <c r="AN61" s="64">
        <f>'[2]Macheta PO 2022_rap_luna'!AN61+'[2]cumulat precedent'!AN61</f>
        <v>0</v>
      </c>
      <c r="AO61" s="64">
        <f>'[2]Macheta PO 2022_rap_luna'!AO61+'[2]cumulat precedent'!AO61</f>
        <v>0</v>
      </c>
      <c r="AP61" s="64">
        <f>'[2]Macheta PO 2022_rap_luna'!AP61+'[2]cumulat precedent'!AP61</f>
        <v>0</v>
      </c>
      <c r="AQ61" s="64">
        <f>'[2]Macheta PO 2022_rap_luna'!AQ61+'[2]cumulat precedent'!AQ61</f>
        <v>0</v>
      </c>
      <c r="AR61" s="64">
        <f>'[2]Macheta PO 2022_rap_luna'!AR61+'[2]cumulat precedent'!AR61</f>
        <v>0</v>
      </c>
      <c r="AS61" s="64">
        <f>'[2]Macheta PO 2022_rap_luna'!AS61+'[2]cumulat precedent'!AS61</f>
        <v>0</v>
      </c>
      <c r="AT61" s="74"/>
      <c r="AU61" s="8" t="str">
        <f>IF(O59+P59=D59," ","GRESEALA")</f>
        <v xml:space="preserve"> </v>
      </c>
      <c r="AV61" s="8" t="str">
        <f>IF(Q59+S59+T59+U59+V59+W59=D59," ","GRESEALA")</f>
        <v xml:space="preserve"> </v>
      </c>
      <c r="AW61" s="8" t="str">
        <f>IF(X59+Y59+Z59=D59," ","GRESEALA")</f>
        <v xml:space="preserve"> </v>
      </c>
      <c r="AX61" s="8" t="str">
        <f>IF(AA59+AC59+AE59+AF59+AG59+AH59+AI59+AJ59+AK59+AL59+AR59+AS59&gt;=D59," ","GRESEALA")</f>
        <v xml:space="preserve"> </v>
      </c>
      <c r="AY61" s="8" t="str">
        <f>IF(D54=AE54," ","GRESEALA")</f>
        <v xml:space="preserve"> </v>
      </c>
      <c r="AZ61" s="8" t="str">
        <f>IF(E60+F60=D60," ","GRESEALA")</f>
        <v xml:space="preserve"> </v>
      </c>
      <c r="BA61" s="11" t="str">
        <f>IF(G60+K60+I60+L60+M60=D60," ","GRESEALA")</f>
        <v xml:space="preserve"> </v>
      </c>
      <c r="BB61" s="8" t="str">
        <f>IF(O60+P60=D60," ","GRESEALA")</f>
        <v xml:space="preserve"> </v>
      </c>
      <c r="BC61" s="8" t="str">
        <f>IF(Q60+S60+T60+U60+V60+W60=D60," ","GRESEALA")</f>
        <v xml:space="preserve"> </v>
      </c>
      <c r="BD61" s="8" t="str">
        <f>IF(X60+Y60+Z60=D60," ","GRESEALA")</f>
        <v xml:space="preserve"> </v>
      </c>
      <c r="BE61" s="11" t="str">
        <f>IF(AB60+AC60+AE60+AF60+AG60+AH60+AI60+AJ60+AK60+AL60+AM60+AN60+AO60+AP60+AQ60+AR60+AS60&gt;=D60," ","GRESEALA")</f>
        <v xml:space="preserve"> </v>
      </c>
      <c r="BF61" s="8" t="str">
        <f>IF(E61+F61=D61," ","GRESEALA")</f>
        <v xml:space="preserve"> </v>
      </c>
      <c r="BG61" s="11" t="str">
        <f>IF(G61+K61+I61+L61+M61=D61," ","GRESEALA")</f>
        <v xml:space="preserve"> </v>
      </c>
      <c r="BH61" s="8" t="str">
        <f>IF(O61+P61=D61," ","GRESEALA")</f>
        <v xml:space="preserve"> </v>
      </c>
      <c r="BI61" s="8" t="str">
        <f>IF(Q61+S61+T61+U61+V61+W61=D61," ","GRESEALA")</f>
        <v xml:space="preserve"> </v>
      </c>
      <c r="BJ61" s="8" t="str">
        <f>IF(X61+Y61+Z61=D61," ","GRESEALA")</f>
        <v xml:space="preserve"> </v>
      </c>
      <c r="BK61" s="11" t="str">
        <f>IF(AA61+AC61+AE61+AF61+AG61+AH61+AI61+AJ61+AK61+AL61+AM61+AN61+AO61+AP61+AQ61+AR61+AS61&gt;=D61," ","GRESEALA")</f>
        <v xml:space="preserve"> </v>
      </c>
    </row>
    <row r="62" spans="2:64" s="13" customFormat="1" ht="52.5" customHeight="1" x14ac:dyDescent="0.35">
      <c r="B62" s="53">
        <v>15.1</v>
      </c>
      <c r="C62" s="68" t="s">
        <v>125</v>
      </c>
      <c r="D62" s="68">
        <f t="shared" si="0"/>
        <v>1</v>
      </c>
      <c r="E62" s="64">
        <f>'[2]Macheta PO 2022_rap_luna'!E62+'[2]cumulat precedent'!E62</f>
        <v>1</v>
      </c>
      <c r="F62" s="64">
        <f>'[2]Macheta PO 2022_rap_luna'!F62+'[2]cumulat precedent'!F62</f>
        <v>0</v>
      </c>
      <c r="G62" s="64">
        <f>'[2]Macheta PO 2022_rap_luna'!G62+'[2]cumulat precedent'!G62</f>
        <v>1</v>
      </c>
      <c r="H62" s="64">
        <f>'[2]Macheta PO 2022_rap_luna'!H62+'[2]cumulat precedent'!H62</f>
        <v>1</v>
      </c>
      <c r="I62" s="64">
        <f>'[2]Macheta PO 2022_rap_luna'!I62+'[2]cumulat precedent'!I62</f>
        <v>0</v>
      </c>
      <c r="J62" s="64">
        <f>'[2]Macheta PO 2022_rap_luna'!J62+'[2]cumulat precedent'!J62</f>
        <v>0</v>
      </c>
      <c r="K62" s="64">
        <f>'[2]Macheta PO 2022_rap_luna'!K62+'[2]cumulat precedent'!K62</f>
        <v>0</v>
      </c>
      <c r="L62" s="64">
        <f>'[2]Macheta PO 2022_rap_luna'!L62+'[2]cumulat precedent'!L62</f>
        <v>0</v>
      </c>
      <c r="M62" s="64">
        <f>'[2]Macheta PO 2022_rap_luna'!M62+'[2]cumulat precedent'!M62</f>
        <v>0</v>
      </c>
      <c r="N62" s="64">
        <f>'[2]Macheta PO 2022_rap_luna'!N62+'[2]cumulat precedent'!N62</f>
        <v>0</v>
      </c>
      <c r="O62" s="64">
        <f>'[2]Macheta PO 2022_rap_luna'!O62+'[2]cumulat precedent'!O62</f>
        <v>0</v>
      </c>
      <c r="P62" s="64">
        <f>'[2]Macheta PO 2022_rap_luna'!P62+'[2]cumulat precedent'!P62</f>
        <v>1</v>
      </c>
      <c r="Q62" s="64">
        <f>'[2]Macheta PO 2022_rap_luna'!Q62+'[2]cumulat precedent'!Q62</f>
        <v>0</v>
      </c>
      <c r="R62" s="64">
        <f>'[2]Macheta PO 2022_rap_luna'!R62+'[2]cumulat precedent'!R62</f>
        <v>0</v>
      </c>
      <c r="S62" s="64">
        <f>'[2]Macheta PO 2022_rap_luna'!S62+'[2]cumulat precedent'!S62</f>
        <v>1</v>
      </c>
      <c r="T62" s="64">
        <f>'[2]Macheta PO 2022_rap_luna'!T62+'[2]cumulat precedent'!T62</f>
        <v>0</v>
      </c>
      <c r="U62" s="64">
        <f>'[2]Macheta PO 2022_rap_luna'!U62+'[2]cumulat precedent'!U62</f>
        <v>0</v>
      </c>
      <c r="V62" s="64">
        <f>'[2]Macheta PO 2022_rap_luna'!V62+'[2]cumulat precedent'!V62</f>
        <v>0</v>
      </c>
      <c r="W62" s="64">
        <f>'[2]Macheta PO 2022_rap_luna'!W62+'[2]cumulat precedent'!W62</f>
        <v>0</v>
      </c>
      <c r="X62" s="64">
        <f>'[2]Macheta PO 2022_rap_luna'!X62+'[2]cumulat precedent'!X62</f>
        <v>1</v>
      </c>
      <c r="Y62" s="64">
        <f>'[2]Macheta PO 2022_rap_luna'!Y62+'[2]cumulat precedent'!Y62</f>
        <v>0</v>
      </c>
      <c r="Z62" s="64">
        <f>'[2]Macheta PO 2022_rap_luna'!Z62+'[2]cumulat precedent'!Z62</f>
        <v>0</v>
      </c>
      <c r="AA62" s="64">
        <f>'[2]Macheta PO 2022_rap_luna'!AA62+'[2]cumulat precedent'!AA62</f>
        <v>0</v>
      </c>
      <c r="AB62" s="64">
        <f>'[2]Macheta PO 2022_rap_luna'!AB62+'[2]cumulat precedent'!AB62</f>
        <v>0</v>
      </c>
      <c r="AC62" s="64">
        <f>'[2]Macheta PO 2022_rap_luna'!AC62+'[2]cumulat precedent'!AC62</f>
        <v>0</v>
      </c>
      <c r="AD62" s="64">
        <f>'[2]Macheta PO 2022_rap_luna'!AD62+'[2]cumulat precedent'!AD62</f>
        <v>0</v>
      </c>
      <c r="AE62" s="64">
        <f>'[2]Macheta PO 2022_rap_luna'!AE62+'[2]cumulat precedent'!AE62</f>
        <v>0</v>
      </c>
      <c r="AF62" s="64">
        <f>'[2]Macheta PO 2022_rap_luna'!AF62+'[2]cumulat precedent'!AF62</f>
        <v>0</v>
      </c>
      <c r="AG62" s="64">
        <f>'[2]Macheta PO 2022_rap_luna'!AG62+'[2]cumulat precedent'!AG62</f>
        <v>0</v>
      </c>
      <c r="AH62" s="64">
        <f>'[2]Macheta PO 2022_rap_luna'!AH62+'[2]cumulat precedent'!AH62</f>
        <v>1</v>
      </c>
      <c r="AI62" s="64">
        <f>'[2]Macheta PO 2022_rap_luna'!AI62+'[2]cumulat precedent'!AI62</f>
        <v>0</v>
      </c>
      <c r="AJ62" s="64">
        <f>'[2]Macheta PO 2022_rap_luna'!AJ62+'[2]cumulat precedent'!AJ62</f>
        <v>0</v>
      </c>
      <c r="AK62" s="64">
        <f>'[2]Macheta PO 2022_rap_luna'!AK62+'[2]cumulat precedent'!AK62</f>
        <v>0</v>
      </c>
      <c r="AL62" s="64">
        <f>'[2]Macheta PO 2022_rap_luna'!AL62+'[2]cumulat precedent'!AL62</f>
        <v>0</v>
      </c>
      <c r="AM62" s="64">
        <f>'[2]Macheta PO 2022_rap_luna'!AM62+'[2]cumulat precedent'!AM62</f>
        <v>0</v>
      </c>
      <c r="AN62" s="64">
        <f>'[2]Macheta PO 2022_rap_luna'!AN62+'[2]cumulat precedent'!AN62</f>
        <v>0</v>
      </c>
      <c r="AO62" s="64">
        <f>'[2]Macheta PO 2022_rap_luna'!AO62+'[2]cumulat precedent'!AO62</f>
        <v>0</v>
      </c>
      <c r="AP62" s="64">
        <f>'[2]Macheta PO 2022_rap_luna'!AP62+'[2]cumulat precedent'!AP62</f>
        <v>0</v>
      </c>
      <c r="AQ62" s="64">
        <f>'[2]Macheta PO 2022_rap_luna'!AQ62+'[2]cumulat precedent'!AQ62</f>
        <v>0</v>
      </c>
      <c r="AR62" s="64">
        <f>'[2]Macheta PO 2022_rap_luna'!AR62+'[2]cumulat precedent'!AR62</f>
        <v>0</v>
      </c>
      <c r="AS62" s="64">
        <f>'[2]Macheta PO 2022_rap_luna'!AS62+'[2]cumulat precedent'!AS62</f>
        <v>0</v>
      </c>
      <c r="AT62" s="64">
        <v>0</v>
      </c>
      <c r="AU62" s="8" t="str">
        <f>IF(E62+F62=D62," ","GRESEALA")</f>
        <v xml:space="preserve"> </v>
      </c>
      <c r="AV62" s="11" t="str">
        <f>IF(G62+K62+I62+L62+M62=D62," ","GRESEALA")</f>
        <v xml:space="preserve"> </v>
      </c>
      <c r="AW62" s="8" t="str">
        <f>IF(O62+P62=D62," ","GRESEALA")</f>
        <v xml:space="preserve"> </v>
      </c>
      <c r="AX62" s="8" t="str">
        <f>IF(Q62+S62+T62+U62+V62+W62=D62," ","GRESEALA")</f>
        <v xml:space="preserve"> </v>
      </c>
      <c r="AY62" s="8" t="str">
        <f>IF(X62+Y62+Z62=D62," ","GRESEALA")</f>
        <v xml:space="preserve"> </v>
      </c>
      <c r="AZ62" s="8" t="str">
        <f>IF(AA62+AC62+AE62+AF62+AG62+AH62+AI62+AJ62+AK62+AL62+AR62+AS62&gt;=D62," ","GRESEALA")</f>
        <v xml:space="preserve"> </v>
      </c>
      <c r="BA62" s="8" t="str">
        <f>IF(E63+F63=D63," ","GRESEALA")</f>
        <v xml:space="preserve"> </v>
      </c>
      <c r="BB62" s="11" t="str">
        <f>IF(G63+K63+I63+L63+M63=D63," ","GRESEALA")</f>
        <v xml:space="preserve"> </v>
      </c>
      <c r="BC62" s="8" t="str">
        <f>IF(O63+P63=D63," ","GRESEALA")</f>
        <v xml:space="preserve"> </v>
      </c>
      <c r="BD62" s="8" t="str">
        <f>IF(Q63+S63+T63+U63+V63+W63=D63," ","GRESEALA")</f>
        <v xml:space="preserve"> </v>
      </c>
      <c r="BE62" s="8" t="str">
        <f>IF(X63+Y63+Z63=D63," ","GRESEALA")</f>
        <v xml:space="preserve"> </v>
      </c>
      <c r="BF62" s="11" t="str">
        <f>IF(AA63+AC63+AE63+AF63+AG63+AH63+AI63+AJ63+AK63+AL63+AM63+AN63+AO63+AP63+AQ63+AR63+AS63&gt;=D63," ","GRESEALA")</f>
        <v xml:space="preserve"> </v>
      </c>
      <c r="BG62" s="8" t="str">
        <f>IF(E64+F64=D64," ","GRESEALA")</f>
        <v xml:space="preserve"> </v>
      </c>
      <c r="BH62" s="11" t="str">
        <f>IF(G64+K64+I64+L64+M64=D64," ","GRESEALA")</f>
        <v xml:space="preserve"> </v>
      </c>
      <c r="BI62" s="8" t="str">
        <f>IF(O64+P64=D64," ","GRESEALA")</f>
        <v xml:space="preserve"> </v>
      </c>
      <c r="BJ62" s="8" t="str">
        <f>IF(Q64+S64+T64+U64+V64+W64=D64," ","GRESEALA")</f>
        <v xml:space="preserve"> </v>
      </c>
      <c r="BK62" s="8" t="str">
        <f>IF(X64+Y64+Z64=D64," ","GRESEALA")</f>
        <v xml:space="preserve"> </v>
      </c>
    </row>
    <row r="63" spans="2:64" ht="86.25" customHeight="1" x14ac:dyDescent="0.35">
      <c r="B63" s="48">
        <v>15</v>
      </c>
      <c r="C63" s="80" t="s">
        <v>126</v>
      </c>
      <c r="D63" s="90">
        <f t="shared" si="0"/>
        <v>1</v>
      </c>
      <c r="E63" s="64">
        <f>'[2]Macheta PO 2022_rap_luna'!E63+'[2]cumulat precedent'!E63</f>
        <v>1</v>
      </c>
      <c r="F63" s="64">
        <f>'[2]Macheta PO 2022_rap_luna'!F63+'[2]cumulat precedent'!F63</f>
        <v>0</v>
      </c>
      <c r="G63" s="64">
        <f>'[2]Macheta PO 2022_rap_luna'!G63+'[2]cumulat precedent'!G63</f>
        <v>1</v>
      </c>
      <c r="H63" s="64">
        <f>'[2]Macheta PO 2022_rap_luna'!H63+'[2]cumulat precedent'!H63</f>
        <v>1</v>
      </c>
      <c r="I63" s="64">
        <f>'[2]Macheta PO 2022_rap_luna'!I63+'[2]cumulat precedent'!I63</f>
        <v>0</v>
      </c>
      <c r="J63" s="64">
        <f>'[2]Macheta PO 2022_rap_luna'!J63+'[2]cumulat precedent'!J63</f>
        <v>0</v>
      </c>
      <c r="K63" s="64">
        <f>'[2]Macheta PO 2022_rap_luna'!K63+'[2]cumulat precedent'!K63</f>
        <v>0</v>
      </c>
      <c r="L63" s="64">
        <f>'[2]Macheta PO 2022_rap_luna'!L63+'[2]cumulat precedent'!L63</f>
        <v>0</v>
      </c>
      <c r="M63" s="64">
        <f>'[2]Macheta PO 2022_rap_luna'!M63+'[2]cumulat precedent'!M63</f>
        <v>0</v>
      </c>
      <c r="N63" s="64">
        <f>'[2]Macheta PO 2022_rap_luna'!N63+'[2]cumulat precedent'!N63</f>
        <v>0</v>
      </c>
      <c r="O63" s="64">
        <f>'[2]Macheta PO 2022_rap_luna'!O63+'[2]cumulat precedent'!O63</f>
        <v>0</v>
      </c>
      <c r="P63" s="64">
        <f>'[2]Macheta PO 2022_rap_luna'!P63+'[2]cumulat precedent'!P63</f>
        <v>1</v>
      </c>
      <c r="Q63" s="64">
        <f>'[2]Macheta PO 2022_rap_luna'!Q63+'[2]cumulat precedent'!Q63</f>
        <v>0</v>
      </c>
      <c r="R63" s="64">
        <f>'[2]Macheta PO 2022_rap_luna'!R63+'[2]cumulat precedent'!R63</f>
        <v>0</v>
      </c>
      <c r="S63" s="64">
        <f>'[2]Macheta PO 2022_rap_luna'!S63+'[2]cumulat precedent'!S63</f>
        <v>1</v>
      </c>
      <c r="T63" s="64">
        <f>'[2]Macheta PO 2022_rap_luna'!T63+'[2]cumulat precedent'!T63</f>
        <v>0</v>
      </c>
      <c r="U63" s="64">
        <f>'[2]Macheta PO 2022_rap_luna'!U63+'[2]cumulat precedent'!U63</f>
        <v>0</v>
      </c>
      <c r="V63" s="64">
        <f>'[2]Macheta PO 2022_rap_luna'!V63+'[2]cumulat precedent'!V63</f>
        <v>0</v>
      </c>
      <c r="W63" s="64">
        <f>'[2]Macheta PO 2022_rap_luna'!W63+'[2]cumulat precedent'!W63</f>
        <v>0</v>
      </c>
      <c r="X63" s="64">
        <f>'[2]Macheta PO 2022_rap_luna'!X63+'[2]cumulat precedent'!X63</f>
        <v>1</v>
      </c>
      <c r="Y63" s="64">
        <f>'[2]Macheta PO 2022_rap_luna'!Y63+'[2]cumulat precedent'!Y63</f>
        <v>0</v>
      </c>
      <c r="Z63" s="64">
        <f>'[2]Macheta PO 2022_rap_luna'!Z63+'[2]cumulat precedent'!Z63</f>
        <v>0</v>
      </c>
      <c r="AA63" s="64">
        <f>'[2]Macheta PO 2022_rap_luna'!AA63+'[2]cumulat precedent'!AA63</f>
        <v>0</v>
      </c>
      <c r="AB63" s="64">
        <f>'[2]Macheta PO 2022_rap_luna'!AB63+'[2]cumulat precedent'!AB63</f>
        <v>0</v>
      </c>
      <c r="AC63" s="64">
        <f>'[2]Macheta PO 2022_rap_luna'!AC63+'[2]cumulat precedent'!AC63</f>
        <v>0</v>
      </c>
      <c r="AD63" s="64">
        <f>'[2]Macheta PO 2022_rap_luna'!AD63+'[2]cumulat precedent'!AD63</f>
        <v>0</v>
      </c>
      <c r="AE63" s="64">
        <f>'[2]Macheta PO 2022_rap_luna'!AE63+'[2]cumulat precedent'!AE63</f>
        <v>0</v>
      </c>
      <c r="AF63" s="64">
        <f>'[2]Macheta PO 2022_rap_luna'!AF63+'[2]cumulat precedent'!AF63</f>
        <v>0</v>
      </c>
      <c r="AG63" s="64">
        <f>'[2]Macheta PO 2022_rap_luna'!AG63+'[2]cumulat precedent'!AG63</f>
        <v>0</v>
      </c>
      <c r="AH63" s="64">
        <f>'[2]Macheta PO 2022_rap_luna'!AH63+'[2]cumulat precedent'!AH63</f>
        <v>1</v>
      </c>
      <c r="AI63" s="64">
        <f>'[2]Macheta PO 2022_rap_luna'!AI63+'[2]cumulat precedent'!AI63</f>
        <v>0</v>
      </c>
      <c r="AJ63" s="64">
        <f>'[2]Macheta PO 2022_rap_luna'!AJ63+'[2]cumulat precedent'!AJ63</f>
        <v>0</v>
      </c>
      <c r="AK63" s="64">
        <f>'[2]Macheta PO 2022_rap_luna'!AK63+'[2]cumulat precedent'!AK63</f>
        <v>0</v>
      </c>
      <c r="AL63" s="64">
        <f>'[2]Macheta PO 2022_rap_luna'!AL63+'[2]cumulat precedent'!AL63</f>
        <v>0</v>
      </c>
      <c r="AM63" s="64">
        <f>'[2]Macheta PO 2022_rap_luna'!AM63+'[2]cumulat precedent'!AM63</f>
        <v>0</v>
      </c>
      <c r="AN63" s="64">
        <f>'[2]Macheta PO 2022_rap_luna'!AN63+'[2]cumulat precedent'!AN63</f>
        <v>0</v>
      </c>
      <c r="AO63" s="64">
        <f>'[2]Macheta PO 2022_rap_luna'!AO63+'[2]cumulat precedent'!AO63</f>
        <v>0</v>
      </c>
      <c r="AP63" s="64">
        <f>'[2]Macheta PO 2022_rap_luna'!AP63+'[2]cumulat precedent'!AP63</f>
        <v>0</v>
      </c>
      <c r="AQ63" s="64">
        <f>'[2]Macheta PO 2022_rap_luna'!AQ63+'[2]cumulat precedent'!AQ63</f>
        <v>0</v>
      </c>
      <c r="AR63" s="64">
        <f>'[2]Macheta PO 2022_rap_luna'!AR63+'[2]cumulat precedent'!AR63</f>
        <v>0</v>
      </c>
      <c r="AS63" s="64">
        <f>'[2]Macheta PO 2022_rap_luna'!AS63+'[2]cumulat precedent'!AS63</f>
        <v>0</v>
      </c>
      <c r="AT63" s="74"/>
      <c r="AU63" s="8" t="str">
        <f>IF(E65+E66+E67=E64," ","GRESEALA")</f>
        <v xml:space="preserve"> </v>
      </c>
      <c r="AV63" s="8" t="str">
        <f>IF(F65+F66+F67=F64," ","GRESEALA")</f>
        <v xml:space="preserve"> </v>
      </c>
      <c r="AW63" s="8" t="str">
        <f>IF(G65+G66+G67=G64," ","GRESEALA")</f>
        <v xml:space="preserve"> </v>
      </c>
      <c r="AX63" s="8" t="str">
        <f>IF(H65+H66+H67=H64," ","GRESEALA")</f>
        <v xml:space="preserve"> </v>
      </c>
      <c r="AY63" s="8" t="str">
        <f t="shared" ref="AY63:BE63" si="41">IF(K65+K66+K67=K64," ","GRESEALA")</f>
        <v xml:space="preserve"> </v>
      </c>
      <c r="AZ63" s="11" t="str">
        <f t="shared" si="41"/>
        <v xml:space="preserve"> </v>
      </c>
      <c r="BA63" s="8" t="str">
        <f t="shared" si="41"/>
        <v xml:space="preserve"> </v>
      </c>
      <c r="BB63" s="8" t="str">
        <f t="shared" si="41"/>
        <v xml:space="preserve"> </v>
      </c>
      <c r="BC63" s="8" t="str">
        <f t="shared" si="41"/>
        <v xml:space="preserve"> </v>
      </c>
      <c r="BD63" s="8" t="str">
        <f t="shared" si="41"/>
        <v xml:space="preserve"> </v>
      </c>
      <c r="BE63" s="8" t="str">
        <f t="shared" si="41"/>
        <v xml:space="preserve"> </v>
      </c>
      <c r="BF63" s="8" t="str">
        <f t="shared" ref="BF63:BK63" si="42">IF(S65+S66+S67=S64," ","GRESEALA")</f>
        <v xml:space="preserve"> </v>
      </c>
      <c r="BG63" s="8" t="str">
        <f t="shared" si="42"/>
        <v xml:space="preserve"> </v>
      </c>
      <c r="BH63" s="8" t="str">
        <f t="shared" si="42"/>
        <v xml:space="preserve"> </v>
      </c>
      <c r="BI63" s="8" t="str">
        <f t="shared" si="42"/>
        <v xml:space="preserve"> </v>
      </c>
      <c r="BJ63" s="8" t="str">
        <f t="shared" si="42"/>
        <v xml:space="preserve"> </v>
      </c>
      <c r="BK63" s="8" t="str">
        <f t="shared" si="42"/>
        <v xml:space="preserve"> </v>
      </c>
      <c r="BL63" s="1"/>
    </row>
    <row r="64" spans="2:64" ht="62.25" customHeight="1" x14ac:dyDescent="0.35">
      <c r="B64" s="46">
        <v>16</v>
      </c>
      <c r="C64" s="104" t="s">
        <v>127</v>
      </c>
      <c r="D64" s="105">
        <f t="shared" si="0"/>
        <v>28</v>
      </c>
      <c r="E64" s="64">
        <f>'[2]Macheta PO 2022_rap_luna'!E64+'[2]cumulat precedent'!E64</f>
        <v>18</v>
      </c>
      <c r="F64" s="64">
        <f>'[2]Macheta PO 2022_rap_luna'!F64+'[2]cumulat precedent'!F64</f>
        <v>10</v>
      </c>
      <c r="G64" s="64">
        <f>'[2]Macheta PO 2022_rap_luna'!G64+'[2]cumulat precedent'!G64</f>
        <v>5</v>
      </c>
      <c r="H64" s="64">
        <f>'[2]Macheta PO 2022_rap_luna'!H64+'[2]cumulat precedent'!H64</f>
        <v>5</v>
      </c>
      <c r="I64" s="64">
        <f>'[2]Macheta PO 2022_rap_luna'!I64+'[2]cumulat precedent'!I64</f>
        <v>1</v>
      </c>
      <c r="J64" s="64">
        <f>'[2]Macheta PO 2022_rap_luna'!J64+'[2]cumulat precedent'!J64</f>
        <v>1</v>
      </c>
      <c r="K64" s="64">
        <f>'[2]Macheta PO 2022_rap_luna'!K64+'[2]cumulat precedent'!K64</f>
        <v>4</v>
      </c>
      <c r="L64" s="64">
        <f>'[2]Macheta PO 2022_rap_luna'!L64+'[2]cumulat precedent'!L64</f>
        <v>9</v>
      </c>
      <c r="M64" s="64">
        <f>'[2]Macheta PO 2022_rap_luna'!M64+'[2]cumulat precedent'!M64</f>
        <v>9</v>
      </c>
      <c r="N64" s="64">
        <f>'[2]Macheta PO 2022_rap_luna'!N64+'[2]cumulat precedent'!N64</f>
        <v>1</v>
      </c>
      <c r="O64" s="64">
        <f>'[2]Macheta PO 2022_rap_luna'!O64+'[2]cumulat precedent'!O64</f>
        <v>25</v>
      </c>
      <c r="P64" s="64">
        <f>'[2]Macheta PO 2022_rap_luna'!P64+'[2]cumulat precedent'!P64</f>
        <v>3</v>
      </c>
      <c r="Q64" s="64">
        <f>'[2]Macheta PO 2022_rap_luna'!Q64+'[2]cumulat precedent'!Q64</f>
        <v>0</v>
      </c>
      <c r="R64" s="64">
        <f>'[2]Macheta PO 2022_rap_luna'!R64+'[2]cumulat precedent'!R64</f>
        <v>0</v>
      </c>
      <c r="S64" s="64">
        <f>'[2]Macheta PO 2022_rap_luna'!S64+'[2]cumulat precedent'!S64</f>
        <v>5</v>
      </c>
      <c r="T64" s="64">
        <f>'[2]Macheta PO 2022_rap_luna'!T64+'[2]cumulat precedent'!T64</f>
        <v>2</v>
      </c>
      <c r="U64" s="64">
        <f>'[2]Macheta PO 2022_rap_luna'!U64+'[2]cumulat precedent'!U64</f>
        <v>15</v>
      </c>
      <c r="V64" s="64">
        <f>'[2]Macheta PO 2022_rap_luna'!V64+'[2]cumulat precedent'!V64</f>
        <v>2</v>
      </c>
      <c r="W64" s="64">
        <f>'[2]Macheta PO 2022_rap_luna'!W64+'[2]cumulat precedent'!W64</f>
        <v>4</v>
      </c>
      <c r="X64" s="64">
        <f>'[2]Macheta PO 2022_rap_luna'!X64+'[2]cumulat precedent'!X64</f>
        <v>22</v>
      </c>
      <c r="Y64" s="64">
        <f>'[2]Macheta PO 2022_rap_luna'!Y64+'[2]cumulat precedent'!Y64</f>
        <v>6</v>
      </c>
      <c r="Z64" s="64">
        <f>'[2]Macheta PO 2022_rap_luna'!Z64+'[2]cumulat precedent'!Z64</f>
        <v>0</v>
      </c>
      <c r="AA64" s="64">
        <f>'[2]Macheta PO 2022_rap_luna'!AA64+'[2]cumulat precedent'!AA64</f>
        <v>0</v>
      </c>
      <c r="AB64" s="64">
        <f>'[2]Macheta PO 2022_rap_luna'!AB64+'[2]cumulat precedent'!AB64</f>
        <v>0</v>
      </c>
      <c r="AC64" s="64">
        <f>'[2]Macheta PO 2022_rap_luna'!AC64+'[2]cumulat precedent'!AC64</f>
        <v>0</v>
      </c>
      <c r="AD64" s="64">
        <f>'[2]Macheta PO 2022_rap_luna'!AD64+'[2]cumulat precedent'!AD64</f>
        <v>0</v>
      </c>
      <c r="AE64" s="64">
        <f>'[2]Macheta PO 2022_rap_luna'!AE64+'[2]cumulat precedent'!AE64</f>
        <v>0</v>
      </c>
      <c r="AF64" s="64">
        <f>'[2]Macheta PO 2022_rap_luna'!AF64+'[2]cumulat precedent'!AF64</f>
        <v>0</v>
      </c>
      <c r="AG64" s="64">
        <f>'[2]Macheta PO 2022_rap_luna'!AG64+'[2]cumulat precedent'!AG64</f>
        <v>0</v>
      </c>
      <c r="AH64" s="64">
        <f>'[2]Macheta PO 2022_rap_luna'!AH64+'[2]cumulat precedent'!AH64</f>
        <v>0</v>
      </c>
      <c r="AI64" s="64">
        <f>'[2]Macheta PO 2022_rap_luna'!AI64+'[2]cumulat precedent'!AI64</f>
        <v>0</v>
      </c>
      <c r="AJ64" s="64">
        <f>'[2]Macheta PO 2022_rap_luna'!AJ64+'[2]cumulat precedent'!AJ64</f>
        <v>0</v>
      </c>
      <c r="AK64" s="64">
        <f>'[2]Macheta PO 2022_rap_luna'!AK64+'[2]cumulat precedent'!AK64</f>
        <v>0</v>
      </c>
      <c r="AL64" s="64">
        <f>'[2]Macheta PO 2022_rap_luna'!AL64+'[2]cumulat precedent'!AL64</f>
        <v>0</v>
      </c>
      <c r="AM64" s="64">
        <f>'[2]Macheta PO 2022_rap_luna'!AM64+'[2]cumulat precedent'!AM64</f>
        <v>0</v>
      </c>
      <c r="AN64" s="64">
        <f>'[2]Macheta PO 2022_rap_luna'!AN64+'[2]cumulat precedent'!AN64</f>
        <v>0</v>
      </c>
      <c r="AO64" s="64">
        <f>'[2]Macheta PO 2022_rap_luna'!AO64+'[2]cumulat precedent'!AO64</f>
        <v>0</v>
      </c>
      <c r="AP64" s="64">
        <f>'[2]Macheta PO 2022_rap_luna'!AP64+'[2]cumulat precedent'!AP64</f>
        <v>0</v>
      </c>
      <c r="AQ64" s="64">
        <f>'[2]Macheta PO 2022_rap_luna'!AQ64+'[2]cumulat precedent'!AQ64</f>
        <v>0</v>
      </c>
      <c r="AR64" s="64">
        <f>'[2]Macheta PO 2022_rap_luna'!AR64+'[2]cumulat precedent'!AR64</f>
        <v>0</v>
      </c>
      <c r="AS64" s="64">
        <f>'[2]Macheta PO 2022_rap_luna'!AS64+'[2]cumulat precedent'!AS64</f>
        <v>28</v>
      </c>
      <c r="AT64" s="65"/>
      <c r="AU64" s="8" t="str">
        <f t="shared" ref="AU64:BH64" si="43">IF(Y65+Y66+Y67=Y64," ","GRESEALA")</f>
        <v xml:space="preserve"> </v>
      </c>
      <c r="AV64" s="8" t="str">
        <f t="shared" si="43"/>
        <v xml:space="preserve"> </v>
      </c>
      <c r="AW64" s="8" t="str">
        <f t="shared" si="43"/>
        <v xml:space="preserve"> </v>
      </c>
      <c r="AX64" s="8" t="str">
        <f t="shared" si="43"/>
        <v xml:space="preserve"> </v>
      </c>
      <c r="AY64" s="8" t="str">
        <f t="shared" si="43"/>
        <v xml:space="preserve"> </v>
      </c>
      <c r="AZ64" s="8" t="str">
        <f t="shared" si="43"/>
        <v xml:space="preserve"> </v>
      </c>
      <c r="BA64" s="8" t="str">
        <f t="shared" si="43"/>
        <v xml:space="preserve"> </v>
      </c>
      <c r="BB64" s="8" t="str">
        <f t="shared" si="43"/>
        <v xml:space="preserve"> </v>
      </c>
      <c r="BC64" s="8" t="str">
        <f t="shared" si="43"/>
        <v xml:space="preserve"> </v>
      </c>
      <c r="BD64" s="8" t="str">
        <f t="shared" si="43"/>
        <v xml:space="preserve"> </v>
      </c>
      <c r="BE64" s="8" t="str">
        <f t="shared" si="43"/>
        <v xml:space="preserve"> </v>
      </c>
      <c r="BF64" s="8" t="str">
        <f t="shared" si="43"/>
        <v xml:space="preserve"> </v>
      </c>
      <c r="BG64" s="8" t="str">
        <f t="shared" si="43"/>
        <v xml:space="preserve"> </v>
      </c>
      <c r="BH64" s="8" t="str">
        <f t="shared" si="43"/>
        <v xml:space="preserve"> </v>
      </c>
      <c r="BI64" s="8" t="str">
        <f t="shared" ref="BI64:BJ64" si="44">IF(AR65+AR66+AR67=AR64," ","GRESEALA")</f>
        <v xml:space="preserve"> </v>
      </c>
      <c r="BJ64" s="8" t="str">
        <f t="shared" si="44"/>
        <v xml:space="preserve"> </v>
      </c>
      <c r="BK64" s="11" t="str">
        <f>IF(AA64+AC64+AE64+AF64+AG64+AH64+AI64+AJ64+AK64+AL64+AM64+AN64+AO64+AP64+AQ64+AR64+AS64&gt;=D64," ","GRESEALA")</f>
        <v xml:space="preserve"> </v>
      </c>
      <c r="BL64" s="19" t="str">
        <f>IF(X35+Y35+Z35=D35," ","GRESEALA")</f>
        <v xml:space="preserve"> </v>
      </c>
    </row>
    <row r="65" spans="2:66" ht="39.75" customHeight="1" x14ac:dyDescent="0.35">
      <c r="B65" s="49" t="s">
        <v>128</v>
      </c>
      <c r="C65" s="106"/>
      <c r="D65" s="90">
        <f t="shared" si="0"/>
        <v>28</v>
      </c>
      <c r="E65" s="64">
        <f>'[2]Macheta PO 2022_rap_luna'!E65+'[2]cumulat precedent'!E65</f>
        <v>18</v>
      </c>
      <c r="F65" s="64">
        <f>'[2]Macheta PO 2022_rap_luna'!F65+'[2]cumulat precedent'!F65</f>
        <v>10</v>
      </c>
      <c r="G65" s="64">
        <f>'[2]Macheta PO 2022_rap_luna'!G65+'[2]cumulat precedent'!G65</f>
        <v>5</v>
      </c>
      <c r="H65" s="64">
        <f>'[2]Macheta PO 2022_rap_luna'!H65+'[2]cumulat precedent'!H65</f>
        <v>5</v>
      </c>
      <c r="I65" s="64">
        <f>'[2]Macheta PO 2022_rap_luna'!I65+'[2]cumulat precedent'!I65</f>
        <v>1</v>
      </c>
      <c r="J65" s="64">
        <f>'[2]Macheta PO 2022_rap_luna'!J65+'[2]cumulat precedent'!J65</f>
        <v>1</v>
      </c>
      <c r="K65" s="64">
        <f>'[2]Macheta PO 2022_rap_luna'!K65+'[2]cumulat precedent'!K65</f>
        <v>4</v>
      </c>
      <c r="L65" s="64">
        <f>'[2]Macheta PO 2022_rap_luna'!L65+'[2]cumulat precedent'!L65</f>
        <v>9</v>
      </c>
      <c r="M65" s="64">
        <f>'[2]Macheta PO 2022_rap_luna'!M65+'[2]cumulat precedent'!M65</f>
        <v>9</v>
      </c>
      <c r="N65" s="64">
        <f>'[2]Macheta PO 2022_rap_luna'!N65+'[2]cumulat precedent'!N65</f>
        <v>1</v>
      </c>
      <c r="O65" s="64">
        <f>'[2]Macheta PO 2022_rap_luna'!O65+'[2]cumulat precedent'!O65</f>
        <v>25</v>
      </c>
      <c r="P65" s="64">
        <f>'[2]Macheta PO 2022_rap_luna'!P65+'[2]cumulat precedent'!P65</f>
        <v>3</v>
      </c>
      <c r="Q65" s="64">
        <f>'[2]Macheta PO 2022_rap_luna'!Q65+'[2]cumulat precedent'!Q65</f>
        <v>0</v>
      </c>
      <c r="R65" s="64">
        <f>'[2]Macheta PO 2022_rap_luna'!R65+'[2]cumulat precedent'!R65</f>
        <v>0</v>
      </c>
      <c r="S65" s="64">
        <f>'[2]Macheta PO 2022_rap_luna'!S65+'[2]cumulat precedent'!S65</f>
        <v>5</v>
      </c>
      <c r="T65" s="64">
        <f>'[2]Macheta PO 2022_rap_luna'!T65+'[2]cumulat precedent'!T65</f>
        <v>2</v>
      </c>
      <c r="U65" s="64">
        <f>'[2]Macheta PO 2022_rap_luna'!U65+'[2]cumulat precedent'!U65</f>
        <v>15</v>
      </c>
      <c r="V65" s="64">
        <f>'[2]Macheta PO 2022_rap_luna'!V65+'[2]cumulat precedent'!V65</f>
        <v>2</v>
      </c>
      <c r="W65" s="64">
        <f>'[2]Macheta PO 2022_rap_luna'!W65+'[2]cumulat precedent'!W65</f>
        <v>4</v>
      </c>
      <c r="X65" s="64">
        <f>'[2]Macheta PO 2022_rap_luna'!X65+'[2]cumulat precedent'!X65</f>
        <v>22</v>
      </c>
      <c r="Y65" s="64">
        <f>'[2]Macheta PO 2022_rap_luna'!Y65+'[2]cumulat precedent'!Y65</f>
        <v>6</v>
      </c>
      <c r="Z65" s="64">
        <f>'[2]Macheta PO 2022_rap_luna'!Z65+'[2]cumulat precedent'!Z65</f>
        <v>0</v>
      </c>
      <c r="AA65" s="64">
        <f>'[2]Macheta PO 2022_rap_luna'!AA65+'[2]cumulat precedent'!AA65</f>
        <v>0</v>
      </c>
      <c r="AB65" s="64">
        <f>'[2]Macheta PO 2022_rap_luna'!AB65+'[2]cumulat precedent'!AB65</f>
        <v>0</v>
      </c>
      <c r="AC65" s="64">
        <f>'[2]Macheta PO 2022_rap_luna'!AC65+'[2]cumulat precedent'!AC65</f>
        <v>0</v>
      </c>
      <c r="AD65" s="64">
        <f>'[2]Macheta PO 2022_rap_luna'!AD65+'[2]cumulat precedent'!AD65</f>
        <v>0</v>
      </c>
      <c r="AE65" s="64">
        <f>'[2]Macheta PO 2022_rap_luna'!AE65+'[2]cumulat precedent'!AE65</f>
        <v>0</v>
      </c>
      <c r="AF65" s="64">
        <f>'[2]Macheta PO 2022_rap_luna'!AF65+'[2]cumulat precedent'!AF65</f>
        <v>0</v>
      </c>
      <c r="AG65" s="64">
        <f>'[2]Macheta PO 2022_rap_luna'!AG65+'[2]cumulat precedent'!AG65</f>
        <v>0</v>
      </c>
      <c r="AH65" s="64">
        <f>'[2]Macheta PO 2022_rap_luna'!AH65+'[2]cumulat precedent'!AH65</f>
        <v>0</v>
      </c>
      <c r="AI65" s="64">
        <f>'[2]Macheta PO 2022_rap_luna'!AI65+'[2]cumulat precedent'!AI65</f>
        <v>0</v>
      </c>
      <c r="AJ65" s="64">
        <f>'[2]Macheta PO 2022_rap_luna'!AJ65+'[2]cumulat precedent'!AJ65</f>
        <v>0</v>
      </c>
      <c r="AK65" s="64">
        <f>'[2]Macheta PO 2022_rap_luna'!AK65+'[2]cumulat precedent'!AK65</f>
        <v>0</v>
      </c>
      <c r="AL65" s="64">
        <f>'[2]Macheta PO 2022_rap_luna'!AL65+'[2]cumulat precedent'!AL65</f>
        <v>0</v>
      </c>
      <c r="AM65" s="64">
        <f>'[2]Macheta PO 2022_rap_luna'!AM65+'[2]cumulat precedent'!AM65</f>
        <v>0</v>
      </c>
      <c r="AN65" s="64">
        <f>'[2]Macheta PO 2022_rap_luna'!AN65+'[2]cumulat precedent'!AN65</f>
        <v>0</v>
      </c>
      <c r="AO65" s="64">
        <f>'[2]Macheta PO 2022_rap_luna'!AO65+'[2]cumulat precedent'!AO65</f>
        <v>0</v>
      </c>
      <c r="AP65" s="64">
        <f>'[2]Macheta PO 2022_rap_luna'!AP65+'[2]cumulat precedent'!AP65</f>
        <v>0</v>
      </c>
      <c r="AQ65" s="64">
        <f>'[2]Macheta PO 2022_rap_luna'!AQ65+'[2]cumulat precedent'!AQ65</f>
        <v>0</v>
      </c>
      <c r="AR65" s="64">
        <f>'[2]Macheta PO 2022_rap_luna'!AR65+'[2]cumulat precedent'!AR65</f>
        <v>0</v>
      </c>
      <c r="AS65" s="64">
        <f>'[2]Macheta PO 2022_rap_luna'!AS65+'[2]cumulat precedent'!AS65</f>
        <v>28</v>
      </c>
      <c r="AT65" s="74"/>
      <c r="AU65" s="8" t="str">
        <f>IF(E19+F19=D19," ","GRESEALA")</f>
        <v xml:space="preserve"> </v>
      </c>
      <c r="AV65" s="11" t="str">
        <f>IF(G19+K19+I19+L19+M19=D19," ","GRESEALA")</f>
        <v xml:space="preserve"> </v>
      </c>
      <c r="AW65" s="8" t="str">
        <f>IF(O19+P19=D19," ","GRESEALA")</f>
        <v xml:space="preserve"> </v>
      </c>
      <c r="AX65" s="8" t="str">
        <f>IF(Q19+S19+T19+U19+V19+W19=D19," ","GRESEALA")</f>
        <v xml:space="preserve"> </v>
      </c>
      <c r="AY65" s="8" t="str">
        <f>IF(X19+Y19+Z19=D19," ","GRESEALA")</f>
        <v xml:space="preserve"> </v>
      </c>
      <c r="AZ65" s="11" t="str">
        <f>IF(AA19+AC19+AE19+AF19+AG19+AH19+AI19+AJ19+AK19+AL19+AM19+AN19+AO19+AP19+AQ19+AR19+AS19&gt;=D19," ","GRESEALA")</f>
        <v xml:space="preserve"> </v>
      </c>
      <c r="BA65" s="19" t="str">
        <f>IF(E17+F17=D17," ","GRESEALA")</f>
        <v xml:space="preserve"> </v>
      </c>
      <c r="BB65" s="11" t="str">
        <f>IF(G17+K17+I17+L17+M17=D17," ","GRESEALA")</f>
        <v xml:space="preserve"> </v>
      </c>
      <c r="BC65" s="19" t="str">
        <f>IF(O17+P17=D17," ","GRESEALA")</f>
        <v xml:space="preserve"> </v>
      </c>
      <c r="BD65" s="19" t="str">
        <f>IF(Q17+S17+T17+U17+V17+W17=D17," ","GRESEALA")</f>
        <v xml:space="preserve"> </v>
      </c>
      <c r="BE65" s="19" t="str">
        <f>IF(X17+Y17+Z17=D17," ","GRESEALA")</f>
        <v xml:space="preserve"> </v>
      </c>
      <c r="BF65" s="19" t="str">
        <f>IF(E18+F18=D18," ","GRESEALA")</f>
        <v xml:space="preserve"> </v>
      </c>
      <c r="BG65" s="11" t="str">
        <f>IF(G18+K18+I18+L18+M18=D18," ","GRESEALA")</f>
        <v xml:space="preserve"> </v>
      </c>
      <c r="BH65" s="19" t="str">
        <f>IF(O18+P18=D18," ","GRESEALA")</f>
        <v xml:space="preserve"> </v>
      </c>
      <c r="BI65" s="19" t="str">
        <f>IF(Q18+S18+T18+U18+V18+W18=D18," ","GRESEALA")</f>
        <v xml:space="preserve"> </v>
      </c>
      <c r="BJ65" s="19" t="str">
        <f>IF(X18+Y18+Z18=D18," ","GRESEALA")</f>
        <v xml:space="preserve"> </v>
      </c>
      <c r="BK65" s="19" t="str">
        <f>IF(E19+F19=D19," ","GRESEALA")</f>
        <v xml:space="preserve"> </v>
      </c>
      <c r="BL65" s="19" t="str">
        <f>IF(E35+F35=D35," ","GRESEALA")</f>
        <v xml:space="preserve"> </v>
      </c>
      <c r="BM65" s="11" t="str">
        <f>IF(G35+K35+I35+L35+M35=D35," ","GRESEALA")</f>
        <v xml:space="preserve"> </v>
      </c>
      <c r="BN65" s="19" t="str">
        <f>IF(O35+P35=D35," ","GRESEALA")</f>
        <v xml:space="preserve"> </v>
      </c>
    </row>
    <row r="66" spans="2:66" ht="39.75" customHeight="1" x14ac:dyDescent="0.35">
      <c r="B66" s="49" t="s">
        <v>129</v>
      </c>
      <c r="C66" s="106"/>
      <c r="D66" s="90">
        <f t="shared" si="0"/>
        <v>0</v>
      </c>
      <c r="E66" s="64">
        <f>'[2]Macheta PO 2022_rap_luna'!E66+'[2]cumulat precedent'!E66</f>
        <v>0</v>
      </c>
      <c r="F66" s="64">
        <f>'[2]Macheta PO 2022_rap_luna'!F66+'[2]cumulat precedent'!F66</f>
        <v>0</v>
      </c>
      <c r="G66" s="64">
        <f>'[2]Macheta PO 2022_rap_luna'!G66+'[2]cumulat precedent'!G66</f>
        <v>0</v>
      </c>
      <c r="H66" s="64">
        <f>'[2]Macheta PO 2022_rap_luna'!H66+'[2]cumulat precedent'!H66</f>
        <v>0</v>
      </c>
      <c r="I66" s="64">
        <f>'[2]Macheta PO 2022_rap_luna'!I66+'[2]cumulat precedent'!I66</f>
        <v>0</v>
      </c>
      <c r="J66" s="64">
        <f>'[2]Macheta PO 2022_rap_luna'!J66+'[2]cumulat precedent'!J66</f>
        <v>0</v>
      </c>
      <c r="K66" s="64">
        <f>'[2]Macheta PO 2022_rap_luna'!K66+'[2]cumulat precedent'!K66</f>
        <v>0</v>
      </c>
      <c r="L66" s="64">
        <f>'[2]Macheta PO 2022_rap_luna'!L66+'[2]cumulat precedent'!L66</f>
        <v>0</v>
      </c>
      <c r="M66" s="64">
        <f>'[2]Macheta PO 2022_rap_luna'!M66+'[2]cumulat precedent'!M66</f>
        <v>0</v>
      </c>
      <c r="N66" s="64">
        <f>'[2]Macheta PO 2022_rap_luna'!N66+'[2]cumulat precedent'!N66</f>
        <v>0</v>
      </c>
      <c r="O66" s="64">
        <f>'[2]Macheta PO 2022_rap_luna'!O66+'[2]cumulat precedent'!O66</f>
        <v>0</v>
      </c>
      <c r="P66" s="64">
        <f>'[2]Macheta PO 2022_rap_luna'!P66+'[2]cumulat precedent'!P66</f>
        <v>0</v>
      </c>
      <c r="Q66" s="64">
        <f>'[2]Macheta PO 2022_rap_luna'!Q66+'[2]cumulat precedent'!Q66</f>
        <v>0</v>
      </c>
      <c r="R66" s="64">
        <f>'[2]Macheta PO 2022_rap_luna'!R66+'[2]cumulat precedent'!R66</f>
        <v>0</v>
      </c>
      <c r="S66" s="64">
        <f>'[2]Macheta PO 2022_rap_luna'!S66+'[2]cumulat precedent'!S66</f>
        <v>0</v>
      </c>
      <c r="T66" s="64">
        <f>'[2]Macheta PO 2022_rap_luna'!T66+'[2]cumulat precedent'!T66</f>
        <v>0</v>
      </c>
      <c r="U66" s="64">
        <f>'[2]Macheta PO 2022_rap_luna'!U66+'[2]cumulat precedent'!U66</f>
        <v>0</v>
      </c>
      <c r="V66" s="64">
        <f>'[2]Macheta PO 2022_rap_luna'!V66+'[2]cumulat precedent'!V66</f>
        <v>0</v>
      </c>
      <c r="W66" s="64">
        <f>'[2]Macheta PO 2022_rap_luna'!W66+'[2]cumulat precedent'!W66</f>
        <v>0</v>
      </c>
      <c r="X66" s="64">
        <f>'[2]Macheta PO 2022_rap_luna'!X66+'[2]cumulat precedent'!X66</f>
        <v>0</v>
      </c>
      <c r="Y66" s="64">
        <f>'[2]Macheta PO 2022_rap_luna'!Y66+'[2]cumulat precedent'!Y66</f>
        <v>0</v>
      </c>
      <c r="Z66" s="64">
        <f>'[2]Macheta PO 2022_rap_luna'!Z66+'[2]cumulat precedent'!Z66</f>
        <v>0</v>
      </c>
      <c r="AA66" s="64">
        <f>'[2]Macheta PO 2022_rap_luna'!AA66+'[2]cumulat precedent'!AA66</f>
        <v>0</v>
      </c>
      <c r="AB66" s="64">
        <f>'[2]Macheta PO 2022_rap_luna'!AB66+'[2]cumulat precedent'!AB66</f>
        <v>0</v>
      </c>
      <c r="AC66" s="64">
        <f>'[2]Macheta PO 2022_rap_luna'!AC66+'[2]cumulat precedent'!AC66</f>
        <v>0</v>
      </c>
      <c r="AD66" s="64">
        <f>'[2]Macheta PO 2022_rap_luna'!AD66+'[2]cumulat precedent'!AD66</f>
        <v>0</v>
      </c>
      <c r="AE66" s="64">
        <f>'[2]Macheta PO 2022_rap_luna'!AE66+'[2]cumulat precedent'!AE66</f>
        <v>0</v>
      </c>
      <c r="AF66" s="64">
        <f>'[2]Macheta PO 2022_rap_luna'!AF66+'[2]cumulat precedent'!AF66</f>
        <v>0</v>
      </c>
      <c r="AG66" s="64">
        <f>'[2]Macheta PO 2022_rap_luna'!AG66+'[2]cumulat precedent'!AG66</f>
        <v>0</v>
      </c>
      <c r="AH66" s="64">
        <f>'[2]Macheta PO 2022_rap_luna'!AH66+'[2]cumulat precedent'!AH66</f>
        <v>0</v>
      </c>
      <c r="AI66" s="64">
        <f>'[2]Macheta PO 2022_rap_luna'!AI66+'[2]cumulat precedent'!AI66</f>
        <v>0</v>
      </c>
      <c r="AJ66" s="64">
        <f>'[2]Macheta PO 2022_rap_luna'!AJ66+'[2]cumulat precedent'!AJ66</f>
        <v>0</v>
      </c>
      <c r="AK66" s="64">
        <f>'[2]Macheta PO 2022_rap_luna'!AK66+'[2]cumulat precedent'!AK66</f>
        <v>0</v>
      </c>
      <c r="AL66" s="64">
        <f>'[2]Macheta PO 2022_rap_luna'!AL66+'[2]cumulat precedent'!AL66</f>
        <v>0</v>
      </c>
      <c r="AM66" s="64">
        <f>'[2]Macheta PO 2022_rap_luna'!AM66+'[2]cumulat precedent'!AM66</f>
        <v>0</v>
      </c>
      <c r="AN66" s="64">
        <f>'[2]Macheta PO 2022_rap_luna'!AN66+'[2]cumulat precedent'!AN66</f>
        <v>0</v>
      </c>
      <c r="AO66" s="64">
        <f>'[2]Macheta PO 2022_rap_luna'!AO66+'[2]cumulat precedent'!AO66</f>
        <v>0</v>
      </c>
      <c r="AP66" s="64">
        <f>'[2]Macheta PO 2022_rap_luna'!AP66+'[2]cumulat precedent'!AP66</f>
        <v>0</v>
      </c>
      <c r="AQ66" s="64">
        <f>'[2]Macheta PO 2022_rap_luna'!AQ66+'[2]cumulat precedent'!AQ66</f>
        <v>0</v>
      </c>
      <c r="AR66" s="64">
        <f>'[2]Macheta PO 2022_rap_luna'!AR66+'[2]cumulat precedent'!AR66</f>
        <v>0</v>
      </c>
      <c r="AS66" s="64">
        <f>'[2]Macheta PO 2022_rap_luna'!AS66+'[2]cumulat precedent'!AS66</f>
        <v>0</v>
      </c>
      <c r="AT66" s="74"/>
      <c r="AU66" s="19" t="str">
        <f>IF(G19+I19+K19+L19+M19=D19," ","GRESEALA")</f>
        <v xml:space="preserve"> </v>
      </c>
      <c r="AV66" s="19" t="str">
        <f>IF(O19+P19=D19," ","GRESEALA")</f>
        <v xml:space="preserve"> </v>
      </c>
      <c r="AW66" s="19" t="str">
        <f>IF(Q19+S19+T19+U19+V19+W19=D19," ","GRESEALA")</f>
        <v xml:space="preserve"> </v>
      </c>
      <c r="AX66" s="19" t="str">
        <f>IF(X19+Y19+Z19=D19," ","GRESEALA")</f>
        <v xml:space="preserve"> </v>
      </c>
      <c r="AY66" s="19" t="str">
        <f>IF(E20+F20=D20," ","GRESEALA")</f>
        <v xml:space="preserve"> </v>
      </c>
      <c r="AZ66" s="11" t="str">
        <f>IF(G20+K20+I20+L20+M20=D20," ","GRESEALA")</f>
        <v xml:space="preserve"> </v>
      </c>
      <c r="BA66" s="19" t="str">
        <f>IF(O20+P20=D20," ","GRESEALA")</f>
        <v xml:space="preserve"> </v>
      </c>
      <c r="BB66" s="19" t="str">
        <f>IF(Q20+S20+T20+U20+V20+W20=D20," ","GRESEALA")</f>
        <v xml:space="preserve"> </v>
      </c>
      <c r="BC66" s="19" t="str">
        <f>IF(X20+Y20+Z20=D20," ","GRESEALA")</f>
        <v xml:space="preserve"> </v>
      </c>
      <c r="BD66" s="19" t="str">
        <f>IF(E21+F21=D21," ","GRESEALA")</f>
        <v xml:space="preserve"> </v>
      </c>
      <c r="BE66" s="11" t="str">
        <f>IF(G21+K21+I21+L21+M21=D21," ","GRESEALA")</f>
        <v xml:space="preserve"> </v>
      </c>
      <c r="BF66" s="19" t="str">
        <f>IF(O21+P21=D21," ","GRESEALA")</f>
        <v xml:space="preserve"> </v>
      </c>
      <c r="BG66" s="19" t="str">
        <f>IF(Q21+S21+T21+U21+V21+W21=D21," ","GRESEALA")</f>
        <v xml:space="preserve"> </v>
      </c>
      <c r="BH66" s="19" t="str">
        <f>IF(X21+Y21+Z21=D21," ","GRESEALA")</f>
        <v xml:space="preserve"> </v>
      </c>
      <c r="BI66" s="20" t="str">
        <f>IF(E22+F22=D22," ","GRESEALA")</f>
        <v xml:space="preserve"> </v>
      </c>
      <c r="BJ66" s="21" t="str">
        <f>IF(G22+K22+I22+L22+M22=D22," ","GRESEALA")</f>
        <v xml:space="preserve"> </v>
      </c>
      <c r="BK66" s="20" t="str">
        <f>IF(O22+P22=D22," ","GRESEALA")</f>
        <v xml:space="preserve"> </v>
      </c>
      <c r="BL66" s="22" t="str">
        <f>IF(Q22+S22+T22+U22+V22+W22=D22," ","GRESEALA")</f>
        <v xml:space="preserve"> </v>
      </c>
      <c r="BM66" s="23" t="str">
        <f>IF(X22+Y22+Z22=D22," ","GRESEALA")</f>
        <v xml:space="preserve"> </v>
      </c>
      <c r="BN66" s="19" t="str">
        <f>IF(Q35+S35+T35+U35+V35+W35=D35," ","GRESEALA")</f>
        <v xml:space="preserve"> </v>
      </c>
    </row>
    <row r="67" spans="2:66" ht="39.75" customHeight="1" x14ac:dyDescent="0.35">
      <c r="B67" s="49" t="s">
        <v>130</v>
      </c>
      <c r="C67" s="106"/>
      <c r="D67" s="90">
        <f t="shared" si="0"/>
        <v>0</v>
      </c>
      <c r="E67" s="64">
        <f>'[2]Macheta PO 2022_rap_luna'!E67+'[2]cumulat precedent'!E67</f>
        <v>0</v>
      </c>
      <c r="F67" s="64">
        <f>'[2]Macheta PO 2022_rap_luna'!F67+'[2]cumulat precedent'!F67</f>
        <v>0</v>
      </c>
      <c r="G67" s="64">
        <f>'[2]Macheta PO 2022_rap_luna'!G67+'[2]cumulat precedent'!G67</f>
        <v>0</v>
      </c>
      <c r="H67" s="64">
        <f>'[2]Macheta PO 2022_rap_luna'!H67+'[2]cumulat precedent'!H67</f>
        <v>0</v>
      </c>
      <c r="I67" s="64">
        <f>'[2]Macheta PO 2022_rap_luna'!I67+'[2]cumulat precedent'!I67</f>
        <v>0</v>
      </c>
      <c r="J67" s="64">
        <f>'[2]Macheta PO 2022_rap_luna'!J67+'[2]cumulat precedent'!J67</f>
        <v>0</v>
      </c>
      <c r="K67" s="64">
        <f>'[2]Macheta PO 2022_rap_luna'!K67+'[2]cumulat precedent'!K67</f>
        <v>0</v>
      </c>
      <c r="L67" s="64">
        <f>'[2]Macheta PO 2022_rap_luna'!L67+'[2]cumulat precedent'!L67</f>
        <v>0</v>
      </c>
      <c r="M67" s="64">
        <f>'[2]Macheta PO 2022_rap_luna'!M67+'[2]cumulat precedent'!M67</f>
        <v>0</v>
      </c>
      <c r="N67" s="64">
        <f>'[2]Macheta PO 2022_rap_luna'!N67+'[2]cumulat precedent'!N67</f>
        <v>0</v>
      </c>
      <c r="O67" s="64">
        <f>'[2]Macheta PO 2022_rap_luna'!O67+'[2]cumulat precedent'!O67</f>
        <v>0</v>
      </c>
      <c r="P67" s="64">
        <f>'[2]Macheta PO 2022_rap_luna'!P67+'[2]cumulat precedent'!P67</f>
        <v>0</v>
      </c>
      <c r="Q67" s="64">
        <f>'[2]Macheta PO 2022_rap_luna'!Q67+'[2]cumulat precedent'!Q67</f>
        <v>0</v>
      </c>
      <c r="R67" s="64">
        <f>'[2]Macheta PO 2022_rap_luna'!R67+'[2]cumulat precedent'!R67</f>
        <v>0</v>
      </c>
      <c r="S67" s="64">
        <f>'[2]Macheta PO 2022_rap_luna'!S67+'[2]cumulat precedent'!S67</f>
        <v>0</v>
      </c>
      <c r="T67" s="64">
        <f>'[2]Macheta PO 2022_rap_luna'!T67+'[2]cumulat precedent'!T67</f>
        <v>0</v>
      </c>
      <c r="U67" s="64">
        <f>'[2]Macheta PO 2022_rap_luna'!U67+'[2]cumulat precedent'!U67</f>
        <v>0</v>
      </c>
      <c r="V67" s="64">
        <f>'[2]Macheta PO 2022_rap_luna'!V67+'[2]cumulat precedent'!V67</f>
        <v>0</v>
      </c>
      <c r="W67" s="64">
        <f>'[2]Macheta PO 2022_rap_luna'!W67+'[2]cumulat precedent'!W67</f>
        <v>0</v>
      </c>
      <c r="X67" s="64">
        <f>'[2]Macheta PO 2022_rap_luna'!X67+'[2]cumulat precedent'!X67</f>
        <v>0</v>
      </c>
      <c r="Y67" s="64">
        <f>'[2]Macheta PO 2022_rap_luna'!Y67+'[2]cumulat precedent'!Y67</f>
        <v>0</v>
      </c>
      <c r="Z67" s="64">
        <f>'[2]Macheta PO 2022_rap_luna'!Z67+'[2]cumulat precedent'!Z67</f>
        <v>0</v>
      </c>
      <c r="AA67" s="64">
        <f>'[2]Macheta PO 2022_rap_luna'!AA67+'[2]cumulat precedent'!AA67</f>
        <v>0</v>
      </c>
      <c r="AB67" s="64">
        <f>'[2]Macheta PO 2022_rap_luna'!AB67+'[2]cumulat precedent'!AB67</f>
        <v>0</v>
      </c>
      <c r="AC67" s="64">
        <f>'[2]Macheta PO 2022_rap_luna'!AC67+'[2]cumulat precedent'!AC67</f>
        <v>0</v>
      </c>
      <c r="AD67" s="64">
        <f>'[2]Macheta PO 2022_rap_luna'!AD67+'[2]cumulat precedent'!AD67</f>
        <v>0</v>
      </c>
      <c r="AE67" s="64">
        <f>'[2]Macheta PO 2022_rap_luna'!AE67+'[2]cumulat precedent'!AE67</f>
        <v>0</v>
      </c>
      <c r="AF67" s="64">
        <f>'[2]Macheta PO 2022_rap_luna'!AF67+'[2]cumulat precedent'!AF67</f>
        <v>0</v>
      </c>
      <c r="AG67" s="64">
        <f>'[2]Macheta PO 2022_rap_luna'!AG67+'[2]cumulat precedent'!AG67</f>
        <v>0</v>
      </c>
      <c r="AH67" s="64">
        <f>'[2]Macheta PO 2022_rap_luna'!AH67+'[2]cumulat precedent'!AH67</f>
        <v>0</v>
      </c>
      <c r="AI67" s="64">
        <f>'[2]Macheta PO 2022_rap_luna'!AI67+'[2]cumulat precedent'!AI67</f>
        <v>0</v>
      </c>
      <c r="AJ67" s="64">
        <f>'[2]Macheta PO 2022_rap_luna'!AJ67+'[2]cumulat precedent'!AJ67</f>
        <v>0</v>
      </c>
      <c r="AK67" s="64">
        <f>'[2]Macheta PO 2022_rap_luna'!AK67+'[2]cumulat precedent'!AK67</f>
        <v>0</v>
      </c>
      <c r="AL67" s="64">
        <f>'[2]Macheta PO 2022_rap_luna'!AL67+'[2]cumulat precedent'!AL67</f>
        <v>0</v>
      </c>
      <c r="AM67" s="64">
        <f>'[2]Macheta PO 2022_rap_luna'!AM67+'[2]cumulat precedent'!AM67</f>
        <v>0</v>
      </c>
      <c r="AN67" s="64">
        <f>'[2]Macheta PO 2022_rap_luna'!AN67+'[2]cumulat precedent'!AN67</f>
        <v>0</v>
      </c>
      <c r="AO67" s="64">
        <f>'[2]Macheta PO 2022_rap_luna'!AO67+'[2]cumulat precedent'!AO67</f>
        <v>0</v>
      </c>
      <c r="AP67" s="64">
        <f>'[2]Macheta PO 2022_rap_luna'!AP67+'[2]cumulat precedent'!AP67</f>
        <v>0</v>
      </c>
      <c r="AQ67" s="64">
        <f>'[2]Macheta PO 2022_rap_luna'!AQ67+'[2]cumulat precedent'!AQ67</f>
        <v>0</v>
      </c>
      <c r="AR67" s="64">
        <f>'[2]Macheta PO 2022_rap_luna'!AR67+'[2]cumulat precedent'!AR67</f>
        <v>0</v>
      </c>
      <c r="AS67" s="64">
        <f>'[2]Macheta PO 2022_rap_luna'!AS67+'[2]cumulat precedent'!AS67</f>
        <v>0</v>
      </c>
      <c r="AT67" s="74"/>
      <c r="AU67" s="19" t="str">
        <f>IF(E23+F23=D23," ","GRESEALA")</f>
        <v xml:space="preserve"> </v>
      </c>
      <c r="AV67" s="11" t="str">
        <f>IF(G23+K23+I23+L23+M23=D23," ","GRESEALA")</f>
        <v xml:space="preserve"> </v>
      </c>
      <c r="AW67" s="19" t="str">
        <f>IF(O23+P23=D23," ","GRESEALA")</f>
        <v xml:space="preserve"> </v>
      </c>
      <c r="AX67" s="19" t="str">
        <f>IF(Q23+S23+T23+U23+V23+W23=D23," ","GRESEALA")</f>
        <v xml:space="preserve"> </v>
      </c>
      <c r="AY67" s="19" t="str">
        <f>IF(X23+Y23+Z23=D23," ","GRESEALA")</f>
        <v xml:space="preserve"> </v>
      </c>
      <c r="AZ67" s="19" t="str">
        <f>IF(E24+F24=D24," ","GRESEALA")</f>
        <v xml:space="preserve"> </v>
      </c>
      <c r="BA67" s="11" t="str">
        <f>IF(G24+K24+I24+L24+M24=D24," ","GRESEALA")</f>
        <v xml:space="preserve"> </v>
      </c>
      <c r="BB67" s="19" t="str">
        <f>IF(O24+P24=D24," ","GRESEALA")</f>
        <v xml:space="preserve"> </v>
      </c>
      <c r="BC67" s="19" t="str">
        <f>IF(Q24+S24+T24+U24+V24+W24=D24," ","GRESEALA")</f>
        <v xml:space="preserve"> </v>
      </c>
      <c r="BD67" s="19" t="str">
        <f>IF(X24+Y24+Z24=D24," ","GRESEALA")</f>
        <v xml:space="preserve"> </v>
      </c>
      <c r="BE67" s="19" t="str">
        <f>IF(E25+F25=D25," ","GRESEALA")</f>
        <v xml:space="preserve"> </v>
      </c>
      <c r="BF67" s="11" t="str">
        <f>IF(G25+K25+I25+L25+M25=D25," ","GRESEALA")</f>
        <v xml:space="preserve"> </v>
      </c>
      <c r="BG67" s="19" t="str">
        <f>IF(O25+P25=D25," ","GRESEALA")</f>
        <v xml:space="preserve"> </v>
      </c>
      <c r="BH67" s="19" t="str">
        <f>IF(Q25+S25+T25+U25+V25+W25=D25," ","GRESEALA")</f>
        <v xml:space="preserve"> </v>
      </c>
      <c r="BI67" s="19" t="str">
        <f>IF(X25+Y25+Z25=D25," ","GRESEALA")</f>
        <v xml:space="preserve"> </v>
      </c>
      <c r="BJ67" s="19" t="str">
        <f>IF(E26+F26=D26," ","GRESEALA")</f>
        <v xml:space="preserve"> </v>
      </c>
      <c r="BK67" s="11" t="str">
        <f>IF(G26+K26+I26+L26+M26=D26," ","GRESEALA")</f>
        <v xml:space="preserve"> </v>
      </c>
      <c r="BL67" s="19" t="str">
        <f>IF(O26+P26=D26," ","GRESEALA")</f>
        <v xml:space="preserve"> </v>
      </c>
      <c r="BM67" s="19" t="str">
        <f>IF(Q26+S26+T26+U26+V26+W26=D26," ","GRESEALA")</f>
        <v xml:space="preserve"> </v>
      </c>
      <c r="BN67" s="19" t="str">
        <f>IF(X26+Y26+Z26=D26," ","GRESEALA")</f>
        <v xml:space="preserve"> </v>
      </c>
    </row>
    <row r="68" spans="2:66" ht="40.5" customHeight="1" x14ac:dyDescent="0.35">
      <c r="B68" s="46" t="s">
        <v>131</v>
      </c>
      <c r="C68" s="66" t="s">
        <v>132</v>
      </c>
      <c r="D68" s="70">
        <f>O68+P68</f>
        <v>1654</v>
      </c>
      <c r="E68" s="64">
        <f>'[2]Macheta PO 2022_rap_luna'!E68+'[2]cumulat precedent'!E68</f>
        <v>726</v>
      </c>
      <c r="F68" s="64">
        <f>'[2]Macheta PO 2022_rap_luna'!F68+'[2]cumulat precedent'!F68</f>
        <v>928</v>
      </c>
      <c r="G68" s="64">
        <f>'[2]Macheta PO 2022_rap_luna'!G68+'[2]cumulat precedent'!G68</f>
        <v>439</v>
      </c>
      <c r="H68" s="64">
        <f>'[2]Macheta PO 2022_rap_luna'!H68+'[2]cumulat precedent'!H68</f>
        <v>439</v>
      </c>
      <c r="I68" s="64">
        <f>'[2]Macheta PO 2022_rap_luna'!I68+'[2]cumulat precedent'!I68</f>
        <v>139</v>
      </c>
      <c r="J68" s="64">
        <f>'[2]Macheta PO 2022_rap_luna'!J68+'[2]cumulat precedent'!J68</f>
        <v>139</v>
      </c>
      <c r="K68" s="64">
        <f>'[2]Macheta PO 2022_rap_luna'!K68+'[2]cumulat precedent'!K68</f>
        <v>89</v>
      </c>
      <c r="L68" s="64">
        <f>'[2]Macheta PO 2022_rap_luna'!L68+'[2]cumulat precedent'!L68</f>
        <v>213</v>
      </c>
      <c r="M68" s="64">
        <f>'[2]Macheta PO 2022_rap_luna'!M68+'[2]cumulat precedent'!M68</f>
        <v>774</v>
      </c>
      <c r="N68" s="64">
        <f>'[2]Macheta PO 2022_rap_luna'!N68+'[2]cumulat precedent'!N68</f>
        <v>211</v>
      </c>
      <c r="O68" s="64">
        <f>'[2]Macheta PO 2022_rap_luna'!O68+'[2]cumulat precedent'!O68</f>
        <v>801</v>
      </c>
      <c r="P68" s="64">
        <f>'[2]Macheta PO 2022_rap_luna'!P68+'[2]cumulat precedent'!P68</f>
        <v>853</v>
      </c>
      <c r="Q68" s="64">
        <f>'[2]Macheta PO 2022_rap_luna'!Q68+'[2]cumulat precedent'!Q68</f>
        <v>202</v>
      </c>
      <c r="R68" s="64">
        <f>'[2]Macheta PO 2022_rap_luna'!R68+'[2]cumulat precedent'!R68</f>
        <v>71</v>
      </c>
      <c r="S68" s="64">
        <f>'[2]Macheta PO 2022_rap_luna'!S68+'[2]cumulat precedent'!S68</f>
        <v>511</v>
      </c>
      <c r="T68" s="64">
        <f>'[2]Macheta PO 2022_rap_luna'!T68+'[2]cumulat precedent'!T68</f>
        <v>174</v>
      </c>
      <c r="U68" s="64">
        <f>'[2]Macheta PO 2022_rap_luna'!U68+'[2]cumulat precedent'!U68</f>
        <v>675</v>
      </c>
      <c r="V68" s="64">
        <f>'[2]Macheta PO 2022_rap_luna'!V68+'[2]cumulat precedent'!V68</f>
        <v>15</v>
      </c>
      <c r="W68" s="64">
        <f>'[2]Macheta PO 2022_rap_luna'!W68+'[2]cumulat precedent'!W68</f>
        <v>77</v>
      </c>
      <c r="X68" s="64">
        <f>'[2]Macheta PO 2022_rap_luna'!X68+'[2]cumulat precedent'!X68</f>
        <v>1505</v>
      </c>
      <c r="Y68" s="64">
        <f>'[2]Macheta PO 2022_rap_luna'!Y68+'[2]cumulat precedent'!Y68</f>
        <v>149</v>
      </c>
      <c r="Z68" s="64">
        <f>'[2]Macheta PO 2022_rap_luna'!Z68+'[2]cumulat precedent'!Z68</f>
        <v>0</v>
      </c>
      <c r="AA68" s="64">
        <f>'[2]Macheta PO 2022_rap_luna'!AA68+'[2]cumulat precedent'!AA68</f>
        <v>13</v>
      </c>
      <c r="AB68" s="64">
        <f>'[2]Macheta PO 2022_rap_luna'!AB68+'[2]cumulat precedent'!AB68</f>
        <v>4</v>
      </c>
      <c r="AC68" s="64">
        <f>'[2]Macheta PO 2022_rap_luna'!AC68+'[2]cumulat precedent'!AC68</f>
        <v>1</v>
      </c>
      <c r="AD68" s="64">
        <f>'[2]Macheta PO 2022_rap_luna'!AD68+'[2]cumulat precedent'!AD68</f>
        <v>1</v>
      </c>
      <c r="AE68" s="64">
        <f>'[2]Macheta PO 2022_rap_luna'!AE68+'[2]cumulat precedent'!AE68</f>
        <v>5</v>
      </c>
      <c r="AF68" s="64">
        <f>'[2]Macheta PO 2022_rap_luna'!AF68+'[2]cumulat precedent'!AF68</f>
        <v>15</v>
      </c>
      <c r="AG68" s="64">
        <f>'[2]Macheta PO 2022_rap_luna'!AG68+'[2]cumulat precedent'!AG68</f>
        <v>0</v>
      </c>
      <c r="AH68" s="64">
        <f>'[2]Macheta PO 2022_rap_luna'!AH68+'[2]cumulat precedent'!AH68</f>
        <v>1</v>
      </c>
      <c r="AI68" s="64">
        <f>'[2]Macheta PO 2022_rap_luna'!AI68+'[2]cumulat precedent'!AI68</f>
        <v>0</v>
      </c>
      <c r="AJ68" s="64">
        <f>'[2]Macheta PO 2022_rap_luna'!AJ68+'[2]cumulat precedent'!AJ68</f>
        <v>1</v>
      </c>
      <c r="AK68" s="64">
        <f>'[2]Macheta PO 2022_rap_luna'!AK68+'[2]cumulat precedent'!AK68</f>
        <v>0</v>
      </c>
      <c r="AL68" s="64">
        <f>'[2]Macheta PO 2022_rap_luna'!AL68+'[2]cumulat precedent'!AL68</f>
        <v>9</v>
      </c>
      <c r="AM68" s="64">
        <f>'[2]Macheta PO 2022_rap_luna'!AM68+'[2]cumulat precedent'!AM68</f>
        <v>0</v>
      </c>
      <c r="AN68" s="64">
        <f>'[2]Macheta PO 2022_rap_luna'!AN68+'[2]cumulat precedent'!AN68</f>
        <v>0</v>
      </c>
      <c r="AO68" s="64">
        <f>'[2]Macheta PO 2022_rap_luna'!AO68+'[2]cumulat precedent'!AO68</f>
        <v>0</v>
      </c>
      <c r="AP68" s="64">
        <f>'[2]Macheta PO 2022_rap_luna'!AP68+'[2]cumulat precedent'!AP68</f>
        <v>0</v>
      </c>
      <c r="AQ68" s="64">
        <f>'[2]Macheta PO 2022_rap_luna'!AQ68+'[2]cumulat precedent'!AQ68</f>
        <v>0</v>
      </c>
      <c r="AR68" s="64">
        <f>'[2]Macheta PO 2022_rap_luna'!AR68+'[2]cumulat precedent'!AR68</f>
        <v>0</v>
      </c>
      <c r="AS68" s="64">
        <f>'[2]Macheta PO 2022_rap_luna'!AS68+'[2]cumulat precedent'!AS68</f>
        <v>1610</v>
      </c>
      <c r="AT68" s="99"/>
      <c r="AU68" s="19" t="str">
        <f>IF(E27+F27=D27," ","GRESEALA")</f>
        <v xml:space="preserve"> </v>
      </c>
      <c r="AV68" s="11" t="str">
        <f>IF(G27+K27+I27+L27+M27=D27," ","GRESEALA")</f>
        <v xml:space="preserve"> </v>
      </c>
      <c r="AW68" s="19" t="str">
        <f>IF(O27+P27=D27," ","GRESEALA")</f>
        <v xml:space="preserve"> </v>
      </c>
      <c r="AX68" s="19" t="str">
        <f>IF(Q27+S27+T27+U27+V27+W27=D27," ","GRESEALA")</f>
        <v xml:space="preserve"> </v>
      </c>
      <c r="AY68" s="19" t="str">
        <f>IF(X27+Y27+Z27=D27," ","GRESEALA")</f>
        <v xml:space="preserve"> </v>
      </c>
      <c r="AZ68" s="19" t="str">
        <f>IF(E28+F28=D28," ","GRESEALA")</f>
        <v xml:space="preserve"> </v>
      </c>
      <c r="BA68" s="11" t="str">
        <f>IF(G28+K28+I28+L28++M28=D28," ","GRESEALA")</f>
        <v xml:space="preserve"> </v>
      </c>
      <c r="BB68" s="19" t="str">
        <f>IF(O28+P28=D28," ","GRESEALA")</f>
        <v xml:space="preserve"> </v>
      </c>
      <c r="BC68" s="19" t="str">
        <f>IF(Q28+S28+T28+U28+V28+W28=D28," ","GRESEALA")</f>
        <v xml:space="preserve"> </v>
      </c>
      <c r="BD68" s="19" t="str">
        <f>IF(X28+Y28+Z28=D28," ","GRESEALA")</f>
        <v xml:space="preserve"> </v>
      </c>
      <c r="BE68" s="19" t="str">
        <f>IF(E29+F29=D29," ","GRESEALA")</f>
        <v xml:space="preserve"> </v>
      </c>
      <c r="BF68" s="11" t="str">
        <f>IF(G29+K29+I29+L29+M29=D29," ","GRESEALA")</f>
        <v xml:space="preserve"> </v>
      </c>
      <c r="BG68" s="19" t="str">
        <f>IF(O29+P29=D29," ","GRESEALA")</f>
        <v xml:space="preserve"> </v>
      </c>
      <c r="BH68" s="19" t="str">
        <f>IF(Q29+S29+T29+U29+V29+W29=D29," ","GRESEALA")</f>
        <v xml:space="preserve"> </v>
      </c>
      <c r="BI68" s="19" t="str">
        <f>IF(X29+Y29+Z29=D29," ","GRESEALA")</f>
        <v xml:space="preserve"> </v>
      </c>
      <c r="BJ68" s="19" t="str">
        <f>IF(E30+F30=D30," ","GRESEALA")</f>
        <v xml:space="preserve"> </v>
      </c>
      <c r="BK68" s="11" t="str">
        <f>IF(G30+K30+I30+L30+M30=D30," ","GRESEALA")</f>
        <v xml:space="preserve"> </v>
      </c>
      <c r="BL68" s="19" t="str">
        <f>IF(O30+P30=D30," ","GRESEALA")</f>
        <v xml:space="preserve"> </v>
      </c>
      <c r="BM68" s="19" t="str">
        <f>IF(Q30+S30+T30+U30+V30+W30=D30," ","GRESEALA")</f>
        <v xml:space="preserve"> </v>
      </c>
      <c r="BN68" s="19" t="str">
        <f>IF(X30+Y30+Z30=D30," ","GRESEALA")</f>
        <v xml:space="preserve"> </v>
      </c>
    </row>
    <row r="69" spans="2:66" ht="32.25" customHeight="1" x14ac:dyDescent="0.35">
      <c r="B69" s="54"/>
      <c r="C69" s="107" t="s">
        <v>133</v>
      </c>
      <c r="D69" s="108" t="str">
        <f t="shared" ref="D69:AS69" si="45">IF(D68=D16, "  ", "GRESEALA")</f>
        <v xml:space="preserve">  </v>
      </c>
      <c r="E69" s="109" t="str">
        <f t="shared" si="45"/>
        <v xml:space="preserve">  </v>
      </c>
      <c r="F69" s="109" t="str">
        <f t="shared" si="45"/>
        <v xml:space="preserve">  </v>
      </c>
      <c r="G69" s="109" t="str">
        <f t="shared" si="45"/>
        <v xml:space="preserve">  </v>
      </c>
      <c r="H69" s="109" t="str">
        <f t="shared" si="45"/>
        <v xml:space="preserve">  </v>
      </c>
      <c r="I69" s="109" t="str">
        <f t="shared" si="45"/>
        <v xml:space="preserve">  </v>
      </c>
      <c r="J69" s="109" t="str">
        <f t="shared" si="45"/>
        <v xml:space="preserve">  </v>
      </c>
      <c r="K69" s="109" t="str">
        <f t="shared" si="45"/>
        <v xml:space="preserve">  </v>
      </c>
      <c r="L69" s="109" t="str">
        <f t="shared" si="45"/>
        <v xml:space="preserve">  </v>
      </c>
      <c r="M69" s="109" t="str">
        <f t="shared" si="45"/>
        <v xml:space="preserve">  </v>
      </c>
      <c r="N69" s="109" t="str">
        <f t="shared" si="45"/>
        <v xml:space="preserve">  </v>
      </c>
      <c r="O69" s="109" t="str">
        <f t="shared" si="45"/>
        <v xml:space="preserve">  </v>
      </c>
      <c r="P69" s="109" t="str">
        <f t="shared" si="45"/>
        <v xml:space="preserve">  </v>
      </c>
      <c r="Q69" s="109" t="str">
        <f t="shared" si="45"/>
        <v xml:space="preserve">  </v>
      </c>
      <c r="R69" s="109" t="str">
        <f t="shared" si="45"/>
        <v xml:space="preserve">  </v>
      </c>
      <c r="S69" s="109" t="str">
        <f t="shared" si="45"/>
        <v xml:space="preserve">  </v>
      </c>
      <c r="T69" s="109" t="str">
        <f t="shared" si="45"/>
        <v xml:space="preserve">  </v>
      </c>
      <c r="U69" s="109" t="str">
        <f t="shared" si="45"/>
        <v xml:space="preserve">  </v>
      </c>
      <c r="V69" s="109" t="str">
        <f t="shared" si="45"/>
        <v xml:space="preserve">  </v>
      </c>
      <c r="W69" s="109" t="str">
        <f t="shared" si="45"/>
        <v xml:space="preserve">  </v>
      </c>
      <c r="X69" s="109" t="str">
        <f t="shared" si="45"/>
        <v xml:space="preserve">  </v>
      </c>
      <c r="Y69" s="109" t="str">
        <f t="shared" si="45"/>
        <v xml:space="preserve">  </v>
      </c>
      <c r="Z69" s="109" t="str">
        <f t="shared" si="45"/>
        <v xml:space="preserve">  </v>
      </c>
      <c r="AA69" s="109" t="str">
        <f t="shared" si="45"/>
        <v xml:space="preserve">  </v>
      </c>
      <c r="AB69" s="109" t="str">
        <f t="shared" si="45"/>
        <v xml:space="preserve">  </v>
      </c>
      <c r="AC69" s="109" t="str">
        <f t="shared" si="45"/>
        <v xml:space="preserve">  </v>
      </c>
      <c r="AD69" s="109" t="str">
        <f t="shared" si="45"/>
        <v xml:space="preserve">  </v>
      </c>
      <c r="AE69" s="109" t="str">
        <f t="shared" si="45"/>
        <v xml:space="preserve">  </v>
      </c>
      <c r="AF69" s="109" t="str">
        <f t="shared" si="45"/>
        <v xml:space="preserve">  </v>
      </c>
      <c r="AG69" s="109" t="str">
        <f t="shared" si="45"/>
        <v xml:space="preserve">  </v>
      </c>
      <c r="AH69" s="109" t="str">
        <f t="shared" si="45"/>
        <v xml:space="preserve">  </v>
      </c>
      <c r="AI69" s="109" t="str">
        <f t="shared" si="45"/>
        <v xml:space="preserve">  </v>
      </c>
      <c r="AJ69" s="109" t="str">
        <f t="shared" si="45"/>
        <v xml:space="preserve">  </v>
      </c>
      <c r="AK69" s="109" t="str">
        <f t="shared" si="45"/>
        <v xml:space="preserve">  </v>
      </c>
      <c r="AL69" s="109" t="str">
        <f t="shared" si="45"/>
        <v xml:space="preserve">  </v>
      </c>
      <c r="AM69" s="109" t="str">
        <f t="shared" si="45"/>
        <v xml:space="preserve">  </v>
      </c>
      <c r="AN69" s="109" t="str">
        <f t="shared" si="45"/>
        <v xml:space="preserve">  </v>
      </c>
      <c r="AO69" s="109" t="str">
        <f t="shared" si="45"/>
        <v xml:space="preserve">  </v>
      </c>
      <c r="AP69" s="109" t="str">
        <f t="shared" si="45"/>
        <v xml:space="preserve">  </v>
      </c>
      <c r="AQ69" s="109" t="str">
        <f t="shared" si="45"/>
        <v xml:space="preserve">  </v>
      </c>
      <c r="AR69" s="109" t="str">
        <f t="shared" si="45"/>
        <v xml:space="preserve">  </v>
      </c>
      <c r="AS69" s="109" t="str">
        <f t="shared" si="45"/>
        <v xml:space="preserve">  </v>
      </c>
      <c r="AT69" s="110"/>
      <c r="AU69" s="19" t="str">
        <f>IF(E31+F31=D31," ","GRESEALA")</f>
        <v xml:space="preserve"> </v>
      </c>
      <c r="AV69" s="11" t="str">
        <f>IF(G31+K31+I31+L31+M31=D31," ","GRESEALA")</f>
        <v xml:space="preserve"> </v>
      </c>
      <c r="AW69" s="19" t="str">
        <f>IF(O31+P31=D31," ","GRESEALA")</f>
        <v xml:space="preserve"> </v>
      </c>
      <c r="AX69" s="19" t="str">
        <f>IF(Q31+S31+T31+U31+V31+W31=D31," ","GRESEALA")</f>
        <v xml:space="preserve"> </v>
      </c>
      <c r="AY69" s="19" t="str">
        <f>IF(X31+Y31+Z31=D31," ","GRESEALA")</f>
        <v xml:space="preserve"> </v>
      </c>
      <c r="AZ69" s="19" t="str">
        <f>IF(E32+F32=D32," ","GRESEALA")</f>
        <v xml:space="preserve"> </v>
      </c>
      <c r="BA69" s="11" t="str">
        <f>IF(G32+K32+I32+L32+M32=D32," ","GRESEALA")</f>
        <v xml:space="preserve"> </v>
      </c>
      <c r="BB69" s="19" t="str">
        <f>IF(O32+P32=D32," ","GRESEALA")</f>
        <v xml:space="preserve"> </v>
      </c>
      <c r="BC69" s="19" t="str">
        <f>IF(Q32+S32+T32+U32+V32+W32=D32," ","GRESEALA")</f>
        <v xml:space="preserve"> </v>
      </c>
      <c r="BD69" s="19" t="str">
        <f>IF(X32+Y32+Z32=D32," ","GRESEALA")</f>
        <v xml:space="preserve"> </v>
      </c>
      <c r="BE69" s="19" t="str">
        <f>IF(E33+F33=D33," ","GRESEALA")</f>
        <v xml:space="preserve"> </v>
      </c>
      <c r="BF69" s="11" t="str">
        <f>IF(G33+K33+I33+L33+M33=D33," ","GRESEALA")</f>
        <v xml:space="preserve"> </v>
      </c>
      <c r="BG69" s="19" t="str">
        <f>IF(O33+P33=D33," ","GRESEALA")</f>
        <v xml:space="preserve"> </v>
      </c>
      <c r="BH69" s="19" t="str">
        <f>IF(Q33+S33+T33+U33+V33+W33=D33," ","GRESEALA")</f>
        <v xml:space="preserve"> </v>
      </c>
      <c r="BI69" s="19" t="str">
        <f>IF(X33+Y33+Z33=D33," ","GRESEALA")</f>
        <v xml:space="preserve"> </v>
      </c>
      <c r="BJ69" s="19" t="str">
        <f>IF(E34+F34=D34," ","GRESEALA")</f>
        <v xml:space="preserve"> </v>
      </c>
      <c r="BK69" s="11" t="str">
        <f>IF(G34+K34+I34+L34+M34=D34," ","GRESEALA")</f>
        <v xml:space="preserve"> </v>
      </c>
      <c r="BL69" s="19" t="str">
        <f>IF(O34+P34=D34," ","GRESEALA")</f>
        <v xml:space="preserve"> </v>
      </c>
      <c r="BM69" s="19" t="str">
        <f>IF(Q34+S34+T34+U34+V34+W34=D34," ","GRESEALA")</f>
        <v xml:space="preserve"> </v>
      </c>
      <c r="BN69" s="19" t="str">
        <f>IF(X34+Y34+Z34=D34," ","GRESEALA")</f>
        <v xml:space="preserve"> </v>
      </c>
    </row>
    <row r="70" spans="2:66" ht="23.25" customHeight="1" x14ac:dyDescent="0.35">
      <c r="C70" s="111" t="s">
        <v>134</v>
      </c>
      <c r="D70" s="112"/>
      <c r="E70" s="112"/>
      <c r="F70" s="112"/>
      <c r="G70" s="112"/>
      <c r="H70" s="112"/>
      <c r="I70" s="112"/>
      <c r="J70" s="112"/>
      <c r="K70" s="113"/>
      <c r="L70" s="113"/>
      <c r="M70" s="114"/>
      <c r="N70" s="114"/>
      <c r="O70" s="114"/>
      <c r="P70" s="114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55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24"/>
      <c r="AV70" s="24"/>
      <c r="AW70" s="24"/>
      <c r="BA70" s="24"/>
      <c r="BB70" s="24"/>
      <c r="BC70" s="24"/>
      <c r="BD70" s="24"/>
      <c r="BE70" s="24"/>
      <c r="BG70" s="24"/>
      <c r="BH70" s="24"/>
    </row>
    <row r="71" spans="2:66" ht="22.5" customHeight="1" x14ac:dyDescent="0.35">
      <c r="C71" s="117" t="s">
        <v>135</v>
      </c>
      <c r="D71" s="112"/>
      <c r="E71" s="112"/>
      <c r="F71" s="112"/>
      <c r="G71" s="112"/>
      <c r="H71" s="112"/>
      <c r="I71" s="112"/>
      <c r="J71" s="112"/>
      <c r="K71" s="113"/>
      <c r="L71" s="113"/>
      <c r="M71" s="114"/>
      <c r="N71" s="114"/>
      <c r="O71" s="114"/>
      <c r="P71" s="114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24"/>
      <c r="AV71" s="24"/>
      <c r="AW71" s="24"/>
      <c r="BA71" s="24"/>
      <c r="BB71" s="24"/>
      <c r="BC71" s="24"/>
      <c r="BD71" s="24"/>
      <c r="BE71" s="24"/>
      <c r="BG71" s="24"/>
      <c r="BH71" s="24"/>
    </row>
    <row r="72" spans="2:66" ht="22.5" customHeight="1" x14ac:dyDescent="0.35">
      <c r="C72" s="117" t="s">
        <v>136</v>
      </c>
      <c r="D72" s="112"/>
      <c r="E72" s="112"/>
      <c r="F72" s="112"/>
      <c r="G72" s="112"/>
      <c r="H72" s="112"/>
      <c r="I72" s="112"/>
      <c r="J72" s="112"/>
      <c r="K72" s="113"/>
      <c r="L72" s="113"/>
      <c r="M72" s="114"/>
      <c r="N72" s="114"/>
      <c r="O72" s="114"/>
      <c r="P72" s="114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02"/>
      <c r="AG72" s="102"/>
      <c r="AH72" s="102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</row>
    <row r="73" spans="2:66" ht="19.5" customHeight="1" x14ac:dyDescent="0.35">
      <c r="C73" s="117" t="s">
        <v>137</v>
      </c>
      <c r="D73" s="112"/>
      <c r="E73" s="112"/>
      <c r="F73" s="112"/>
      <c r="G73" s="112"/>
      <c r="H73" s="112"/>
      <c r="I73" s="112"/>
      <c r="J73" s="112"/>
      <c r="K73" s="113"/>
      <c r="L73" s="113"/>
      <c r="M73" s="114"/>
      <c r="N73" s="114"/>
      <c r="O73" s="114"/>
      <c r="P73" s="114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02"/>
      <c r="AG73" s="102"/>
      <c r="AH73" s="102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</row>
    <row r="74" spans="2:66" ht="20.25" customHeight="1" x14ac:dyDescent="0.35">
      <c r="C74" s="117" t="s">
        <v>138</v>
      </c>
      <c r="D74" s="112"/>
      <c r="E74" s="112"/>
      <c r="F74" s="112"/>
      <c r="G74" s="112"/>
      <c r="H74" s="112"/>
      <c r="I74" s="112"/>
      <c r="J74" s="112"/>
      <c r="K74" s="113"/>
      <c r="L74" s="113"/>
      <c r="M74" s="114"/>
      <c r="N74" s="114"/>
      <c r="O74" s="114"/>
      <c r="P74" s="114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02"/>
      <c r="AG74" s="102"/>
      <c r="AH74" s="102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</row>
    <row r="75" spans="2:66" ht="23.25" customHeight="1" x14ac:dyDescent="0.35">
      <c r="C75" s="117" t="s">
        <v>139</v>
      </c>
      <c r="D75" s="112"/>
      <c r="E75" s="112"/>
      <c r="F75" s="112"/>
      <c r="G75" s="112"/>
      <c r="H75" s="112"/>
      <c r="I75" s="112"/>
      <c r="J75" s="112"/>
      <c r="K75" s="113"/>
      <c r="L75" s="113"/>
      <c r="M75" s="114"/>
      <c r="N75" s="114"/>
      <c r="O75" s="114"/>
      <c r="P75" s="114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02"/>
      <c r="AG75" s="102"/>
      <c r="AH75" s="102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</row>
    <row r="76" spans="2:66" ht="20.25" customHeight="1" x14ac:dyDescent="0.35">
      <c r="C76" s="117" t="s">
        <v>140</v>
      </c>
      <c r="D76" s="112"/>
      <c r="E76" s="112"/>
      <c r="F76" s="112"/>
      <c r="G76" s="112"/>
      <c r="H76" s="112"/>
      <c r="I76" s="112"/>
      <c r="J76" s="112"/>
      <c r="K76" s="113"/>
      <c r="L76" s="113"/>
      <c r="M76" s="114"/>
      <c r="N76" s="114"/>
      <c r="O76" s="114"/>
      <c r="P76" s="114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02"/>
      <c r="AG76" s="102"/>
      <c r="AH76" s="102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</row>
    <row r="77" spans="2:66" ht="21" customHeight="1" x14ac:dyDescent="0.35">
      <c r="C77" s="119" t="s">
        <v>141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02"/>
      <c r="AG77" s="102"/>
      <c r="AH77" s="102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</row>
    <row r="78" spans="2:66" ht="23.25" customHeight="1" x14ac:dyDescent="0.35">
      <c r="C78" s="117" t="s">
        <v>142</v>
      </c>
      <c r="D78" s="112"/>
      <c r="E78" s="112"/>
      <c r="F78" s="112"/>
      <c r="G78" s="112"/>
      <c r="H78" s="112"/>
      <c r="I78" s="112"/>
      <c r="J78" s="112"/>
      <c r="K78" s="113"/>
      <c r="L78" s="113"/>
      <c r="M78" s="114"/>
      <c r="N78" s="114"/>
      <c r="O78" s="114"/>
      <c r="P78" s="114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02"/>
      <c r="AG78" s="102"/>
      <c r="AH78" s="102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</row>
    <row r="79" spans="2:66" ht="21" customHeight="1" x14ac:dyDescent="0.35">
      <c r="C79" s="117" t="s">
        <v>143</v>
      </c>
      <c r="D79" s="112"/>
      <c r="E79" s="112"/>
      <c r="F79" s="112"/>
      <c r="G79" s="112"/>
      <c r="H79" s="112"/>
      <c r="I79" s="112"/>
      <c r="J79" s="112"/>
      <c r="K79" s="113"/>
      <c r="L79" s="113"/>
      <c r="M79" s="114"/>
      <c r="N79" s="114"/>
      <c r="O79" s="114"/>
      <c r="P79" s="114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02"/>
      <c r="AG79" s="102"/>
      <c r="AH79" s="102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</row>
    <row r="80" spans="2:66" ht="24" customHeight="1" x14ac:dyDescent="0.35">
      <c r="C80" s="117" t="s">
        <v>144</v>
      </c>
      <c r="D80" s="112"/>
      <c r="E80" s="112"/>
      <c r="F80" s="112"/>
      <c r="G80" s="112"/>
      <c r="H80" s="112"/>
      <c r="I80" s="112"/>
      <c r="J80" s="112"/>
      <c r="K80" s="113"/>
      <c r="L80" s="113"/>
      <c r="M80" s="114"/>
      <c r="N80" s="114"/>
      <c r="O80" s="114"/>
      <c r="P80" s="114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02"/>
      <c r="AG80" s="102"/>
      <c r="AH80" s="102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</row>
    <row r="81" spans="2:60" ht="26.25" customHeight="1" x14ac:dyDescent="0.35">
      <c r="C81" s="117" t="s">
        <v>145</v>
      </c>
      <c r="D81" s="112"/>
      <c r="E81" s="112"/>
      <c r="F81" s="112"/>
      <c r="G81" s="112"/>
      <c r="H81" s="112"/>
      <c r="I81" s="112"/>
      <c r="J81" s="112"/>
      <c r="K81" s="113"/>
      <c r="L81" s="113"/>
      <c r="M81" s="114"/>
      <c r="N81" s="114"/>
      <c r="O81" s="114"/>
      <c r="P81" s="114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02"/>
      <c r="AG81" s="102"/>
      <c r="AH81" s="102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BB81" s="6"/>
      <c r="BC81" s="6"/>
      <c r="BD81" s="6"/>
      <c r="BE81" s="6"/>
      <c r="BF81" s="6"/>
      <c r="BG81" s="6"/>
      <c r="BH81" s="6"/>
    </row>
    <row r="82" spans="2:60" ht="24" customHeight="1" x14ac:dyDescent="0.35">
      <c r="C82" s="111" t="s">
        <v>146</v>
      </c>
      <c r="D82" s="112"/>
      <c r="E82" s="112"/>
      <c r="F82" s="112"/>
      <c r="G82" s="112"/>
      <c r="H82" s="112"/>
      <c r="I82" s="112"/>
      <c r="J82" s="112"/>
      <c r="K82" s="113"/>
      <c r="L82" s="113"/>
      <c r="M82" s="114"/>
      <c r="N82" s="114"/>
      <c r="O82" s="114"/>
      <c r="P82" s="114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02"/>
      <c r="AG82" s="102"/>
      <c r="AH82" s="102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BB82" s="6"/>
      <c r="BC82" s="6"/>
      <c r="BD82" s="6"/>
      <c r="BE82" s="6"/>
      <c r="BF82" s="6"/>
      <c r="BG82" s="6"/>
      <c r="BH82" s="6"/>
    </row>
    <row r="83" spans="2:60" ht="22.5" customHeight="1" x14ac:dyDescent="0.35">
      <c r="C83" s="111" t="s">
        <v>147</v>
      </c>
      <c r="D83" s="112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02"/>
      <c r="AG83" s="102"/>
      <c r="AH83" s="102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BB83" s="6"/>
      <c r="BC83" s="6"/>
      <c r="BD83" s="6"/>
      <c r="BE83" s="6"/>
      <c r="BF83" s="6"/>
      <c r="BG83" s="6"/>
      <c r="BH83" s="6"/>
    </row>
    <row r="84" spans="2:60" ht="27" customHeight="1" x14ac:dyDescent="0.35">
      <c r="C84" s="121"/>
      <c r="D84" s="122"/>
      <c r="E84" s="122"/>
      <c r="F84" s="122"/>
      <c r="G84" s="41"/>
      <c r="H84" s="41"/>
      <c r="I84" s="41"/>
      <c r="J84" s="41"/>
      <c r="K84" s="123"/>
      <c r="L84" s="123"/>
      <c r="M84" s="123"/>
      <c r="N84" s="123"/>
      <c r="O84" s="123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BB84" s="6"/>
      <c r="BC84" s="6"/>
      <c r="BD84" s="6"/>
      <c r="BE84" s="6"/>
      <c r="BF84" s="6"/>
      <c r="BG84" s="6"/>
      <c r="BH84" s="6"/>
    </row>
    <row r="85" spans="2:60" s="26" customFormat="1" ht="46.5" customHeight="1" x14ac:dyDescent="0.35">
      <c r="B85" s="56"/>
      <c r="C85" s="147" t="s">
        <v>148</v>
      </c>
      <c r="D85" s="148"/>
      <c r="E85" s="124"/>
      <c r="F85" s="125"/>
      <c r="G85" s="126"/>
      <c r="H85" s="126"/>
      <c r="I85" s="126"/>
      <c r="J85" s="126"/>
      <c r="K85" s="126"/>
      <c r="L85" s="126"/>
      <c r="M85" s="127"/>
      <c r="N85" s="12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127"/>
      <c r="AA85" s="127"/>
      <c r="AB85" s="127"/>
      <c r="AC85" s="127"/>
      <c r="AD85" s="127"/>
      <c r="AE85" s="127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V85" s="27"/>
      <c r="AW85" s="27"/>
      <c r="AX85" s="27"/>
      <c r="AY85" s="27"/>
      <c r="AZ85" s="27"/>
      <c r="BA85" s="27"/>
    </row>
    <row r="86" spans="2:60" s="26" customFormat="1" ht="12.75" customHeight="1" x14ac:dyDescent="0.35">
      <c r="B86" s="57"/>
      <c r="C86" s="124"/>
      <c r="D86" s="124"/>
      <c r="E86" s="124"/>
      <c r="F86" s="125"/>
      <c r="G86" s="126"/>
      <c r="H86" s="126"/>
      <c r="I86" s="126"/>
      <c r="J86" s="126"/>
      <c r="K86" s="126"/>
      <c r="L86" s="126"/>
      <c r="M86" s="127"/>
      <c r="N86" s="126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V86" s="27"/>
      <c r="AW86" s="27"/>
      <c r="AX86" s="27"/>
      <c r="AY86" s="27"/>
      <c r="AZ86" s="27"/>
      <c r="BA86" s="27"/>
    </row>
    <row r="87" spans="2:60" s="26" customFormat="1" ht="19.899999999999999" customHeight="1" x14ac:dyDescent="0.35">
      <c r="B87" s="57"/>
      <c r="C87" s="124"/>
      <c r="D87" s="124"/>
      <c r="E87" s="124"/>
      <c r="F87" s="125"/>
      <c r="G87" s="126"/>
      <c r="H87" s="126"/>
      <c r="I87" s="126"/>
      <c r="J87" s="126"/>
      <c r="K87" s="126"/>
      <c r="L87" s="126"/>
      <c r="M87" s="127"/>
      <c r="N87" s="12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127"/>
      <c r="AA87" s="127"/>
      <c r="AB87" s="127"/>
      <c r="AC87" s="127"/>
      <c r="AD87" s="127"/>
      <c r="AE87" s="127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V87" s="27"/>
      <c r="AW87" s="27"/>
      <c r="AX87" s="27"/>
      <c r="AY87" s="27"/>
      <c r="AZ87" s="27"/>
      <c r="BA87" s="27"/>
    </row>
    <row r="88" spans="2:60" s="26" customFormat="1" ht="19.899999999999999" customHeight="1" x14ac:dyDescent="0.35">
      <c r="B88" s="56"/>
      <c r="C88" s="57" t="s">
        <v>149</v>
      </c>
      <c r="D88" s="124"/>
      <c r="E88" s="124"/>
      <c r="F88" s="125"/>
      <c r="G88" s="126"/>
      <c r="H88" s="126"/>
      <c r="I88" s="126"/>
      <c r="J88" s="126"/>
      <c r="K88" s="126"/>
      <c r="L88" s="126"/>
      <c r="M88" s="127"/>
      <c r="N88" s="126"/>
      <c r="O88" s="127"/>
      <c r="P88" s="127"/>
      <c r="Q88" s="125"/>
      <c r="R88" s="125"/>
      <c r="S88" s="127"/>
      <c r="T88" s="127"/>
      <c r="U88" s="127"/>
      <c r="V88" s="127"/>
      <c r="W88" s="127"/>
      <c r="X88" s="127"/>
      <c r="Y88" s="125" t="s">
        <v>150</v>
      </c>
      <c r="Z88" s="127"/>
      <c r="AA88" s="127"/>
      <c r="AB88" s="127"/>
      <c r="AC88" s="127"/>
      <c r="AD88" s="127"/>
      <c r="AE88" s="127"/>
      <c r="AF88" s="56"/>
      <c r="AG88" s="56"/>
      <c r="AH88" s="125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V88" s="27"/>
      <c r="AW88" s="27"/>
      <c r="AX88" s="27"/>
      <c r="AY88" s="27"/>
      <c r="AZ88" s="27"/>
      <c r="BA88" s="27"/>
    </row>
    <row r="89" spans="2:60" ht="32.25" customHeight="1" x14ac:dyDescent="0.35">
      <c r="C89" s="121" t="s">
        <v>190</v>
      </c>
      <c r="D89" s="122"/>
      <c r="E89" s="122"/>
      <c r="F89" s="122"/>
      <c r="G89" s="41"/>
      <c r="H89" s="41"/>
      <c r="I89" s="41"/>
      <c r="J89" s="41"/>
      <c r="K89" s="123"/>
      <c r="L89" s="123"/>
      <c r="M89" s="123"/>
      <c r="N89" s="123"/>
      <c r="O89" s="123"/>
      <c r="P89" s="102"/>
      <c r="Q89" s="102"/>
      <c r="R89" s="102"/>
      <c r="S89" s="102"/>
      <c r="T89" s="102"/>
      <c r="U89" s="102"/>
      <c r="V89" s="102"/>
      <c r="W89" s="102"/>
      <c r="X89" s="102"/>
      <c r="Y89" s="102" t="s">
        <v>191</v>
      </c>
      <c r="Z89" s="102"/>
      <c r="AA89" s="102"/>
      <c r="AB89" s="102"/>
      <c r="AC89" s="102"/>
      <c r="AD89" s="102"/>
      <c r="AE89" s="102"/>
      <c r="AF89" s="102"/>
      <c r="AG89" s="102"/>
      <c r="AH89" s="102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BB89" s="6"/>
      <c r="BC89" s="6"/>
      <c r="BD89" s="6"/>
      <c r="BE89" s="6"/>
      <c r="BF89" s="6"/>
      <c r="BG89" s="6"/>
      <c r="BH89" s="6"/>
    </row>
    <row r="90" spans="2:60" ht="32.25" customHeight="1" x14ac:dyDescent="0.35">
      <c r="C90" s="128" t="s">
        <v>151</v>
      </c>
      <c r="D90" s="122"/>
      <c r="E90" s="122"/>
      <c r="F90" s="122"/>
      <c r="G90" s="41"/>
      <c r="H90" s="41"/>
      <c r="I90" s="41"/>
      <c r="J90" s="41"/>
      <c r="K90" s="123"/>
      <c r="L90" s="123"/>
      <c r="M90" s="123"/>
      <c r="N90" s="102"/>
      <c r="O90" s="123"/>
      <c r="P90" s="55"/>
      <c r="Q90" s="55"/>
      <c r="R90" s="55"/>
      <c r="S90" s="55"/>
      <c r="T90" s="55"/>
      <c r="U90" s="55"/>
      <c r="V90" s="55"/>
      <c r="W90" s="55"/>
      <c r="X90" s="55"/>
      <c r="Y90" s="55" t="s">
        <v>192</v>
      </c>
      <c r="Z90" s="55"/>
      <c r="AA90" s="102"/>
      <c r="AB90" s="102"/>
      <c r="AC90" s="102"/>
      <c r="AD90" s="102"/>
      <c r="AE90" s="102"/>
      <c r="AF90" s="102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BB90" s="6"/>
      <c r="BC90" s="6"/>
      <c r="BD90" s="6"/>
      <c r="BE90" s="6"/>
      <c r="BF90" s="6"/>
      <c r="BG90" s="6"/>
      <c r="BH90" s="6"/>
    </row>
    <row r="91" spans="2:60" ht="32.25" customHeight="1" x14ac:dyDescent="0.35">
      <c r="C91" s="29" t="s">
        <v>135</v>
      </c>
      <c r="N91" s="5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G91" s="6"/>
      <c r="AH91" s="6"/>
      <c r="BB91" s="6"/>
      <c r="BC91" s="6"/>
      <c r="BD91" s="6"/>
      <c r="BE91" s="6"/>
      <c r="BF91" s="6"/>
      <c r="BG91" s="6"/>
      <c r="BH91" s="6"/>
    </row>
    <row r="92" spans="2:60" ht="32.25" customHeight="1" x14ac:dyDescent="0.35">
      <c r="C92" s="29" t="s">
        <v>152</v>
      </c>
      <c r="N92" s="5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G92" s="6"/>
      <c r="AH92" s="6"/>
      <c r="BB92" s="6"/>
      <c r="BC92" s="6"/>
      <c r="BD92" s="6"/>
      <c r="BE92" s="6"/>
      <c r="BF92" s="6"/>
      <c r="BG92" s="6"/>
      <c r="BH92" s="6"/>
    </row>
    <row r="93" spans="2:60" ht="32.25" customHeight="1" x14ac:dyDescent="0.35">
      <c r="C93" s="29" t="s">
        <v>153</v>
      </c>
      <c r="N93" s="5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G93" s="6"/>
      <c r="AH93" s="6"/>
      <c r="BB93" s="6"/>
      <c r="BC93" s="6"/>
      <c r="BD93" s="6"/>
      <c r="BE93" s="6"/>
      <c r="BF93" s="6"/>
      <c r="BG93" s="6"/>
      <c r="BH93" s="6"/>
    </row>
    <row r="94" spans="2:60" ht="32.25" customHeight="1" x14ac:dyDescent="0.35">
      <c r="C94" s="29" t="s">
        <v>154</v>
      </c>
      <c r="N94" s="5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G94" s="6"/>
      <c r="AH94" s="6"/>
      <c r="BB94" s="6"/>
      <c r="BC94" s="6"/>
      <c r="BD94" s="6"/>
      <c r="BE94" s="6"/>
      <c r="BF94" s="6"/>
      <c r="BG94" s="6"/>
      <c r="BH94" s="6"/>
    </row>
    <row r="95" spans="2:60" ht="32.25" customHeight="1" x14ac:dyDescent="0.35">
      <c r="C95" s="29" t="s">
        <v>140</v>
      </c>
      <c r="N95" s="5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G95" s="6"/>
      <c r="AH95" s="6"/>
      <c r="BB95" s="6"/>
      <c r="BC95" s="6"/>
      <c r="BD95" s="6"/>
      <c r="BE95" s="6"/>
      <c r="BF95" s="6"/>
      <c r="BG95" s="6"/>
      <c r="BH95" s="6"/>
    </row>
    <row r="96" spans="2:60" ht="32.25" customHeight="1" x14ac:dyDescent="0.35">
      <c r="C96" s="149" t="s">
        <v>155</v>
      </c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G96" s="6"/>
      <c r="AH96" s="6"/>
      <c r="BB96" s="6"/>
      <c r="BC96" s="6"/>
      <c r="BD96" s="6"/>
      <c r="BE96" s="6"/>
      <c r="BF96" s="6"/>
      <c r="BG96" s="6"/>
      <c r="BH96" s="6"/>
    </row>
    <row r="97" spans="3:60" ht="32.25" customHeight="1" x14ac:dyDescent="0.35">
      <c r="C97" s="29" t="s">
        <v>145</v>
      </c>
      <c r="N97" s="5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G97" s="6"/>
      <c r="AH97" s="6"/>
      <c r="BA97" s="6"/>
      <c r="BB97" s="6"/>
      <c r="BC97" s="6"/>
      <c r="BD97" s="6"/>
      <c r="BE97" s="6"/>
      <c r="BF97" s="6"/>
      <c r="BG97" s="6"/>
      <c r="BH97" s="6"/>
    </row>
    <row r="98" spans="3:60" ht="32.25" customHeight="1" x14ac:dyDescent="0.35">
      <c r="C98" s="28" t="s">
        <v>156</v>
      </c>
      <c r="N98" s="5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G98" s="6"/>
      <c r="AH98" s="6"/>
      <c r="BA98" s="6"/>
      <c r="BB98" s="6"/>
      <c r="BC98" s="6"/>
      <c r="BD98" s="6"/>
      <c r="BE98" s="6"/>
      <c r="BF98" s="6"/>
      <c r="BG98" s="6"/>
      <c r="BH98" s="6"/>
    </row>
    <row r="99" spans="3:60" ht="32.25" customHeight="1" x14ac:dyDescent="0.35">
      <c r="C99" s="30" t="s">
        <v>157</v>
      </c>
      <c r="N99" s="5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G99" s="6"/>
      <c r="AH99" s="6"/>
      <c r="BA99" s="6"/>
      <c r="BB99" s="6"/>
      <c r="BC99" s="6"/>
      <c r="BD99" s="6"/>
      <c r="BE99" s="6"/>
      <c r="BF99" s="6"/>
      <c r="BG99" s="6"/>
      <c r="BH99" s="6"/>
    </row>
    <row r="100" spans="3:60" ht="32.25" customHeight="1" x14ac:dyDescent="0.35">
      <c r="C100" s="30" t="s">
        <v>167</v>
      </c>
      <c r="N100" s="5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G100" s="6"/>
      <c r="AH100" s="6"/>
      <c r="BA100" s="6"/>
      <c r="BB100" s="6"/>
      <c r="BC100" s="6"/>
      <c r="BD100" s="6"/>
      <c r="BE100" s="6"/>
      <c r="BF100" s="6"/>
      <c r="BG100" s="6"/>
      <c r="BH100" s="6"/>
    </row>
    <row r="101" spans="3:60" ht="32.25" customHeight="1" x14ac:dyDescent="0.35">
      <c r="C101" s="30" t="s">
        <v>158</v>
      </c>
      <c r="N101" s="5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G101" s="6"/>
      <c r="AH101" s="6"/>
      <c r="BA101" s="6"/>
      <c r="BB101" s="6"/>
      <c r="BC101" s="6"/>
      <c r="BD101" s="6"/>
      <c r="BE101" s="6"/>
      <c r="BF101" s="6"/>
      <c r="BG101" s="6"/>
      <c r="BH101" s="6"/>
    </row>
    <row r="102" spans="3:60" ht="32.25" customHeight="1" x14ac:dyDescent="0.35">
      <c r="C102" s="31" t="s">
        <v>159</v>
      </c>
      <c r="N102" s="5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G102" s="6"/>
      <c r="AH102" s="6"/>
      <c r="BA102" s="6"/>
      <c r="BB102" s="6"/>
      <c r="BC102" s="6"/>
      <c r="BD102" s="6"/>
      <c r="BE102" s="6"/>
      <c r="BF102" s="6"/>
      <c r="BG102" s="6"/>
      <c r="BH102" s="6"/>
    </row>
    <row r="103" spans="3:60" ht="32.25" customHeight="1" x14ac:dyDescent="0.35">
      <c r="C103" s="32"/>
      <c r="BA103" s="6"/>
      <c r="BB103" s="6"/>
      <c r="BC103" s="6"/>
      <c r="BD103" s="6"/>
      <c r="BE103" s="6"/>
      <c r="BF103" s="6"/>
      <c r="BG103" s="6"/>
      <c r="BH103" s="6"/>
    </row>
    <row r="104" spans="3:60" ht="32.25" customHeight="1" x14ac:dyDescent="0.65">
      <c r="C104" s="33" t="s">
        <v>160</v>
      </c>
      <c r="D104" s="34"/>
      <c r="E104" s="34"/>
      <c r="F104" s="34"/>
      <c r="G104" s="35"/>
      <c r="H104" s="35"/>
      <c r="I104" s="35"/>
      <c r="J104" s="35"/>
      <c r="K104" s="36"/>
      <c r="L104" s="36"/>
      <c r="M104" s="36"/>
      <c r="N104" s="36"/>
      <c r="O104" s="36"/>
      <c r="P104" s="37"/>
      <c r="Q104" s="37"/>
      <c r="R104" s="37"/>
      <c r="S104" s="37"/>
      <c r="T104" s="37"/>
      <c r="U104" s="37"/>
      <c r="V104" s="37"/>
      <c r="W104" s="37"/>
      <c r="X104" s="37"/>
      <c r="BA104" s="6"/>
      <c r="BB104" s="6"/>
      <c r="BC104" s="6"/>
      <c r="BD104" s="6"/>
      <c r="BE104" s="6"/>
      <c r="BF104" s="6"/>
      <c r="BG104" s="6"/>
      <c r="BH104" s="6"/>
    </row>
    <row r="105" spans="3:60" ht="32.25" customHeight="1" x14ac:dyDescent="0.65">
      <c r="C105" s="38" t="s">
        <v>168</v>
      </c>
      <c r="D105" s="34"/>
      <c r="E105" s="34"/>
      <c r="F105" s="34"/>
      <c r="G105" s="35"/>
      <c r="H105" s="35"/>
      <c r="I105" s="35"/>
      <c r="J105" s="35"/>
      <c r="K105" s="36"/>
      <c r="L105" s="36"/>
      <c r="M105" s="36"/>
      <c r="N105" s="36"/>
      <c r="O105" s="36"/>
      <c r="P105" s="37"/>
      <c r="Q105" s="37"/>
      <c r="R105" s="37"/>
      <c r="S105" s="37"/>
      <c r="T105" s="37"/>
      <c r="U105" s="37"/>
      <c r="V105" s="37"/>
      <c r="W105" s="37"/>
      <c r="X105" s="37"/>
      <c r="BA105" s="6"/>
      <c r="BB105" s="6"/>
      <c r="BC105" s="6"/>
      <c r="BD105" s="6"/>
      <c r="BE105" s="6"/>
      <c r="BF105" s="6"/>
      <c r="BG105" s="6"/>
      <c r="BH105" s="6"/>
    </row>
    <row r="106" spans="3:60" ht="32.25" customHeight="1" x14ac:dyDescent="0.35">
      <c r="C106" s="38" t="s">
        <v>161</v>
      </c>
      <c r="D106" s="34"/>
      <c r="E106" s="34"/>
      <c r="F106" s="34"/>
      <c r="G106" s="35"/>
      <c r="H106" s="35"/>
      <c r="I106" s="35"/>
      <c r="J106" s="35"/>
      <c r="K106" s="36"/>
      <c r="L106" s="36"/>
      <c r="M106" s="36"/>
      <c r="N106" s="36"/>
      <c r="O106" s="36"/>
      <c r="P106" s="37"/>
      <c r="Q106" s="37"/>
      <c r="R106" s="37"/>
      <c r="S106" s="37"/>
      <c r="T106" s="37"/>
      <c r="U106" s="37"/>
      <c r="V106" s="37"/>
      <c r="W106" s="37"/>
      <c r="X106" s="37"/>
      <c r="BA106" s="6"/>
      <c r="BB106" s="6"/>
      <c r="BC106" s="6"/>
      <c r="BD106" s="6"/>
      <c r="BE106" s="6"/>
      <c r="BF106" s="6"/>
      <c r="BG106" s="6"/>
      <c r="BH106" s="6"/>
    </row>
    <row r="107" spans="3:60" ht="32.25" customHeight="1" x14ac:dyDescent="0.35">
      <c r="C107" s="38" t="s">
        <v>162</v>
      </c>
      <c r="D107" s="34"/>
      <c r="E107" s="34"/>
      <c r="F107" s="34"/>
      <c r="G107" s="35"/>
      <c r="H107" s="35"/>
      <c r="I107" s="35"/>
      <c r="J107" s="35"/>
      <c r="K107" s="36"/>
      <c r="L107" s="36"/>
      <c r="M107" s="36"/>
      <c r="N107" s="36"/>
      <c r="O107" s="36"/>
      <c r="P107" s="37"/>
      <c r="Q107" s="37"/>
      <c r="R107" s="37"/>
      <c r="S107" s="37"/>
      <c r="T107" s="37"/>
      <c r="U107" s="37"/>
      <c r="V107" s="37"/>
      <c r="W107" s="37"/>
      <c r="X107" s="37"/>
      <c r="BA107" s="6"/>
      <c r="BB107" s="6"/>
      <c r="BC107" s="6"/>
      <c r="BD107" s="6"/>
      <c r="BE107" s="6"/>
      <c r="BF107" s="6"/>
      <c r="BG107" s="6"/>
      <c r="BH107" s="6"/>
    </row>
    <row r="108" spans="3:60" ht="32.25" customHeight="1" x14ac:dyDescent="0.35">
      <c r="C108" s="39" t="s">
        <v>163</v>
      </c>
      <c r="BA108" s="6"/>
      <c r="BB108" s="6"/>
      <c r="BC108" s="6"/>
      <c r="BD108" s="6"/>
      <c r="BE108" s="6"/>
      <c r="BF108" s="6"/>
      <c r="BG108" s="6"/>
      <c r="BH108" s="6"/>
    </row>
    <row r="109" spans="3:60" ht="32.25" customHeight="1" x14ac:dyDescent="0.35">
      <c r="C109" s="40"/>
      <c r="BA109" s="6"/>
      <c r="BB109" s="6"/>
      <c r="BC109" s="6"/>
      <c r="BD109" s="6"/>
      <c r="BE109" s="6"/>
      <c r="BF109" s="6"/>
      <c r="BG109" s="6"/>
      <c r="BH109" s="6"/>
    </row>
    <row r="110" spans="3:60" ht="32.25" customHeight="1" x14ac:dyDescent="0.35">
      <c r="BA110" s="6"/>
      <c r="BB110" s="6"/>
      <c r="BC110" s="6"/>
      <c r="BD110" s="6"/>
      <c r="BE110" s="6"/>
      <c r="BF110" s="6"/>
      <c r="BG110" s="6"/>
      <c r="BH110" s="6"/>
    </row>
    <row r="111" spans="3:60" ht="32.25" customHeight="1" x14ac:dyDescent="0.35">
      <c r="BA111" s="6"/>
      <c r="BB111" s="6"/>
      <c r="BC111" s="6"/>
      <c r="BD111" s="6"/>
      <c r="BE111" s="6"/>
      <c r="BF111" s="6"/>
      <c r="BG111" s="6"/>
      <c r="BH111" s="6"/>
    </row>
    <row r="112" spans="3:60" ht="32.25" customHeight="1" x14ac:dyDescent="0.35">
      <c r="BA112" s="6"/>
      <c r="BB112" s="6"/>
      <c r="BC112" s="6"/>
      <c r="BD112" s="6"/>
      <c r="BE112" s="6"/>
      <c r="BF112" s="6"/>
      <c r="BG112" s="6"/>
      <c r="BH112" s="6"/>
    </row>
    <row r="113" spans="2:2" s="6" customFormat="1" ht="32.25" customHeight="1" x14ac:dyDescent="0.35">
      <c r="B113" s="55"/>
    </row>
    <row r="114" spans="2:2" s="6" customFormat="1" ht="32.25" customHeight="1" x14ac:dyDescent="0.35">
      <c r="B114" s="55"/>
    </row>
    <row r="115" spans="2:2" s="6" customFormat="1" ht="32.25" customHeight="1" x14ac:dyDescent="0.35">
      <c r="B115" s="55"/>
    </row>
    <row r="116" spans="2:2" s="6" customFormat="1" ht="32.25" customHeight="1" x14ac:dyDescent="0.35">
      <c r="B116" s="55"/>
    </row>
    <row r="117" spans="2:2" s="6" customFormat="1" ht="32.25" customHeight="1" x14ac:dyDescent="0.35">
      <c r="B117" s="55"/>
    </row>
    <row r="118" spans="2:2" s="6" customFormat="1" ht="32.25" customHeight="1" x14ac:dyDescent="0.35">
      <c r="B118" s="55"/>
    </row>
    <row r="119" spans="2:2" s="6" customFormat="1" ht="32.25" customHeight="1" x14ac:dyDescent="0.35">
      <c r="B119" s="55"/>
    </row>
    <row r="120" spans="2:2" s="6" customFormat="1" ht="32.25" customHeight="1" x14ac:dyDescent="0.35">
      <c r="B120" s="55"/>
    </row>
    <row r="121" spans="2:2" s="6" customFormat="1" ht="32.25" customHeight="1" x14ac:dyDescent="0.35">
      <c r="B121" s="55"/>
    </row>
    <row r="122" spans="2:2" s="6" customFormat="1" ht="32.25" customHeight="1" x14ac:dyDescent="0.35">
      <c r="B122" s="55"/>
    </row>
    <row r="123" spans="2:2" s="6" customFormat="1" ht="32.25" customHeight="1" x14ac:dyDescent="0.35">
      <c r="B123" s="55"/>
    </row>
    <row r="124" spans="2:2" s="6" customFormat="1" ht="32.25" customHeight="1" x14ac:dyDescent="0.35">
      <c r="B124" s="55"/>
    </row>
    <row r="125" spans="2:2" s="6" customFormat="1" ht="32.25" customHeight="1" x14ac:dyDescent="0.35">
      <c r="B125" s="55"/>
    </row>
    <row r="126" spans="2:2" s="6" customFormat="1" ht="32.25" customHeight="1" x14ac:dyDescent="0.35">
      <c r="B126" s="55"/>
    </row>
    <row r="127" spans="2:2" s="6" customFormat="1" ht="32.25" customHeight="1" x14ac:dyDescent="0.35">
      <c r="B127" s="55"/>
    </row>
    <row r="128" spans="2:2" s="6" customFormat="1" ht="32.25" customHeight="1" x14ac:dyDescent="0.35">
      <c r="B128" s="55"/>
    </row>
    <row r="129" spans="2:2" s="6" customFormat="1" ht="32.25" customHeight="1" x14ac:dyDescent="0.35">
      <c r="B129" s="55"/>
    </row>
    <row r="130" spans="2:2" s="6" customFormat="1" ht="32.25" customHeight="1" x14ac:dyDescent="0.35">
      <c r="B130" s="55"/>
    </row>
    <row r="131" spans="2:2" s="6" customFormat="1" ht="32.25" customHeight="1" x14ac:dyDescent="0.35">
      <c r="B131" s="55"/>
    </row>
    <row r="132" spans="2:2" s="6" customFormat="1" ht="32.25" customHeight="1" x14ac:dyDescent="0.35">
      <c r="B132" s="55"/>
    </row>
    <row r="133" spans="2:2" s="6" customFormat="1" ht="32.25" customHeight="1" x14ac:dyDescent="0.35">
      <c r="B133" s="55"/>
    </row>
    <row r="134" spans="2:2" s="6" customFormat="1" ht="32.25" customHeight="1" x14ac:dyDescent="0.35">
      <c r="B134" s="55"/>
    </row>
    <row r="135" spans="2:2" s="6" customFormat="1" ht="32.25" customHeight="1" x14ac:dyDescent="0.35">
      <c r="B135" s="55"/>
    </row>
    <row r="136" spans="2:2" s="6" customFormat="1" ht="32.25" customHeight="1" x14ac:dyDescent="0.35">
      <c r="B136" s="55"/>
    </row>
    <row r="137" spans="2:2" s="6" customFormat="1" ht="32.25" customHeight="1" x14ac:dyDescent="0.35">
      <c r="B137" s="55"/>
    </row>
    <row r="138" spans="2:2" s="6" customFormat="1" ht="32.25" customHeight="1" x14ac:dyDescent="0.35">
      <c r="B138" s="55"/>
    </row>
    <row r="139" spans="2:2" s="6" customFormat="1" ht="32.25" customHeight="1" x14ac:dyDescent="0.35">
      <c r="B139" s="55"/>
    </row>
    <row r="140" spans="2:2" s="6" customFormat="1" ht="32.25" customHeight="1" x14ac:dyDescent="0.35">
      <c r="B140" s="55"/>
    </row>
    <row r="141" spans="2:2" s="6" customFormat="1" ht="32.25" customHeight="1" x14ac:dyDescent="0.35">
      <c r="B141" s="55"/>
    </row>
    <row r="142" spans="2:2" s="6" customFormat="1" ht="32.25" customHeight="1" x14ac:dyDescent="0.35">
      <c r="B142" s="55"/>
    </row>
    <row r="143" spans="2:2" s="6" customFormat="1" ht="32.25" customHeight="1" x14ac:dyDescent="0.35">
      <c r="B143" s="55"/>
    </row>
    <row r="144" spans="2:2" s="6" customFormat="1" ht="32.25" customHeight="1" x14ac:dyDescent="0.35">
      <c r="B144" s="55"/>
    </row>
    <row r="145" spans="2:2" s="6" customFormat="1" ht="32.25" customHeight="1" x14ac:dyDescent="0.35">
      <c r="B145" s="55"/>
    </row>
    <row r="146" spans="2:2" s="6" customFormat="1" ht="32.25" customHeight="1" x14ac:dyDescent="0.35">
      <c r="B146" s="55"/>
    </row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AA17" sqref="AA17"/>
      <selection pane="topRight" activeCell="AA17" sqref="AA17"/>
      <selection pane="bottomLeft" activeCell="AA17" sqref="AA17"/>
      <selection pane="bottomRight" activeCell="AQ15" sqref="AQ15"/>
    </sheetView>
  </sheetViews>
  <sheetFormatPr defaultRowHeight="12.75" customHeight="1" x14ac:dyDescent="0.35"/>
  <cols>
    <col min="1" max="1" width="3.42578125" style="6" hidden="1" customWidth="1"/>
    <col min="2" max="2" width="9.7109375" style="55" customWidth="1"/>
    <col min="3" max="3" width="31.7109375" style="2" customWidth="1"/>
    <col min="4" max="4" width="11.5703125" style="3" customWidth="1"/>
    <col min="5" max="5" width="11.28515625" style="3" customWidth="1"/>
    <col min="6" max="6" width="10.140625" style="3" customWidth="1"/>
    <col min="7" max="8" width="11" style="1" customWidth="1"/>
    <col min="9" max="9" width="11.7109375" style="1" customWidth="1"/>
    <col min="10" max="10" width="14.140625" style="1" customWidth="1"/>
    <col min="11" max="11" width="11.140625" style="4" customWidth="1"/>
    <col min="12" max="12" width="12.42578125" style="4" customWidth="1"/>
    <col min="13" max="13" width="13" style="4" customWidth="1"/>
    <col min="14" max="14" width="12.28515625" style="4" customWidth="1"/>
    <col min="15" max="15" width="11" style="135" customWidth="1"/>
    <col min="16" max="16" width="10.42578125" style="5" customWidth="1"/>
    <col min="17" max="17" width="12" style="5" customWidth="1"/>
    <col min="18" max="18" width="9.5703125" style="5" customWidth="1"/>
    <col min="19" max="19" width="13.42578125" style="5" customWidth="1"/>
    <col min="20" max="20" width="10.28515625" style="5" customWidth="1"/>
    <col min="21" max="21" width="12.42578125" style="5" customWidth="1"/>
    <col min="22" max="22" width="10.28515625" style="5" customWidth="1"/>
    <col min="23" max="23" width="13.140625" style="5" customWidth="1"/>
    <col min="24" max="24" width="12.28515625" style="5" customWidth="1"/>
    <col min="25" max="25" width="11.7109375" style="5" customWidth="1"/>
    <col min="26" max="26" width="11.5703125" style="5" customWidth="1"/>
    <col min="27" max="27" width="11.140625" style="5" customWidth="1"/>
    <col min="28" max="28" width="9.42578125" style="5" customWidth="1"/>
    <col min="29" max="29" width="10.85546875" style="5" customWidth="1"/>
    <col min="30" max="30" width="9.7109375" style="5" customWidth="1"/>
    <col min="31" max="31" width="10.28515625" style="5" customWidth="1"/>
    <col min="32" max="32" width="8.42578125" style="5" customWidth="1"/>
    <col min="33" max="33" width="11" style="5" customWidth="1"/>
    <col min="34" max="34" width="11.5703125" style="5" customWidth="1"/>
    <col min="35" max="35" width="11.28515625" style="6" customWidth="1"/>
    <col min="36" max="36" width="9.85546875" style="6" customWidth="1"/>
    <col min="37" max="37" width="9.7109375" style="6" customWidth="1"/>
    <col min="38" max="43" width="11.85546875" style="6" customWidth="1"/>
    <col min="44" max="44" width="12" style="6" customWidth="1"/>
    <col min="45" max="45" width="10.85546875" style="6" customWidth="1"/>
    <col min="46" max="46" width="15.140625" style="6" hidden="1" customWidth="1"/>
    <col min="47" max="60" width="12.140625" style="25" customWidth="1"/>
    <col min="61" max="65" width="12.140625" style="6" customWidth="1"/>
    <col min="66" max="82" width="26.140625" style="6" customWidth="1"/>
    <col min="83" max="222" width="9.140625" style="6"/>
    <col min="223" max="223" width="13.42578125" style="6" customWidth="1"/>
    <col min="224" max="264" width="9.140625" style="6"/>
    <col min="265" max="265" width="0" style="6" hidden="1" customWidth="1"/>
    <col min="266" max="266" width="15.5703125" style="6" customWidth="1"/>
    <col min="267" max="267" width="55.140625" style="6" customWidth="1"/>
    <col min="268" max="268" width="15.5703125" style="6" customWidth="1"/>
    <col min="269" max="270" width="13" style="6" customWidth="1"/>
    <col min="271" max="272" width="13.140625" style="6" customWidth="1"/>
    <col min="273" max="273" width="10.5703125" style="6" customWidth="1"/>
    <col min="274" max="274" width="12.42578125" style="6" customWidth="1"/>
    <col min="275" max="275" width="11.5703125" style="6" customWidth="1"/>
    <col min="276" max="276" width="12.28515625" style="6" customWidth="1"/>
    <col min="277" max="277" width="12.7109375" style="6" customWidth="1"/>
    <col min="278" max="278" width="12.5703125" style="6" customWidth="1"/>
    <col min="279" max="279" width="13.140625" style="6" customWidth="1"/>
    <col min="280" max="280" width="13.42578125" style="6" customWidth="1"/>
    <col min="281" max="281" width="10.28515625" style="6" customWidth="1"/>
    <col min="282" max="282" width="14.28515625" style="6" customWidth="1"/>
    <col min="283" max="283" width="12.85546875" style="6" customWidth="1"/>
    <col min="284" max="284" width="12" style="6" customWidth="1"/>
    <col min="285" max="285" width="16.28515625" style="6" customWidth="1"/>
    <col min="286" max="286" width="14.5703125" style="6" customWidth="1"/>
    <col min="287" max="287" width="16.85546875" style="6" customWidth="1"/>
    <col min="288" max="288" width="11.140625" style="6" customWidth="1"/>
    <col min="289" max="289" width="10.42578125" style="6" customWidth="1"/>
    <col min="290" max="290" width="10.85546875" style="6" customWidth="1"/>
    <col min="291" max="291" width="10.140625" style="6" customWidth="1"/>
    <col min="292" max="292" width="12.85546875" style="6" customWidth="1"/>
    <col min="293" max="294" width="11" style="6" customWidth="1"/>
    <col min="295" max="295" width="11.5703125" style="6" customWidth="1"/>
    <col min="296" max="296" width="11.28515625" style="6" customWidth="1"/>
    <col min="297" max="297" width="10.140625" style="6" customWidth="1"/>
    <col min="298" max="299" width="11.85546875" style="6" customWidth="1"/>
    <col min="300" max="300" width="12.28515625" style="6" customWidth="1"/>
    <col min="301" max="301" width="12.7109375" style="6" customWidth="1"/>
    <col min="302" max="302" width="15.140625" style="6" customWidth="1"/>
    <col min="303" max="303" width="10" style="6" customWidth="1"/>
    <col min="304" max="314" width="7.85546875" style="6" customWidth="1"/>
    <col min="315" max="315" width="9.140625" style="6" customWidth="1"/>
    <col min="316" max="316" width="8.28515625" style="6" customWidth="1"/>
    <col min="317" max="317" width="10.140625" style="6" customWidth="1"/>
    <col min="318" max="318" width="9.140625" style="6"/>
    <col min="319" max="319" width="11.85546875" style="6" customWidth="1"/>
    <col min="320" max="320" width="14.28515625" style="6" customWidth="1"/>
    <col min="321" max="520" width="9.140625" style="6"/>
    <col min="521" max="521" width="0" style="6" hidden="1" customWidth="1"/>
    <col min="522" max="522" width="15.5703125" style="6" customWidth="1"/>
    <col min="523" max="523" width="55.140625" style="6" customWidth="1"/>
    <col min="524" max="524" width="15.5703125" style="6" customWidth="1"/>
    <col min="525" max="526" width="13" style="6" customWidth="1"/>
    <col min="527" max="528" width="13.140625" style="6" customWidth="1"/>
    <col min="529" max="529" width="10.5703125" style="6" customWidth="1"/>
    <col min="530" max="530" width="12.42578125" style="6" customWidth="1"/>
    <col min="531" max="531" width="11.5703125" style="6" customWidth="1"/>
    <col min="532" max="532" width="12.28515625" style="6" customWidth="1"/>
    <col min="533" max="533" width="12.7109375" style="6" customWidth="1"/>
    <col min="534" max="534" width="12.5703125" style="6" customWidth="1"/>
    <col min="535" max="535" width="13.140625" style="6" customWidth="1"/>
    <col min="536" max="536" width="13.42578125" style="6" customWidth="1"/>
    <col min="537" max="537" width="10.28515625" style="6" customWidth="1"/>
    <col min="538" max="538" width="14.28515625" style="6" customWidth="1"/>
    <col min="539" max="539" width="12.85546875" style="6" customWidth="1"/>
    <col min="540" max="540" width="12" style="6" customWidth="1"/>
    <col min="541" max="541" width="16.28515625" style="6" customWidth="1"/>
    <col min="542" max="542" width="14.5703125" style="6" customWidth="1"/>
    <col min="543" max="543" width="16.85546875" style="6" customWidth="1"/>
    <col min="544" max="544" width="11.140625" style="6" customWidth="1"/>
    <col min="545" max="545" width="10.42578125" style="6" customWidth="1"/>
    <col min="546" max="546" width="10.85546875" style="6" customWidth="1"/>
    <col min="547" max="547" width="10.140625" style="6" customWidth="1"/>
    <col min="548" max="548" width="12.85546875" style="6" customWidth="1"/>
    <col min="549" max="550" width="11" style="6" customWidth="1"/>
    <col min="551" max="551" width="11.5703125" style="6" customWidth="1"/>
    <col min="552" max="552" width="11.28515625" style="6" customWidth="1"/>
    <col min="553" max="553" width="10.140625" style="6" customWidth="1"/>
    <col min="554" max="555" width="11.85546875" style="6" customWidth="1"/>
    <col min="556" max="556" width="12.28515625" style="6" customWidth="1"/>
    <col min="557" max="557" width="12.7109375" style="6" customWidth="1"/>
    <col min="558" max="558" width="15.140625" style="6" customWidth="1"/>
    <col min="559" max="559" width="10" style="6" customWidth="1"/>
    <col min="560" max="570" width="7.85546875" style="6" customWidth="1"/>
    <col min="571" max="571" width="9.140625" style="6" customWidth="1"/>
    <col min="572" max="572" width="8.28515625" style="6" customWidth="1"/>
    <col min="573" max="573" width="10.140625" style="6" customWidth="1"/>
    <col min="574" max="574" width="9.140625" style="6"/>
    <col min="575" max="575" width="11.85546875" style="6" customWidth="1"/>
    <col min="576" max="576" width="14.28515625" style="6" customWidth="1"/>
    <col min="577" max="776" width="9.140625" style="6"/>
    <col min="777" max="777" width="0" style="6" hidden="1" customWidth="1"/>
    <col min="778" max="778" width="15.5703125" style="6" customWidth="1"/>
    <col min="779" max="779" width="55.140625" style="6" customWidth="1"/>
    <col min="780" max="780" width="15.5703125" style="6" customWidth="1"/>
    <col min="781" max="782" width="13" style="6" customWidth="1"/>
    <col min="783" max="784" width="13.140625" style="6" customWidth="1"/>
    <col min="785" max="785" width="10.5703125" style="6" customWidth="1"/>
    <col min="786" max="786" width="12.42578125" style="6" customWidth="1"/>
    <col min="787" max="787" width="11.5703125" style="6" customWidth="1"/>
    <col min="788" max="788" width="12.28515625" style="6" customWidth="1"/>
    <col min="789" max="789" width="12.7109375" style="6" customWidth="1"/>
    <col min="790" max="790" width="12.5703125" style="6" customWidth="1"/>
    <col min="791" max="791" width="13.140625" style="6" customWidth="1"/>
    <col min="792" max="792" width="13.42578125" style="6" customWidth="1"/>
    <col min="793" max="793" width="10.28515625" style="6" customWidth="1"/>
    <col min="794" max="794" width="14.28515625" style="6" customWidth="1"/>
    <col min="795" max="795" width="12.85546875" style="6" customWidth="1"/>
    <col min="796" max="796" width="12" style="6" customWidth="1"/>
    <col min="797" max="797" width="16.28515625" style="6" customWidth="1"/>
    <col min="798" max="798" width="14.5703125" style="6" customWidth="1"/>
    <col min="799" max="799" width="16.85546875" style="6" customWidth="1"/>
    <col min="800" max="800" width="11.140625" style="6" customWidth="1"/>
    <col min="801" max="801" width="10.42578125" style="6" customWidth="1"/>
    <col min="802" max="802" width="10.85546875" style="6" customWidth="1"/>
    <col min="803" max="803" width="10.140625" style="6" customWidth="1"/>
    <col min="804" max="804" width="12.85546875" style="6" customWidth="1"/>
    <col min="805" max="806" width="11" style="6" customWidth="1"/>
    <col min="807" max="807" width="11.5703125" style="6" customWidth="1"/>
    <col min="808" max="808" width="11.28515625" style="6" customWidth="1"/>
    <col min="809" max="809" width="10.140625" style="6" customWidth="1"/>
    <col min="810" max="811" width="11.85546875" style="6" customWidth="1"/>
    <col min="812" max="812" width="12.28515625" style="6" customWidth="1"/>
    <col min="813" max="813" width="12.7109375" style="6" customWidth="1"/>
    <col min="814" max="814" width="15.140625" style="6" customWidth="1"/>
    <col min="815" max="815" width="10" style="6" customWidth="1"/>
    <col min="816" max="826" width="7.85546875" style="6" customWidth="1"/>
    <col min="827" max="827" width="9.140625" style="6" customWidth="1"/>
    <col min="828" max="828" width="8.28515625" style="6" customWidth="1"/>
    <col min="829" max="829" width="10.140625" style="6" customWidth="1"/>
    <col min="830" max="830" width="9.140625" style="6"/>
    <col min="831" max="831" width="11.85546875" style="6" customWidth="1"/>
    <col min="832" max="832" width="14.28515625" style="6" customWidth="1"/>
    <col min="833" max="1032" width="9.140625" style="6"/>
    <col min="1033" max="1033" width="0" style="6" hidden="1" customWidth="1"/>
    <col min="1034" max="1034" width="15.5703125" style="6" customWidth="1"/>
    <col min="1035" max="1035" width="55.140625" style="6" customWidth="1"/>
    <col min="1036" max="1036" width="15.5703125" style="6" customWidth="1"/>
    <col min="1037" max="1038" width="13" style="6" customWidth="1"/>
    <col min="1039" max="1040" width="13.140625" style="6" customWidth="1"/>
    <col min="1041" max="1041" width="10.5703125" style="6" customWidth="1"/>
    <col min="1042" max="1042" width="12.42578125" style="6" customWidth="1"/>
    <col min="1043" max="1043" width="11.5703125" style="6" customWidth="1"/>
    <col min="1044" max="1044" width="12.28515625" style="6" customWidth="1"/>
    <col min="1045" max="1045" width="12.7109375" style="6" customWidth="1"/>
    <col min="1046" max="1046" width="12.5703125" style="6" customWidth="1"/>
    <col min="1047" max="1047" width="13.140625" style="6" customWidth="1"/>
    <col min="1048" max="1048" width="13.42578125" style="6" customWidth="1"/>
    <col min="1049" max="1049" width="10.28515625" style="6" customWidth="1"/>
    <col min="1050" max="1050" width="14.28515625" style="6" customWidth="1"/>
    <col min="1051" max="1051" width="12.85546875" style="6" customWidth="1"/>
    <col min="1052" max="1052" width="12" style="6" customWidth="1"/>
    <col min="1053" max="1053" width="16.28515625" style="6" customWidth="1"/>
    <col min="1054" max="1054" width="14.5703125" style="6" customWidth="1"/>
    <col min="1055" max="1055" width="16.85546875" style="6" customWidth="1"/>
    <col min="1056" max="1056" width="11.140625" style="6" customWidth="1"/>
    <col min="1057" max="1057" width="10.42578125" style="6" customWidth="1"/>
    <col min="1058" max="1058" width="10.85546875" style="6" customWidth="1"/>
    <col min="1059" max="1059" width="10.140625" style="6" customWidth="1"/>
    <col min="1060" max="1060" width="12.85546875" style="6" customWidth="1"/>
    <col min="1061" max="1062" width="11" style="6" customWidth="1"/>
    <col min="1063" max="1063" width="11.5703125" style="6" customWidth="1"/>
    <col min="1064" max="1064" width="11.28515625" style="6" customWidth="1"/>
    <col min="1065" max="1065" width="10.140625" style="6" customWidth="1"/>
    <col min="1066" max="1067" width="11.85546875" style="6" customWidth="1"/>
    <col min="1068" max="1068" width="12.28515625" style="6" customWidth="1"/>
    <col min="1069" max="1069" width="12.7109375" style="6" customWidth="1"/>
    <col min="1070" max="1070" width="15.140625" style="6" customWidth="1"/>
    <col min="1071" max="1071" width="10" style="6" customWidth="1"/>
    <col min="1072" max="1082" width="7.85546875" style="6" customWidth="1"/>
    <col min="1083" max="1083" width="9.140625" style="6" customWidth="1"/>
    <col min="1084" max="1084" width="8.28515625" style="6" customWidth="1"/>
    <col min="1085" max="1085" width="10.140625" style="6" customWidth="1"/>
    <col min="1086" max="1086" width="9.140625" style="6"/>
    <col min="1087" max="1087" width="11.85546875" style="6" customWidth="1"/>
    <col min="1088" max="1088" width="14.28515625" style="6" customWidth="1"/>
    <col min="1089" max="1288" width="9.140625" style="6"/>
    <col min="1289" max="1289" width="0" style="6" hidden="1" customWidth="1"/>
    <col min="1290" max="1290" width="15.5703125" style="6" customWidth="1"/>
    <col min="1291" max="1291" width="55.140625" style="6" customWidth="1"/>
    <col min="1292" max="1292" width="15.5703125" style="6" customWidth="1"/>
    <col min="1293" max="1294" width="13" style="6" customWidth="1"/>
    <col min="1295" max="1296" width="13.140625" style="6" customWidth="1"/>
    <col min="1297" max="1297" width="10.5703125" style="6" customWidth="1"/>
    <col min="1298" max="1298" width="12.42578125" style="6" customWidth="1"/>
    <col min="1299" max="1299" width="11.5703125" style="6" customWidth="1"/>
    <col min="1300" max="1300" width="12.28515625" style="6" customWidth="1"/>
    <col min="1301" max="1301" width="12.7109375" style="6" customWidth="1"/>
    <col min="1302" max="1302" width="12.5703125" style="6" customWidth="1"/>
    <col min="1303" max="1303" width="13.140625" style="6" customWidth="1"/>
    <col min="1304" max="1304" width="13.42578125" style="6" customWidth="1"/>
    <col min="1305" max="1305" width="10.28515625" style="6" customWidth="1"/>
    <col min="1306" max="1306" width="14.28515625" style="6" customWidth="1"/>
    <col min="1307" max="1307" width="12.85546875" style="6" customWidth="1"/>
    <col min="1308" max="1308" width="12" style="6" customWidth="1"/>
    <col min="1309" max="1309" width="16.28515625" style="6" customWidth="1"/>
    <col min="1310" max="1310" width="14.5703125" style="6" customWidth="1"/>
    <col min="1311" max="1311" width="16.85546875" style="6" customWidth="1"/>
    <col min="1312" max="1312" width="11.140625" style="6" customWidth="1"/>
    <col min="1313" max="1313" width="10.42578125" style="6" customWidth="1"/>
    <col min="1314" max="1314" width="10.85546875" style="6" customWidth="1"/>
    <col min="1315" max="1315" width="10.140625" style="6" customWidth="1"/>
    <col min="1316" max="1316" width="12.85546875" style="6" customWidth="1"/>
    <col min="1317" max="1318" width="11" style="6" customWidth="1"/>
    <col min="1319" max="1319" width="11.5703125" style="6" customWidth="1"/>
    <col min="1320" max="1320" width="11.28515625" style="6" customWidth="1"/>
    <col min="1321" max="1321" width="10.140625" style="6" customWidth="1"/>
    <col min="1322" max="1323" width="11.85546875" style="6" customWidth="1"/>
    <col min="1324" max="1324" width="12.28515625" style="6" customWidth="1"/>
    <col min="1325" max="1325" width="12.7109375" style="6" customWidth="1"/>
    <col min="1326" max="1326" width="15.140625" style="6" customWidth="1"/>
    <col min="1327" max="1327" width="10" style="6" customWidth="1"/>
    <col min="1328" max="1338" width="7.85546875" style="6" customWidth="1"/>
    <col min="1339" max="1339" width="9.140625" style="6" customWidth="1"/>
    <col min="1340" max="1340" width="8.28515625" style="6" customWidth="1"/>
    <col min="1341" max="1341" width="10.140625" style="6" customWidth="1"/>
    <col min="1342" max="1342" width="9.140625" style="6"/>
    <col min="1343" max="1343" width="11.85546875" style="6" customWidth="1"/>
    <col min="1344" max="1344" width="14.28515625" style="6" customWidth="1"/>
    <col min="1345" max="1544" width="9.140625" style="6"/>
    <col min="1545" max="1545" width="0" style="6" hidden="1" customWidth="1"/>
    <col min="1546" max="1546" width="15.5703125" style="6" customWidth="1"/>
    <col min="1547" max="1547" width="55.140625" style="6" customWidth="1"/>
    <col min="1548" max="1548" width="15.5703125" style="6" customWidth="1"/>
    <col min="1549" max="1550" width="13" style="6" customWidth="1"/>
    <col min="1551" max="1552" width="13.140625" style="6" customWidth="1"/>
    <col min="1553" max="1553" width="10.5703125" style="6" customWidth="1"/>
    <col min="1554" max="1554" width="12.42578125" style="6" customWidth="1"/>
    <col min="1555" max="1555" width="11.5703125" style="6" customWidth="1"/>
    <col min="1556" max="1556" width="12.28515625" style="6" customWidth="1"/>
    <col min="1557" max="1557" width="12.7109375" style="6" customWidth="1"/>
    <col min="1558" max="1558" width="12.5703125" style="6" customWidth="1"/>
    <col min="1559" max="1559" width="13.140625" style="6" customWidth="1"/>
    <col min="1560" max="1560" width="13.42578125" style="6" customWidth="1"/>
    <col min="1561" max="1561" width="10.28515625" style="6" customWidth="1"/>
    <col min="1562" max="1562" width="14.28515625" style="6" customWidth="1"/>
    <col min="1563" max="1563" width="12.85546875" style="6" customWidth="1"/>
    <col min="1564" max="1564" width="12" style="6" customWidth="1"/>
    <col min="1565" max="1565" width="16.28515625" style="6" customWidth="1"/>
    <col min="1566" max="1566" width="14.5703125" style="6" customWidth="1"/>
    <col min="1567" max="1567" width="16.85546875" style="6" customWidth="1"/>
    <col min="1568" max="1568" width="11.140625" style="6" customWidth="1"/>
    <col min="1569" max="1569" width="10.42578125" style="6" customWidth="1"/>
    <col min="1570" max="1570" width="10.85546875" style="6" customWidth="1"/>
    <col min="1571" max="1571" width="10.140625" style="6" customWidth="1"/>
    <col min="1572" max="1572" width="12.85546875" style="6" customWidth="1"/>
    <col min="1573" max="1574" width="11" style="6" customWidth="1"/>
    <col min="1575" max="1575" width="11.5703125" style="6" customWidth="1"/>
    <col min="1576" max="1576" width="11.28515625" style="6" customWidth="1"/>
    <col min="1577" max="1577" width="10.140625" style="6" customWidth="1"/>
    <col min="1578" max="1579" width="11.85546875" style="6" customWidth="1"/>
    <col min="1580" max="1580" width="12.28515625" style="6" customWidth="1"/>
    <col min="1581" max="1581" width="12.7109375" style="6" customWidth="1"/>
    <col min="1582" max="1582" width="15.140625" style="6" customWidth="1"/>
    <col min="1583" max="1583" width="10" style="6" customWidth="1"/>
    <col min="1584" max="1594" width="7.85546875" style="6" customWidth="1"/>
    <col min="1595" max="1595" width="9.140625" style="6" customWidth="1"/>
    <col min="1596" max="1596" width="8.28515625" style="6" customWidth="1"/>
    <col min="1597" max="1597" width="10.140625" style="6" customWidth="1"/>
    <col min="1598" max="1598" width="9.140625" style="6"/>
    <col min="1599" max="1599" width="11.85546875" style="6" customWidth="1"/>
    <col min="1600" max="1600" width="14.28515625" style="6" customWidth="1"/>
    <col min="1601" max="1800" width="9.140625" style="6"/>
    <col min="1801" max="1801" width="0" style="6" hidden="1" customWidth="1"/>
    <col min="1802" max="1802" width="15.5703125" style="6" customWidth="1"/>
    <col min="1803" max="1803" width="55.140625" style="6" customWidth="1"/>
    <col min="1804" max="1804" width="15.5703125" style="6" customWidth="1"/>
    <col min="1805" max="1806" width="13" style="6" customWidth="1"/>
    <col min="1807" max="1808" width="13.140625" style="6" customWidth="1"/>
    <col min="1809" max="1809" width="10.5703125" style="6" customWidth="1"/>
    <col min="1810" max="1810" width="12.42578125" style="6" customWidth="1"/>
    <col min="1811" max="1811" width="11.5703125" style="6" customWidth="1"/>
    <col min="1812" max="1812" width="12.28515625" style="6" customWidth="1"/>
    <col min="1813" max="1813" width="12.7109375" style="6" customWidth="1"/>
    <col min="1814" max="1814" width="12.5703125" style="6" customWidth="1"/>
    <col min="1815" max="1815" width="13.140625" style="6" customWidth="1"/>
    <col min="1816" max="1816" width="13.42578125" style="6" customWidth="1"/>
    <col min="1817" max="1817" width="10.28515625" style="6" customWidth="1"/>
    <col min="1818" max="1818" width="14.28515625" style="6" customWidth="1"/>
    <col min="1819" max="1819" width="12.85546875" style="6" customWidth="1"/>
    <col min="1820" max="1820" width="12" style="6" customWidth="1"/>
    <col min="1821" max="1821" width="16.28515625" style="6" customWidth="1"/>
    <col min="1822" max="1822" width="14.5703125" style="6" customWidth="1"/>
    <col min="1823" max="1823" width="16.85546875" style="6" customWidth="1"/>
    <col min="1824" max="1824" width="11.140625" style="6" customWidth="1"/>
    <col min="1825" max="1825" width="10.42578125" style="6" customWidth="1"/>
    <col min="1826" max="1826" width="10.85546875" style="6" customWidth="1"/>
    <col min="1827" max="1827" width="10.140625" style="6" customWidth="1"/>
    <col min="1828" max="1828" width="12.85546875" style="6" customWidth="1"/>
    <col min="1829" max="1830" width="11" style="6" customWidth="1"/>
    <col min="1831" max="1831" width="11.5703125" style="6" customWidth="1"/>
    <col min="1832" max="1832" width="11.28515625" style="6" customWidth="1"/>
    <col min="1833" max="1833" width="10.140625" style="6" customWidth="1"/>
    <col min="1834" max="1835" width="11.85546875" style="6" customWidth="1"/>
    <col min="1836" max="1836" width="12.28515625" style="6" customWidth="1"/>
    <col min="1837" max="1837" width="12.7109375" style="6" customWidth="1"/>
    <col min="1838" max="1838" width="15.140625" style="6" customWidth="1"/>
    <col min="1839" max="1839" width="10" style="6" customWidth="1"/>
    <col min="1840" max="1850" width="7.85546875" style="6" customWidth="1"/>
    <col min="1851" max="1851" width="9.140625" style="6" customWidth="1"/>
    <col min="1852" max="1852" width="8.28515625" style="6" customWidth="1"/>
    <col min="1853" max="1853" width="10.140625" style="6" customWidth="1"/>
    <col min="1854" max="1854" width="9.140625" style="6"/>
    <col min="1855" max="1855" width="11.85546875" style="6" customWidth="1"/>
    <col min="1856" max="1856" width="14.28515625" style="6" customWidth="1"/>
    <col min="1857" max="2056" width="9.140625" style="6"/>
    <col min="2057" max="2057" width="0" style="6" hidden="1" customWidth="1"/>
    <col min="2058" max="2058" width="15.5703125" style="6" customWidth="1"/>
    <col min="2059" max="2059" width="55.140625" style="6" customWidth="1"/>
    <col min="2060" max="2060" width="15.5703125" style="6" customWidth="1"/>
    <col min="2061" max="2062" width="13" style="6" customWidth="1"/>
    <col min="2063" max="2064" width="13.140625" style="6" customWidth="1"/>
    <col min="2065" max="2065" width="10.5703125" style="6" customWidth="1"/>
    <col min="2066" max="2066" width="12.42578125" style="6" customWidth="1"/>
    <col min="2067" max="2067" width="11.5703125" style="6" customWidth="1"/>
    <col min="2068" max="2068" width="12.28515625" style="6" customWidth="1"/>
    <col min="2069" max="2069" width="12.7109375" style="6" customWidth="1"/>
    <col min="2070" max="2070" width="12.5703125" style="6" customWidth="1"/>
    <col min="2071" max="2071" width="13.140625" style="6" customWidth="1"/>
    <col min="2072" max="2072" width="13.42578125" style="6" customWidth="1"/>
    <col min="2073" max="2073" width="10.28515625" style="6" customWidth="1"/>
    <col min="2074" max="2074" width="14.28515625" style="6" customWidth="1"/>
    <col min="2075" max="2075" width="12.85546875" style="6" customWidth="1"/>
    <col min="2076" max="2076" width="12" style="6" customWidth="1"/>
    <col min="2077" max="2077" width="16.28515625" style="6" customWidth="1"/>
    <col min="2078" max="2078" width="14.5703125" style="6" customWidth="1"/>
    <col min="2079" max="2079" width="16.85546875" style="6" customWidth="1"/>
    <col min="2080" max="2080" width="11.140625" style="6" customWidth="1"/>
    <col min="2081" max="2081" width="10.42578125" style="6" customWidth="1"/>
    <col min="2082" max="2082" width="10.85546875" style="6" customWidth="1"/>
    <col min="2083" max="2083" width="10.140625" style="6" customWidth="1"/>
    <col min="2084" max="2084" width="12.85546875" style="6" customWidth="1"/>
    <col min="2085" max="2086" width="11" style="6" customWidth="1"/>
    <col min="2087" max="2087" width="11.5703125" style="6" customWidth="1"/>
    <col min="2088" max="2088" width="11.28515625" style="6" customWidth="1"/>
    <col min="2089" max="2089" width="10.140625" style="6" customWidth="1"/>
    <col min="2090" max="2091" width="11.85546875" style="6" customWidth="1"/>
    <col min="2092" max="2092" width="12.28515625" style="6" customWidth="1"/>
    <col min="2093" max="2093" width="12.7109375" style="6" customWidth="1"/>
    <col min="2094" max="2094" width="15.140625" style="6" customWidth="1"/>
    <col min="2095" max="2095" width="10" style="6" customWidth="1"/>
    <col min="2096" max="2106" width="7.85546875" style="6" customWidth="1"/>
    <col min="2107" max="2107" width="9.140625" style="6" customWidth="1"/>
    <col min="2108" max="2108" width="8.28515625" style="6" customWidth="1"/>
    <col min="2109" max="2109" width="10.140625" style="6" customWidth="1"/>
    <col min="2110" max="2110" width="9.140625" style="6"/>
    <col min="2111" max="2111" width="11.85546875" style="6" customWidth="1"/>
    <col min="2112" max="2112" width="14.28515625" style="6" customWidth="1"/>
    <col min="2113" max="2312" width="9.140625" style="6"/>
    <col min="2313" max="2313" width="0" style="6" hidden="1" customWidth="1"/>
    <col min="2314" max="2314" width="15.5703125" style="6" customWidth="1"/>
    <col min="2315" max="2315" width="55.140625" style="6" customWidth="1"/>
    <col min="2316" max="2316" width="15.5703125" style="6" customWidth="1"/>
    <col min="2317" max="2318" width="13" style="6" customWidth="1"/>
    <col min="2319" max="2320" width="13.140625" style="6" customWidth="1"/>
    <col min="2321" max="2321" width="10.5703125" style="6" customWidth="1"/>
    <col min="2322" max="2322" width="12.42578125" style="6" customWidth="1"/>
    <col min="2323" max="2323" width="11.5703125" style="6" customWidth="1"/>
    <col min="2324" max="2324" width="12.28515625" style="6" customWidth="1"/>
    <col min="2325" max="2325" width="12.7109375" style="6" customWidth="1"/>
    <col min="2326" max="2326" width="12.5703125" style="6" customWidth="1"/>
    <col min="2327" max="2327" width="13.140625" style="6" customWidth="1"/>
    <col min="2328" max="2328" width="13.42578125" style="6" customWidth="1"/>
    <col min="2329" max="2329" width="10.28515625" style="6" customWidth="1"/>
    <col min="2330" max="2330" width="14.28515625" style="6" customWidth="1"/>
    <col min="2331" max="2331" width="12.85546875" style="6" customWidth="1"/>
    <col min="2332" max="2332" width="12" style="6" customWidth="1"/>
    <col min="2333" max="2333" width="16.28515625" style="6" customWidth="1"/>
    <col min="2334" max="2334" width="14.5703125" style="6" customWidth="1"/>
    <col min="2335" max="2335" width="16.85546875" style="6" customWidth="1"/>
    <col min="2336" max="2336" width="11.140625" style="6" customWidth="1"/>
    <col min="2337" max="2337" width="10.42578125" style="6" customWidth="1"/>
    <col min="2338" max="2338" width="10.85546875" style="6" customWidth="1"/>
    <col min="2339" max="2339" width="10.140625" style="6" customWidth="1"/>
    <col min="2340" max="2340" width="12.85546875" style="6" customWidth="1"/>
    <col min="2341" max="2342" width="11" style="6" customWidth="1"/>
    <col min="2343" max="2343" width="11.5703125" style="6" customWidth="1"/>
    <col min="2344" max="2344" width="11.28515625" style="6" customWidth="1"/>
    <col min="2345" max="2345" width="10.140625" style="6" customWidth="1"/>
    <col min="2346" max="2347" width="11.85546875" style="6" customWidth="1"/>
    <col min="2348" max="2348" width="12.28515625" style="6" customWidth="1"/>
    <col min="2349" max="2349" width="12.7109375" style="6" customWidth="1"/>
    <col min="2350" max="2350" width="15.140625" style="6" customWidth="1"/>
    <col min="2351" max="2351" width="10" style="6" customWidth="1"/>
    <col min="2352" max="2362" width="7.85546875" style="6" customWidth="1"/>
    <col min="2363" max="2363" width="9.140625" style="6" customWidth="1"/>
    <col min="2364" max="2364" width="8.28515625" style="6" customWidth="1"/>
    <col min="2365" max="2365" width="10.140625" style="6" customWidth="1"/>
    <col min="2366" max="2366" width="9.140625" style="6"/>
    <col min="2367" max="2367" width="11.85546875" style="6" customWidth="1"/>
    <col min="2368" max="2368" width="14.28515625" style="6" customWidth="1"/>
    <col min="2369" max="2568" width="9.140625" style="6"/>
    <col min="2569" max="2569" width="0" style="6" hidden="1" customWidth="1"/>
    <col min="2570" max="2570" width="15.5703125" style="6" customWidth="1"/>
    <col min="2571" max="2571" width="55.140625" style="6" customWidth="1"/>
    <col min="2572" max="2572" width="15.5703125" style="6" customWidth="1"/>
    <col min="2573" max="2574" width="13" style="6" customWidth="1"/>
    <col min="2575" max="2576" width="13.140625" style="6" customWidth="1"/>
    <col min="2577" max="2577" width="10.5703125" style="6" customWidth="1"/>
    <col min="2578" max="2578" width="12.42578125" style="6" customWidth="1"/>
    <col min="2579" max="2579" width="11.5703125" style="6" customWidth="1"/>
    <col min="2580" max="2580" width="12.28515625" style="6" customWidth="1"/>
    <col min="2581" max="2581" width="12.7109375" style="6" customWidth="1"/>
    <col min="2582" max="2582" width="12.5703125" style="6" customWidth="1"/>
    <col min="2583" max="2583" width="13.140625" style="6" customWidth="1"/>
    <col min="2584" max="2584" width="13.42578125" style="6" customWidth="1"/>
    <col min="2585" max="2585" width="10.28515625" style="6" customWidth="1"/>
    <col min="2586" max="2586" width="14.28515625" style="6" customWidth="1"/>
    <col min="2587" max="2587" width="12.85546875" style="6" customWidth="1"/>
    <col min="2588" max="2588" width="12" style="6" customWidth="1"/>
    <col min="2589" max="2589" width="16.28515625" style="6" customWidth="1"/>
    <col min="2590" max="2590" width="14.5703125" style="6" customWidth="1"/>
    <col min="2591" max="2591" width="16.85546875" style="6" customWidth="1"/>
    <col min="2592" max="2592" width="11.140625" style="6" customWidth="1"/>
    <col min="2593" max="2593" width="10.42578125" style="6" customWidth="1"/>
    <col min="2594" max="2594" width="10.85546875" style="6" customWidth="1"/>
    <col min="2595" max="2595" width="10.140625" style="6" customWidth="1"/>
    <col min="2596" max="2596" width="12.85546875" style="6" customWidth="1"/>
    <col min="2597" max="2598" width="11" style="6" customWidth="1"/>
    <col min="2599" max="2599" width="11.5703125" style="6" customWidth="1"/>
    <col min="2600" max="2600" width="11.28515625" style="6" customWidth="1"/>
    <col min="2601" max="2601" width="10.140625" style="6" customWidth="1"/>
    <col min="2602" max="2603" width="11.85546875" style="6" customWidth="1"/>
    <col min="2604" max="2604" width="12.28515625" style="6" customWidth="1"/>
    <col min="2605" max="2605" width="12.7109375" style="6" customWidth="1"/>
    <col min="2606" max="2606" width="15.140625" style="6" customWidth="1"/>
    <col min="2607" max="2607" width="10" style="6" customWidth="1"/>
    <col min="2608" max="2618" width="7.85546875" style="6" customWidth="1"/>
    <col min="2619" max="2619" width="9.140625" style="6" customWidth="1"/>
    <col min="2620" max="2620" width="8.28515625" style="6" customWidth="1"/>
    <col min="2621" max="2621" width="10.140625" style="6" customWidth="1"/>
    <col min="2622" max="2622" width="9.140625" style="6"/>
    <col min="2623" max="2623" width="11.85546875" style="6" customWidth="1"/>
    <col min="2624" max="2624" width="14.28515625" style="6" customWidth="1"/>
    <col min="2625" max="2824" width="9.140625" style="6"/>
    <col min="2825" max="2825" width="0" style="6" hidden="1" customWidth="1"/>
    <col min="2826" max="2826" width="15.5703125" style="6" customWidth="1"/>
    <col min="2827" max="2827" width="55.140625" style="6" customWidth="1"/>
    <col min="2828" max="2828" width="15.5703125" style="6" customWidth="1"/>
    <col min="2829" max="2830" width="13" style="6" customWidth="1"/>
    <col min="2831" max="2832" width="13.140625" style="6" customWidth="1"/>
    <col min="2833" max="2833" width="10.5703125" style="6" customWidth="1"/>
    <col min="2834" max="2834" width="12.42578125" style="6" customWidth="1"/>
    <col min="2835" max="2835" width="11.5703125" style="6" customWidth="1"/>
    <col min="2836" max="2836" width="12.28515625" style="6" customWidth="1"/>
    <col min="2837" max="2837" width="12.7109375" style="6" customWidth="1"/>
    <col min="2838" max="2838" width="12.5703125" style="6" customWidth="1"/>
    <col min="2839" max="2839" width="13.140625" style="6" customWidth="1"/>
    <col min="2840" max="2840" width="13.42578125" style="6" customWidth="1"/>
    <col min="2841" max="2841" width="10.28515625" style="6" customWidth="1"/>
    <col min="2842" max="2842" width="14.28515625" style="6" customWidth="1"/>
    <col min="2843" max="2843" width="12.85546875" style="6" customWidth="1"/>
    <col min="2844" max="2844" width="12" style="6" customWidth="1"/>
    <col min="2845" max="2845" width="16.28515625" style="6" customWidth="1"/>
    <col min="2846" max="2846" width="14.5703125" style="6" customWidth="1"/>
    <col min="2847" max="2847" width="16.85546875" style="6" customWidth="1"/>
    <col min="2848" max="2848" width="11.140625" style="6" customWidth="1"/>
    <col min="2849" max="2849" width="10.42578125" style="6" customWidth="1"/>
    <col min="2850" max="2850" width="10.85546875" style="6" customWidth="1"/>
    <col min="2851" max="2851" width="10.140625" style="6" customWidth="1"/>
    <col min="2852" max="2852" width="12.85546875" style="6" customWidth="1"/>
    <col min="2853" max="2854" width="11" style="6" customWidth="1"/>
    <col min="2855" max="2855" width="11.5703125" style="6" customWidth="1"/>
    <col min="2856" max="2856" width="11.28515625" style="6" customWidth="1"/>
    <col min="2857" max="2857" width="10.140625" style="6" customWidth="1"/>
    <col min="2858" max="2859" width="11.85546875" style="6" customWidth="1"/>
    <col min="2860" max="2860" width="12.28515625" style="6" customWidth="1"/>
    <col min="2861" max="2861" width="12.7109375" style="6" customWidth="1"/>
    <col min="2862" max="2862" width="15.140625" style="6" customWidth="1"/>
    <col min="2863" max="2863" width="10" style="6" customWidth="1"/>
    <col min="2864" max="2874" width="7.85546875" style="6" customWidth="1"/>
    <col min="2875" max="2875" width="9.140625" style="6" customWidth="1"/>
    <col min="2876" max="2876" width="8.28515625" style="6" customWidth="1"/>
    <col min="2877" max="2877" width="10.140625" style="6" customWidth="1"/>
    <col min="2878" max="2878" width="9.140625" style="6"/>
    <col min="2879" max="2879" width="11.85546875" style="6" customWidth="1"/>
    <col min="2880" max="2880" width="14.28515625" style="6" customWidth="1"/>
    <col min="2881" max="3080" width="9.140625" style="6"/>
    <col min="3081" max="3081" width="0" style="6" hidden="1" customWidth="1"/>
    <col min="3082" max="3082" width="15.5703125" style="6" customWidth="1"/>
    <col min="3083" max="3083" width="55.140625" style="6" customWidth="1"/>
    <col min="3084" max="3084" width="15.5703125" style="6" customWidth="1"/>
    <col min="3085" max="3086" width="13" style="6" customWidth="1"/>
    <col min="3087" max="3088" width="13.140625" style="6" customWidth="1"/>
    <col min="3089" max="3089" width="10.5703125" style="6" customWidth="1"/>
    <col min="3090" max="3090" width="12.42578125" style="6" customWidth="1"/>
    <col min="3091" max="3091" width="11.5703125" style="6" customWidth="1"/>
    <col min="3092" max="3092" width="12.28515625" style="6" customWidth="1"/>
    <col min="3093" max="3093" width="12.7109375" style="6" customWidth="1"/>
    <col min="3094" max="3094" width="12.5703125" style="6" customWidth="1"/>
    <col min="3095" max="3095" width="13.140625" style="6" customWidth="1"/>
    <col min="3096" max="3096" width="13.42578125" style="6" customWidth="1"/>
    <col min="3097" max="3097" width="10.28515625" style="6" customWidth="1"/>
    <col min="3098" max="3098" width="14.28515625" style="6" customWidth="1"/>
    <col min="3099" max="3099" width="12.85546875" style="6" customWidth="1"/>
    <col min="3100" max="3100" width="12" style="6" customWidth="1"/>
    <col min="3101" max="3101" width="16.28515625" style="6" customWidth="1"/>
    <col min="3102" max="3102" width="14.5703125" style="6" customWidth="1"/>
    <col min="3103" max="3103" width="16.85546875" style="6" customWidth="1"/>
    <col min="3104" max="3104" width="11.140625" style="6" customWidth="1"/>
    <col min="3105" max="3105" width="10.42578125" style="6" customWidth="1"/>
    <col min="3106" max="3106" width="10.85546875" style="6" customWidth="1"/>
    <col min="3107" max="3107" width="10.140625" style="6" customWidth="1"/>
    <col min="3108" max="3108" width="12.85546875" style="6" customWidth="1"/>
    <col min="3109" max="3110" width="11" style="6" customWidth="1"/>
    <col min="3111" max="3111" width="11.5703125" style="6" customWidth="1"/>
    <col min="3112" max="3112" width="11.28515625" style="6" customWidth="1"/>
    <col min="3113" max="3113" width="10.140625" style="6" customWidth="1"/>
    <col min="3114" max="3115" width="11.85546875" style="6" customWidth="1"/>
    <col min="3116" max="3116" width="12.28515625" style="6" customWidth="1"/>
    <col min="3117" max="3117" width="12.7109375" style="6" customWidth="1"/>
    <col min="3118" max="3118" width="15.140625" style="6" customWidth="1"/>
    <col min="3119" max="3119" width="10" style="6" customWidth="1"/>
    <col min="3120" max="3130" width="7.85546875" style="6" customWidth="1"/>
    <col min="3131" max="3131" width="9.140625" style="6" customWidth="1"/>
    <col min="3132" max="3132" width="8.28515625" style="6" customWidth="1"/>
    <col min="3133" max="3133" width="10.140625" style="6" customWidth="1"/>
    <col min="3134" max="3134" width="9.140625" style="6"/>
    <col min="3135" max="3135" width="11.85546875" style="6" customWidth="1"/>
    <col min="3136" max="3136" width="14.28515625" style="6" customWidth="1"/>
    <col min="3137" max="3336" width="9.140625" style="6"/>
    <col min="3337" max="3337" width="0" style="6" hidden="1" customWidth="1"/>
    <col min="3338" max="3338" width="15.5703125" style="6" customWidth="1"/>
    <col min="3339" max="3339" width="55.140625" style="6" customWidth="1"/>
    <col min="3340" max="3340" width="15.5703125" style="6" customWidth="1"/>
    <col min="3341" max="3342" width="13" style="6" customWidth="1"/>
    <col min="3343" max="3344" width="13.140625" style="6" customWidth="1"/>
    <col min="3345" max="3345" width="10.5703125" style="6" customWidth="1"/>
    <col min="3346" max="3346" width="12.42578125" style="6" customWidth="1"/>
    <col min="3347" max="3347" width="11.5703125" style="6" customWidth="1"/>
    <col min="3348" max="3348" width="12.28515625" style="6" customWidth="1"/>
    <col min="3349" max="3349" width="12.7109375" style="6" customWidth="1"/>
    <col min="3350" max="3350" width="12.5703125" style="6" customWidth="1"/>
    <col min="3351" max="3351" width="13.140625" style="6" customWidth="1"/>
    <col min="3352" max="3352" width="13.42578125" style="6" customWidth="1"/>
    <col min="3353" max="3353" width="10.28515625" style="6" customWidth="1"/>
    <col min="3354" max="3354" width="14.28515625" style="6" customWidth="1"/>
    <col min="3355" max="3355" width="12.85546875" style="6" customWidth="1"/>
    <col min="3356" max="3356" width="12" style="6" customWidth="1"/>
    <col min="3357" max="3357" width="16.28515625" style="6" customWidth="1"/>
    <col min="3358" max="3358" width="14.5703125" style="6" customWidth="1"/>
    <col min="3359" max="3359" width="16.85546875" style="6" customWidth="1"/>
    <col min="3360" max="3360" width="11.140625" style="6" customWidth="1"/>
    <col min="3361" max="3361" width="10.42578125" style="6" customWidth="1"/>
    <col min="3362" max="3362" width="10.85546875" style="6" customWidth="1"/>
    <col min="3363" max="3363" width="10.140625" style="6" customWidth="1"/>
    <col min="3364" max="3364" width="12.85546875" style="6" customWidth="1"/>
    <col min="3365" max="3366" width="11" style="6" customWidth="1"/>
    <col min="3367" max="3367" width="11.5703125" style="6" customWidth="1"/>
    <col min="3368" max="3368" width="11.28515625" style="6" customWidth="1"/>
    <col min="3369" max="3369" width="10.140625" style="6" customWidth="1"/>
    <col min="3370" max="3371" width="11.85546875" style="6" customWidth="1"/>
    <col min="3372" max="3372" width="12.28515625" style="6" customWidth="1"/>
    <col min="3373" max="3373" width="12.7109375" style="6" customWidth="1"/>
    <col min="3374" max="3374" width="15.140625" style="6" customWidth="1"/>
    <col min="3375" max="3375" width="10" style="6" customWidth="1"/>
    <col min="3376" max="3386" width="7.85546875" style="6" customWidth="1"/>
    <col min="3387" max="3387" width="9.140625" style="6" customWidth="1"/>
    <col min="3388" max="3388" width="8.28515625" style="6" customWidth="1"/>
    <col min="3389" max="3389" width="10.140625" style="6" customWidth="1"/>
    <col min="3390" max="3390" width="9.140625" style="6"/>
    <col min="3391" max="3391" width="11.85546875" style="6" customWidth="1"/>
    <col min="3392" max="3392" width="14.28515625" style="6" customWidth="1"/>
    <col min="3393" max="3592" width="9.140625" style="6"/>
    <col min="3593" max="3593" width="0" style="6" hidden="1" customWidth="1"/>
    <col min="3594" max="3594" width="15.5703125" style="6" customWidth="1"/>
    <col min="3595" max="3595" width="55.140625" style="6" customWidth="1"/>
    <col min="3596" max="3596" width="15.5703125" style="6" customWidth="1"/>
    <col min="3597" max="3598" width="13" style="6" customWidth="1"/>
    <col min="3599" max="3600" width="13.140625" style="6" customWidth="1"/>
    <col min="3601" max="3601" width="10.5703125" style="6" customWidth="1"/>
    <col min="3602" max="3602" width="12.42578125" style="6" customWidth="1"/>
    <col min="3603" max="3603" width="11.5703125" style="6" customWidth="1"/>
    <col min="3604" max="3604" width="12.28515625" style="6" customWidth="1"/>
    <col min="3605" max="3605" width="12.7109375" style="6" customWidth="1"/>
    <col min="3606" max="3606" width="12.5703125" style="6" customWidth="1"/>
    <col min="3607" max="3607" width="13.140625" style="6" customWidth="1"/>
    <col min="3608" max="3608" width="13.42578125" style="6" customWidth="1"/>
    <col min="3609" max="3609" width="10.28515625" style="6" customWidth="1"/>
    <col min="3610" max="3610" width="14.28515625" style="6" customWidth="1"/>
    <col min="3611" max="3611" width="12.85546875" style="6" customWidth="1"/>
    <col min="3612" max="3612" width="12" style="6" customWidth="1"/>
    <col min="3613" max="3613" width="16.28515625" style="6" customWidth="1"/>
    <col min="3614" max="3614" width="14.5703125" style="6" customWidth="1"/>
    <col min="3615" max="3615" width="16.85546875" style="6" customWidth="1"/>
    <col min="3616" max="3616" width="11.140625" style="6" customWidth="1"/>
    <col min="3617" max="3617" width="10.42578125" style="6" customWidth="1"/>
    <col min="3618" max="3618" width="10.85546875" style="6" customWidth="1"/>
    <col min="3619" max="3619" width="10.140625" style="6" customWidth="1"/>
    <col min="3620" max="3620" width="12.85546875" style="6" customWidth="1"/>
    <col min="3621" max="3622" width="11" style="6" customWidth="1"/>
    <col min="3623" max="3623" width="11.5703125" style="6" customWidth="1"/>
    <col min="3624" max="3624" width="11.28515625" style="6" customWidth="1"/>
    <col min="3625" max="3625" width="10.140625" style="6" customWidth="1"/>
    <col min="3626" max="3627" width="11.85546875" style="6" customWidth="1"/>
    <col min="3628" max="3628" width="12.28515625" style="6" customWidth="1"/>
    <col min="3629" max="3629" width="12.7109375" style="6" customWidth="1"/>
    <col min="3630" max="3630" width="15.140625" style="6" customWidth="1"/>
    <col min="3631" max="3631" width="10" style="6" customWidth="1"/>
    <col min="3632" max="3642" width="7.85546875" style="6" customWidth="1"/>
    <col min="3643" max="3643" width="9.140625" style="6" customWidth="1"/>
    <col min="3644" max="3644" width="8.28515625" style="6" customWidth="1"/>
    <col min="3645" max="3645" width="10.140625" style="6" customWidth="1"/>
    <col min="3646" max="3646" width="9.140625" style="6"/>
    <col min="3647" max="3647" width="11.85546875" style="6" customWidth="1"/>
    <col min="3648" max="3648" width="14.28515625" style="6" customWidth="1"/>
    <col min="3649" max="3848" width="9.140625" style="6"/>
    <col min="3849" max="3849" width="0" style="6" hidden="1" customWidth="1"/>
    <col min="3850" max="3850" width="15.5703125" style="6" customWidth="1"/>
    <col min="3851" max="3851" width="55.140625" style="6" customWidth="1"/>
    <col min="3852" max="3852" width="15.5703125" style="6" customWidth="1"/>
    <col min="3853" max="3854" width="13" style="6" customWidth="1"/>
    <col min="3855" max="3856" width="13.140625" style="6" customWidth="1"/>
    <col min="3857" max="3857" width="10.5703125" style="6" customWidth="1"/>
    <col min="3858" max="3858" width="12.42578125" style="6" customWidth="1"/>
    <col min="3859" max="3859" width="11.5703125" style="6" customWidth="1"/>
    <col min="3860" max="3860" width="12.28515625" style="6" customWidth="1"/>
    <col min="3861" max="3861" width="12.7109375" style="6" customWidth="1"/>
    <col min="3862" max="3862" width="12.5703125" style="6" customWidth="1"/>
    <col min="3863" max="3863" width="13.140625" style="6" customWidth="1"/>
    <col min="3864" max="3864" width="13.42578125" style="6" customWidth="1"/>
    <col min="3865" max="3865" width="10.28515625" style="6" customWidth="1"/>
    <col min="3866" max="3866" width="14.28515625" style="6" customWidth="1"/>
    <col min="3867" max="3867" width="12.85546875" style="6" customWidth="1"/>
    <col min="3868" max="3868" width="12" style="6" customWidth="1"/>
    <col min="3869" max="3869" width="16.28515625" style="6" customWidth="1"/>
    <col min="3870" max="3870" width="14.5703125" style="6" customWidth="1"/>
    <col min="3871" max="3871" width="16.85546875" style="6" customWidth="1"/>
    <col min="3872" max="3872" width="11.140625" style="6" customWidth="1"/>
    <col min="3873" max="3873" width="10.42578125" style="6" customWidth="1"/>
    <col min="3874" max="3874" width="10.85546875" style="6" customWidth="1"/>
    <col min="3875" max="3875" width="10.140625" style="6" customWidth="1"/>
    <col min="3876" max="3876" width="12.85546875" style="6" customWidth="1"/>
    <col min="3877" max="3878" width="11" style="6" customWidth="1"/>
    <col min="3879" max="3879" width="11.5703125" style="6" customWidth="1"/>
    <col min="3880" max="3880" width="11.28515625" style="6" customWidth="1"/>
    <col min="3881" max="3881" width="10.140625" style="6" customWidth="1"/>
    <col min="3882" max="3883" width="11.85546875" style="6" customWidth="1"/>
    <col min="3884" max="3884" width="12.28515625" style="6" customWidth="1"/>
    <col min="3885" max="3885" width="12.7109375" style="6" customWidth="1"/>
    <col min="3886" max="3886" width="15.140625" style="6" customWidth="1"/>
    <col min="3887" max="3887" width="10" style="6" customWidth="1"/>
    <col min="3888" max="3898" width="7.85546875" style="6" customWidth="1"/>
    <col min="3899" max="3899" width="9.140625" style="6" customWidth="1"/>
    <col min="3900" max="3900" width="8.28515625" style="6" customWidth="1"/>
    <col min="3901" max="3901" width="10.140625" style="6" customWidth="1"/>
    <col min="3902" max="3902" width="9.140625" style="6"/>
    <col min="3903" max="3903" width="11.85546875" style="6" customWidth="1"/>
    <col min="3904" max="3904" width="14.28515625" style="6" customWidth="1"/>
    <col min="3905" max="4104" width="9.140625" style="6"/>
    <col min="4105" max="4105" width="0" style="6" hidden="1" customWidth="1"/>
    <col min="4106" max="4106" width="15.5703125" style="6" customWidth="1"/>
    <col min="4107" max="4107" width="55.140625" style="6" customWidth="1"/>
    <col min="4108" max="4108" width="15.5703125" style="6" customWidth="1"/>
    <col min="4109" max="4110" width="13" style="6" customWidth="1"/>
    <col min="4111" max="4112" width="13.140625" style="6" customWidth="1"/>
    <col min="4113" max="4113" width="10.5703125" style="6" customWidth="1"/>
    <col min="4114" max="4114" width="12.42578125" style="6" customWidth="1"/>
    <col min="4115" max="4115" width="11.5703125" style="6" customWidth="1"/>
    <col min="4116" max="4116" width="12.28515625" style="6" customWidth="1"/>
    <col min="4117" max="4117" width="12.7109375" style="6" customWidth="1"/>
    <col min="4118" max="4118" width="12.5703125" style="6" customWidth="1"/>
    <col min="4119" max="4119" width="13.140625" style="6" customWidth="1"/>
    <col min="4120" max="4120" width="13.42578125" style="6" customWidth="1"/>
    <col min="4121" max="4121" width="10.28515625" style="6" customWidth="1"/>
    <col min="4122" max="4122" width="14.28515625" style="6" customWidth="1"/>
    <col min="4123" max="4123" width="12.85546875" style="6" customWidth="1"/>
    <col min="4124" max="4124" width="12" style="6" customWidth="1"/>
    <col min="4125" max="4125" width="16.28515625" style="6" customWidth="1"/>
    <col min="4126" max="4126" width="14.5703125" style="6" customWidth="1"/>
    <col min="4127" max="4127" width="16.85546875" style="6" customWidth="1"/>
    <col min="4128" max="4128" width="11.140625" style="6" customWidth="1"/>
    <col min="4129" max="4129" width="10.42578125" style="6" customWidth="1"/>
    <col min="4130" max="4130" width="10.85546875" style="6" customWidth="1"/>
    <col min="4131" max="4131" width="10.140625" style="6" customWidth="1"/>
    <col min="4132" max="4132" width="12.85546875" style="6" customWidth="1"/>
    <col min="4133" max="4134" width="11" style="6" customWidth="1"/>
    <col min="4135" max="4135" width="11.5703125" style="6" customWidth="1"/>
    <col min="4136" max="4136" width="11.28515625" style="6" customWidth="1"/>
    <col min="4137" max="4137" width="10.140625" style="6" customWidth="1"/>
    <col min="4138" max="4139" width="11.85546875" style="6" customWidth="1"/>
    <col min="4140" max="4140" width="12.28515625" style="6" customWidth="1"/>
    <col min="4141" max="4141" width="12.7109375" style="6" customWidth="1"/>
    <col min="4142" max="4142" width="15.140625" style="6" customWidth="1"/>
    <col min="4143" max="4143" width="10" style="6" customWidth="1"/>
    <col min="4144" max="4154" width="7.85546875" style="6" customWidth="1"/>
    <col min="4155" max="4155" width="9.140625" style="6" customWidth="1"/>
    <col min="4156" max="4156" width="8.28515625" style="6" customWidth="1"/>
    <col min="4157" max="4157" width="10.140625" style="6" customWidth="1"/>
    <col min="4158" max="4158" width="9.140625" style="6"/>
    <col min="4159" max="4159" width="11.85546875" style="6" customWidth="1"/>
    <col min="4160" max="4160" width="14.28515625" style="6" customWidth="1"/>
    <col min="4161" max="4360" width="9.140625" style="6"/>
    <col min="4361" max="4361" width="0" style="6" hidden="1" customWidth="1"/>
    <col min="4362" max="4362" width="15.5703125" style="6" customWidth="1"/>
    <col min="4363" max="4363" width="55.140625" style="6" customWidth="1"/>
    <col min="4364" max="4364" width="15.5703125" style="6" customWidth="1"/>
    <col min="4365" max="4366" width="13" style="6" customWidth="1"/>
    <col min="4367" max="4368" width="13.140625" style="6" customWidth="1"/>
    <col min="4369" max="4369" width="10.5703125" style="6" customWidth="1"/>
    <col min="4370" max="4370" width="12.42578125" style="6" customWidth="1"/>
    <col min="4371" max="4371" width="11.5703125" style="6" customWidth="1"/>
    <col min="4372" max="4372" width="12.28515625" style="6" customWidth="1"/>
    <col min="4373" max="4373" width="12.7109375" style="6" customWidth="1"/>
    <col min="4374" max="4374" width="12.5703125" style="6" customWidth="1"/>
    <col min="4375" max="4375" width="13.140625" style="6" customWidth="1"/>
    <col min="4376" max="4376" width="13.42578125" style="6" customWidth="1"/>
    <col min="4377" max="4377" width="10.28515625" style="6" customWidth="1"/>
    <col min="4378" max="4378" width="14.28515625" style="6" customWidth="1"/>
    <col min="4379" max="4379" width="12.85546875" style="6" customWidth="1"/>
    <col min="4380" max="4380" width="12" style="6" customWidth="1"/>
    <col min="4381" max="4381" width="16.28515625" style="6" customWidth="1"/>
    <col min="4382" max="4382" width="14.5703125" style="6" customWidth="1"/>
    <col min="4383" max="4383" width="16.85546875" style="6" customWidth="1"/>
    <col min="4384" max="4384" width="11.140625" style="6" customWidth="1"/>
    <col min="4385" max="4385" width="10.42578125" style="6" customWidth="1"/>
    <col min="4386" max="4386" width="10.85546875" style="6" customWidth="1"/>
    <col min="4387" max="4387" width="10.140625" style="6" customWidth="1"/>
    <col min="4388" max="4388" width="12.85546875" style="6" customWidth="1"/>
    <col min="4389" max="4390" width="11" style="6" customWidth="1"/>
    <col min="4391" max="4391" width="11.5703125" style="6" customWidth="1"/>
    <col min="4392" max="4392" width="11.28515625" style="6" customWidth="1"/>
    <col min="4393" max="4393" width="10.140625" style="6" customWidth="1"/>
    <col min="4394" max="4395" width="11.85546875" style="6" customWidth="1"/>
    <col min="4396" max="4396" width="12.28515625" style="6" customWidth="1"/>
    <col min="4397" max="4397" width="12.7109375" style="6" customWidth="1"/>
    <col min="4398" max="4398" width="15.140625" style="6" customWidth="1"/>
    <col min="4399" max="4399" width="10" style="6" customWidth="1"/>
    <col min="4400" max="4410" width="7.85546875" style="6" customWidth="1"/>
    <col min="4411" max="4411" width="9.140625" style="6" customWidth="1"/>
    <col min="4412" max="4412" width="8.28515625" style="6" customWidth="1"/>
    <col min="4413" max="4413" width="10.140625" style="6" customWidth="1"/>
    <col min="4414" max="4414" width="9.140625" style="6"/>
    <col min="4415" max="4415" width="11.85546875" style="6" customWidth="1"/>
    <col min="4416" max="4416" width="14.28515625" style="6" customWidth="1"/>
    <col min="4417" max="4616" width="9.140625" style="6"/>
    <col min="4617" max="4617" width="0" style="6" hidden="1" customWidth="1"/>
    <col min="4618" max="4618" width="15.5703125" style="6" customWidth="1"/>
    <col min="4619" max="4619" width="55.140625" style="6" customWidth="1"/>
    <col min="4620" max="4620" width="15.5703125" style="6" customWidth="1"/>
    <col min="4621" max="4622" width="13" style="6" customWidth="1"/>
    <col min="4623" max="4624" width="13.140625" style="6" customWidth="1"/>
    <col min="4625" max="4625" width="10.5703125" style="6" customWidth="1"/>
    <col min="4626" max="4626" width="12.42578125" style="6" customWidth="1"/>
    <col min="4627" max="4627" width="11.5703125" style="6" customWidth="1"/>
    <col min="4628" max="4628" width="12.28515625" style="6" customWidth="1"/>
    <col min="4629" max="4629" width="12.7109375" style="6" customWidth="1"/>
    <col min="4630" max="4630" width="12.5703125" style="6" customWidth="1"/>
    <col min="4631" max="4631" width="13.140625" style="6" customWidth="1"/>
    <col min="4632" max="4632" width="13.42578125" style="6" customWidth="1"/>
    <col min="4633" max="4633" width="10.28515625" style="6" customWidth="1"/>
    <col min="4634" max="4634" width="14.28515625" style="6" customWidth="1"/>
    <col min="4635" max="4635" width="12.85546875" style="6" customWidth="1"/>
    <col min="4636" max="4636" width="12" style="6" customWidth="1"/>
    <col min="4637" max="4637" width="16.28515625" style="6" customWidth="1"/>
    <col min="4638" max="4638" width="14.5703125" style="6" customWidth="1"/>
    <col min="4639" max="4639" width="16.85546875" style="6" customWidth="1"/>
    <col min="4640" max="4640" width="11.140625" style="6" customWidth="1"/>
    <col min="4641" max="4641" width="10.42578125" style="6" customWidth="1"/>
    <col min="4642" max="4642" width="10.85546875" style="6" customWidth="1"/>
    <col min="4643" max="4643" width="10.140625" style="6" customWidth="1"/>
    <col min="4644" max="4644" width="12.85546875" style="6" customWidth="1"/>
    <col min="4645" max="4646" width="11" style="6" customWidth="1"/>
    <col min="4647" max="4647" width="11.5703125" style="6" customWidth="1"/>
    <col min="4648" max="4648" width="11.28515625" style="6" customWidth="1"/>
    <col min="4649" max="4649" width="10.140625" style="6" customWidth="1"/>
    <col min="4650" max="4651" width="11.85546875" style="6" customWidth="1"/>
    <col min="4652" max="4652" width="12.28515625" style="6" customWidth="1"/>
    <col min="4653" max="4653" width="12.7109375" style="6" customWidth="1"/>
    <col min="4654" max="4654" width="15.140625" style="6" customWidth="1"/>
    <col min="4655" max="4655" width="10" style="6" customWidth="1"/>
    <col min="4656" max="4666" width="7.85546875" style="6" customWidth="1"/>
    <col min="4667" max="4667" width="9.140625" style="6" customWidth="1"/>
    <col min="4668" max="4668" width="8.28515625" style="6" customWidth="1"/>
    <col min="4669" max="4669" width="10.140625" style="6" customWidth="1"/>
    <col min="4670" max="4670" width="9.140625" style="6"/>
    <col min="4671" max="4671" width="11.85546875" style="6" customWidth="1"/>
    <col min="4672" max="4672" width="14.28515625" style="6" customWidth="1"/>
    <col min="4673" max="4872" width="9.140625" style="6"/>
    <col min="4873" max="4873" width="0" style="6" hidden="1" customWidth="1"/>
    <col min="4874" max="4874" width="15.5703125" style="6" customWidth="1"/>
    <col min="4875" max="4875" width="55.140625" style="6" customWidth="1"/>
    <col min="4876" max="4876" width="15.5703125" style="6" customWidth="1"/>
    <col min="4877" max="4878" width="13" style="6" customWidth="1"/>
    <col min="4879" max="4880" width="13.140625" style="6" customWidth="1"/>
    <col min="4881" max="4881" width="10.5703125" style="6" customWidth="1"/>
    <col min="4882" max="4882" width="12.42578125" style="6" customWidth="1"/>
    <col min="4883" max="4883" width="11.5703125" style="6" customWidth="1"/>
    <col min="4884" max="4884" width="12.28515625" style="6" customWidth="1"/>
    <col min="4885" max="4885" width="12.7109375" style="6" customWidth="1"/>
    <col min="4886" max="4886" width="12.5703125" style="6" customWidth="1"/>
    <col min="4887" max="4887" width="13.140625" style="6" customWidth="1"/>
    <col min="4888" max="4888" width="13.42578125" style="6" customWidth="1"/>
    <col min="4889" max="4889" width="10.28515625" style="6" customWidth="1"/>
    <col min="4890" max="4890" width="14.28515625" style="6" customWidth="1"/>
    <col min="4891" max="4891" width="12.85546875" style="6" customWidth="1"/>
    <col min="4892" max="4892" width="12" style="6" customWidth="1"/>
    <col min="4893" max="4893" width="16.28515625" style="6" customWidth="1"/>
    <col min="4894" max="4894" width="14.5703125" style="6" customWidth="1"/>
    <col min="4895" max="4895" width="16.85546875" style="6" customWidth="1"/>
    <col min="4896" max="4896" width="11.140625" style="6" customWidth="1"/>
    <col min="4897" max="4897" width="10.42578125" style="6" customWidth="1"/>
    <col min="4898" max="4898" width="10.85546875" style="6" customWidth="1"/>
    <col min="4899" max="4899" width="10.140625" style="6" customWidth="1"/>
    <col min="4900" max="4900" width="12.85546875" style="6" customWidth="1"/>
    <col min="4901" max="4902" width="11" style="6" customWidth="1"/>
    <col min="4903" max="4903" width="11.5703125" style="6" customWidth="1"/>
    <col min="4904" max="4904" width="11.28515625" style="6" customWidth="1"/>
    <col min="4905" max="4905" width="10.140625" style="6" customWidth="1"/>
    <col min="4906" max="4907" width="11.85546875" style="6" customWidth="1"/>
    <col min="4908" max="4908" width="12.28515625" style="6" customWidth="1"/>
    <col min="4909" max="4909" width="12.7109375" style="6" customWidth="1"/>
    <col min="4910" max="4910" width="15.140625" style="6" customWidth="1"/>
    <col min="4911" max="4911" width="10" style="6" customWidth="1"/>
    <col min="4912" max="4922" width="7.85546875" style="6" customWidth="1"/>
    <col min="4923" max="4923" width="9.140625" style="6" customWidth="1"/>
    <col min="4924" max="4924" width="8.28515625" style="6" customWidth="1"/>
    <col min="4925" max="4925" width="10.140625" style="6" customWidth="1"/>
    <col min="4926" max="4926" width="9.140625" style="6"/>
    <col min="4927" max="4927" width="11.85546875" style="6" customWidth="1"/>
    <col min="4928" max="4928" width="14.28515625" style="6" customWidth="1"/>
    <col min="4929" max="5128" width="9.140625" style="6"/>
    <col min="5129" max="5129" width="0" style="6" hidden="1" customWidth="1"/>
    <col min="5130" max="5130" width="15.5703125" style="6" customWidth="1"/>
    <col min="5131" max="5131" width="55.140625" style="6" customWidth="1"/>
    <col min="5132" max="5132" width="15.5703125" style="6" customWidth="1"/>
    <col min="5133" max="5134" width="13" style="6" customWidth="1"/>
    <col min="5135" max="5136" width="13.140625" style="6" customWidth="1"/>
    <col min="5137" max="5137" width="10.5703125" style="6" customWidth="1"/>
    <col min="5138" max="5138" width="12.42578125" style="6" customWidth="1"/>
    <col min="5139" max="5139" width="11.5703125" style="6" customWidth="1"/>
    <col min="5140" max="5140" width="12.28515625" style="6" customWidth="1"/>
    <col min="5141" max="5141" width="12.7109375" style="6" customWidth="1"/>
    <col min="5142" max="5142" width="12.5703125" style="6" customWidth="1"/>
    <col min="5143" max="5143" width="13.140625" style="6" customWidth="1"/>
    <col min="5144" max="5144" width="13.42578125" style="6" customWidth="1"/>
    <col min="5145" max="5145" width="10.28515625" style="6" customWidth="1"/>
    <col min="5146" max="5146" width="14.28515625" style="6" customWidth="1"/>
    <col min="5147" max="5147" width="12.85546875" style="6" customWidth="1"/>
    <col min="5148" max="5148" width="12" style="6" customWidth="1"/>
    <col min="5149" max="5149" width="16.28515625" style="6" customWidth="1"/>
    <col min="5150" max="5150" width="14.5703125" style="6" customWidth="1"/>
    <col min="5151" max="5151" width="16.85546875" style="6" customWidth="1"/>
    <col min="5152" max="5152" width="11.140625" style="6" customWidth="1"/>
    <col min="5153" max="5153" width="10.42578125" style="6" customWidth="1"/>
    <col min="5154" max="5154" width="10.85546875" style="6" customWidth="1"/>
    <col min="5155" max="5155" width="10.140625" style="6" customWidth="1"/>
    <col min="5156" max="5156" width="12.85546875" style="6" customWidth="1"/>
    <col min="5157" max="5158" width="11" style="6" customWidth="1"/>
    <col min="5159" max="5159" width="11.5703125" style="6" customWidth="1"/>
    <col min="5160" max="5160" width="11.28515625" style="6" customWidth="1"/>
    <col min="5161" max="5161" width="10.140625" style="6" customWidth="1"/>
    <col min="5162" max="5163" width="11.85546875" style="6" customWidth="1"/>
    <col min="5164" max="5164" width="12.28515625" style="6" customWidth="1"/>
    <col min="5165" max="5165" width="12.7109375" style="6" customWidth="1"/>
    <col min="5166" max="5166" width="15.140625" style="6" customWidth="1"/>
    <col min="5167" max="5167" width="10" style="6" customWidth="1"/>
    <col min="5168" max="5178" width="7.85546875" style="6" customWidth="1"/>
    <col min="5179" max="5179" width="9.140625" style="6" customWidth="1"/>
    <col min="5180" max="5180" width="8.28515625" style="6" customWidth="1"/>
    <col min="5181" max="5181" width="10.140625" style="6" customWidth="1"/>
    <col min="5182" max="5182" width="9.140625" style="6"/>
    <col min="5183" max="5183" width="11.85546875" style="6" customWidth="1"/>
    <col min="5184" max="5184" width="14.28515625" style="6" customWidth="1"/>
    <col min="5185" max="5384" width="9.140625" style="6"/>
    <col min="5385" max="5385" width="0" style="6" hidden="1" customWidth="1"/>
    <col min="5386" max="5386" width="15.5703125" style="6" customWidth="1"/>
    <col min="5387" max="5387" width="55.140625" style="6" customWidth="1"/>
    <col min="5388" max="5388" width="15.5703125" style="6" customWidth="1"/>
    <col min="5389" max="5390" width="13" style="6" customWidth="1"/>
    <col min="5391" max="5392" width="13.140625" style="6" customWidth="1"/>
    <col min="5393" max="5393" width="10.5703125" style="6" customWidth="1"/>
    <col min="5394" max="5394" width="12.42578125" style="6" customWidth="1"/>
    <col min="5395" max="5395" width="11.5703125" style="6" customWidth="1"/>
    <col min="5396" max="5396" width="12.28515625" style="6" customWidth="1"/>
    <col min="5397" max="5397" width="12.7109375" style="6" customWidth="1"/>
    <col min="5398" max="5398" width="12.5703125" style="6" customWidth="1"/>
    <col min="5399" max="5399" width="13.140625" style="6" customWidth="1"/>
    <col min="5400" max="5400" width="13.42578125" style="6" customWidth="1"/>
    <col min="5401" max="5401" width="10.28515625" style="6" customWidth="1"/>
    <col min="5402" max="5402" width="14.28515625" style="6" customWidth="1"/>
    <col min="5403" max="5403" width="12.85546875" style="6" customWidth="1"/>
    <col min="5404" max="5404" width="12" style="6" customWidth="1"/>
    <col min="5405" max="5405" width="16.28515625" style="6" customWidth="1"/>
    <col min="5406" max="5406" width="14.5703125" style="6" customWidth="1"/>
    <col min="5407" max="5407" width="16.85546875" style="6" customWidth="1"/>
    <col min="5408" max="5408" width="11.140625" style="6" customWidth="1"/>
    <col min="5409" max="5409" width="10.42578125" style="6" customWidth="1"/>
    <col min="5410" max="5410" width="10.85546875" style="6" customWidth="1"/>
    <col min="5411" max="5411" width="10.140625" style="6" customWidth="1"/>
    <col min="5412" max="5412" width="12.85546875" style="6" customWidth="1"/>
    <col min="5413" max="5414" width="11" style="6" customWidth="1"/>
    <col min="5415" max="5415" width="11.5703125" style="6" customWidth="1"/>
    <col min="5416" max="5416" width="11.28515625" style="6" customWidth="1"/>
    <col min="5417" max="5417" width="10.140625" style="6" customWidth="1"/>
    <col min="5418" max="5419" width="11.85546875" style="6" customWidth="1"/>
    <col min="5420" max="5420" width="12.28515625" style="6" customWidth="1"/>
    <col min="5421" max="5421" width="12.7109375" style="6" customWidth="1"/>
    <col min="5422" max="5422" width="15.140625" style="6" customWidth="1"/>
    <col min="5423" max="5423" width="10" style="6" customWidth="1"/>
    <col min="5424" max="5434" width="7.85546875" style="6" customWidth="1"/>
    <col min="5435" max="5435" width="9.140625" style="6" customWidth="1"/>
    <col min="5436" max="5436" width="8.28515625" style="6" customWidth="1"/>
    <col min="5437" max="5437" width="10.140625" style="6" customWidth="1"/>
    <col min="5438" max="5438" width="9.140625" style="6"/>
    <col min="5439" max="5439" width="11.85546875" style="6" customWidth="1"/>
    <col min="5440" max="5440" width="14.28515625" style="6" customWidth="1"/>
    <col min="5441" max="5640" width="9.140625" style="6"/>
    <col min="5641" max="5641" width="0" style="6" hidden="1" customWidth="1"/>
    <col min="5642" max="5642" width="15.5703125" style="6" customWidth="1"/>
    <col min="5643" max="5643" width="55.140625" style="6" customWidth="1"/>
    <col min="5644" max="5644" width="15.5703125" style="6" customWidth="1"/>
    <col min="5645" max="5646" width="13" style="6" customWidth="1"/>
    <col min="5647" max="5648" width="13.140625" style="6" customWidth="1"/>
    <col min="5649" max="5649" width="10.5703125" style="6" customWidth="1"/>
    <col min="5650" max="5650" width="12.42578125" style="6" customWidth="1"/>
    <col min="5651" max="5651" width="11.5703125" style="6" customWidth="1"/>
    <col min="5652" max="5652" width="12.28515625" style="6" customWidth="1"/>
    <col min="5653" max="5653" width="12.7109375" style="6" customWidth="1"/>
    <col min="5654" max="5654" width="12.5703125" style="6" customWidth="1"/>
    <col min="5655" max="5655" width="13.140625" style="6" customWidth="1"/>
    <col min="5656" max="5656" width="13.42578125" style="6" customWidth="1"/>
    <col min="5657" max="5657" width="10.28515625" style="6" customWidth="1"/>
    <col min="5658" max="5658" width="14.28515625" style="6" customWidth="1"/>
    <col min="5659" max="5659" width="12.85546875" style="6" customWidth="1"/>
    <col min="5660" max="5660" width="12" style="6" customWidth="1"/>
    <col min="5661" max="5661" width="16.28515625" style="6" customWidth="1"/>
    <col min="5662" max="5662" width="14.5703125" style="6" customWidth="1"/>
    <col min="5663" max="5663" width="16.85546875" style="6" customWidth="1"/>
    <col min="5664" max="5664" width="11.140625" style="6" customWidth="1"/>
    <col min="5665" max="5665" width="10.42578125" style="6" customWidth="1"/>
    <col min="5666" max="5666" width="10.85546875" style="6" customWidth="1"/>
    <col min="5667" max="5667" width="10.140625" style="6" customWidth="1"/>
    <col min="5668" max="5668" width="12.85546875" style="6" customWidth="1"/>
    <col min="5669" max="5670" width="11" style="6" customWidth="1"/>
    <col min="5671" max="5671" width="11.5703125" style="6" customWidth="1"/>
    <col min="5672" max="5672" width="11.28515625" style="6" customWidth="1"/>
    <col min="5673" max="5673" width="10.140625" style="6" customWidth="1"/>
    <col min="5674" max="5675" width="11.85546875" style="6" customWidth="1"/>
    <col min="5676" max="5676" width="12.28515625" style="6" customWidth="1"/>
    <col min="5677" max="5677" width="12.7109375" style="6" customWidth="1"/>
    <col min="5678" max="5678" width="15.140625" style="6" customWidth="1"/>
    <col min="5679" max="5679" width="10" style="6" customWidth="1"/>
    <col min="5680" max="5690" width="7.85546875" style="6" customWidth="1"/>
    <col min="5691" max="5691" width="9.140625" style="6" customWidth="1"/>
    <col min="5692" max="5692" width="8.28515625" style="6" customWidth="1"/>
    <col min="5693" max="5693" width="10.140625" style="6" customWidth="1"/>
    <col min="5694" max="5694" width="9.140625" style="6"/>
    <col min="5695" max="5695" width="11.85546875" style="6" customWidth="1"/>
    <col min="5696" max="5696" width="14.28515625" style="6" customWidth="1"/>
    <col min="5697" max="5896" width="9.140625" style="6"/>
    <col min="5897" max="5897" width="0" style="6" hidden="1" customWidth="1"/>
    <col min="5898" max="5898" width="15.5703125" style="6" customWidth="1"/>
    <col min="5899" max="5899" width="55.140625" style="6" customWidth="1"/>
    <col min="5900" max="5900" width="15.5703125" style="6" customWidth="1"/>
    <col min="5901" max="5902" width="13" style="6" customWidth="1"/>
    <col min="5903" max="5904" width="13.140625" style="6" customWidth="1"/>
    <col min="5905" max="5905" width="10.5703125" style="6" customWidth="1"/>
    <col min="5906" max="5906" width="12.42578125" style="6" customWidth="1"/>
    <col min="5907" max="5907" width="11.5703125" style="6" customWidth="1"/>
    <col min="5908" max="5908" width="12.28515625" style="6" customWidth="1"/>
    <col min="5909" max="5909" width="12.7109375" style="6" customWidth="1"/>
    <col min="5910" max="5910" width="12.5703125" style="6" customWidth="1"/>
    <col min="5911" max="5911" width="13.140625" style="6" customWidth="1"/>
    <col min="5912" max="5912" width="13.42578125" style="6" customWidth="1"/>
    <col min="5913" max="5913" width="10.28515625" style="6" customWidth="1"/>
    <col min="5914" max="5914" width="14.28515625" style="6" customWidth="1"/>
    <col min="5915" max="5915" width="12.85546875" style="6" customWidth="1"/>
    <col min="5916" max="5916" width="12" style="6" customWidth="1"/>
    <col min="5917" max="5917" width="16.28515625" style="6" customWidth="1"/>
    <col min="5918" max="5918" width="14.5703125" style="6" customWidth="1"/>
    <col min="5919" max="5919" width="16.85546875" style="6" customWidth="1"/>
    <col min="5920" max="5920" width="11.140625" style="6" customWidth="1"/>
    <col min="5921" max="5921" width="10.42578125" style="6" customWidth="1"/>
    <col min="5922" max="5922" width="10.85546875" style="6" customWidth="1"/>
    <col min="5923" max="5923" width="10.140625" style="6" customWidth="1"/>
    <col min="5924" max="5924" width="12.85546875" style="6" customWidth="1"/>
    <col min="5925" max="5926" width="11" style="6" customWidth="1"/>
    <col min="5927" max="5927" width="11.5703125" style="6" customWidth="1"/>
    <col min="5928" max="5928" width="11.28515625" style="6" customWidth="1"/>
    <col min="5929" max="5929" width="10.140625" style="6" customWidth="1"/>
    <col min="5930" max="5931" width="11.85546875" style="6" customWidth="1"/>
    <col min="5932" max="5932" width="12.28515625" style="6" customWidth="1"/>
    <col min="5933" max="5933" width="12.7109375" style="6" customWidth="1"/>
    <col min="5934" max="5934" width="15.140625" style="6" customWidth="1"/>
    <col min="5935" max="5935" width="10" style="6" customWidth="1"/>
    <col min="5936" max="5946" width="7.85546875" style="6" customWidth="1"/>
    <col min="5947" max="5947" width="9.140625" style="6" customWidth="1"/>
    <col min="5948" max="5948" width="8.28515625" style="6" customWidth="1"/>
    <col min="5949" max="5949" width="10.140625" style="6" customWidth="1"/>
    <col min="5950" max="5950" width="9.140625" style="6"/>
    <col min="5951" max="5951" width="11.85546875" style="6" customWidth="1"/>
    <col min="5952" max="5952" width="14.28515625" style="6" customWidth="1"/>
    <col min="5953" max="6152" width="9.140625" style="6"/>
    <col min="6153" max="6153" width="0" style="6" hidden="1" customWidth="1"/>
    <col min="6154" max="6154" width="15.5703125" style="6" customWidth="1"/>
    <col min="6155" max="6155" width="55.140625" style="6" customWidth="1"/>
    <col min="6156" max="6156" width="15.5703125" style="6" customWidth="1"/>
    <col min="6157" max="6158" width="13" style="6" customWidth="1"/>
    <col min="6159" max="6160" width="13.140625" style="6" customWidth="1"/>
    <col min="6161" max="6161" width="10.5703125" style="6" customWidth="1"/>
    <col min="6162" max="6162" width="12.42578125" style="6" customWidth="1"/>
    <col min="6163" max="6163" width="11.5703125" style="6" customWidth="1"/>
    <col min="6164" max="6164" width="12.28515625" style="6" customWidth="1"/>
    <col min="6165" max="6165" width="12.7109375" style="6" customWidth="1"/>
    <col min="6166" max="6166" width="12.5703125" style="6" customWidth="1"/>
    <col min="6167" max="6167" width="13.140625" style="6" customWidth="1"/>
    <col min="6168" max="6168" width="13.42578125" style="6" customWidth="1"/>
    <col min="6169" max="6169" width="10.28515625" style="6" customWidth="1"/>
    <col min="6170" max="6170" width="14.28515625" style="6" customWidth="1"/>
    <col min="6171" max="6171" width="12.85546875" style="6" customWidth="1"/>
    <col min="6172" max="6172" width="12" style="6" customWidth="1"/>
    <col min="6173" max="6173" width="16.28515625" style="6" customWidth="1"/>
    <col min="6174" max="6174" width="14.5703125" style="6" customWidth="1"/>
    <col min="6175" max="6175" width="16.85546875" style="6" customWidth="1"/>
    <col min="6176" max="6176" width="11.140625" style="6" customWidth="1"/>
    <col min="6177" max="6177" width="10.42578125" style="6" customWidth="1"/>
    <col min="6178" max="6178" width="10.85546875" style="6" customWidth="1"/>
    <col min="6179" max="6179" width="10.140625" style="6" customWidth="1"/>
    <col min="6180" max="6180" width="12.85546875" style="6" customWidth="1"/>
    <col min="6181" max="6182" width="11" style="6" customWidth="1"/>
    <col min="6183" max="6183" width="11.5703125" style="6" customWidth="1"/>
    <col min="6184" max="6184" width="11.28515625" style="6" customWidth="1"/>
    <col min="6185" max="6185" width="10.140625" style="6" customWidth="1"/>
    <col min="6186" max="6187" width="11.85546875" style="6" customWidth="1"/>
    <col min="6188" max="6188" width="12.28515625" style="6" customWidth="1"/>
    <col min="6189" max="6189" width="12.7109375" style="6" customWidth="1"/>
    <col min="6190" max="6190" width="15.140625" style="6" customWidth="1"/>
    <col min="6191" max="6191" width="10" style="6" customWidth="1"/>
    <col min="6192" max="6202" width="7.85546875" style="6" customWidth="1"/>
    <col min="6203" max="6203" width="9.140625" style="6" customWidth="1"/>
    <col min="6204" max="6204" width="8.28515625" style="6" customWidth="1"/>
    <col min="6205" max="6205" width="10.140625" style="6" customWidth="1"/>
    <col min="6206" max="6206" width="9.140625" style="6"/>
    <col min="6207" max="6207" width="11.85546875" style="6" customWidth="1"/>
    <col min="6208" max="6208" width="14.28515625" style="6" customWidth="1"/>
    <col min="6209" max="6408" width="9.140625" style="6"/>
    <col min="6409" max="6409" width="0" style="6" hidden="1" customWidth="1"/>
    <col min="6410" max="6410" width="15.5703125" style="6" customWidth="1"/>
    <col min="6411" max="6411" width="55.140625" style="6" customWidth="1"/>
    <col min="6412" max="6412" width="15.5703125" style="6" customWidth="1"/>
    <col min="6413" max="6414" width="13" style="6" customWidth="1"/>
    <col min="6415" max="6416" width="13.140625" style="6" customWidth="1"/>
    <col min="6417" max="6417" width="10.5703125" style="6" customWidth="1"/>
    <col min="6418" max="6418" width="12.42578125" style="6" customWidth="1"/>
    <col min="6419" max="6419" width="11.5703125" style="6" customWidth="1"/>
    <col min="6420" max="6420" width="12.28515625" style="6" customWidth="1"/>
    <col min="6421" max="6421" width="12.7109375" style="6" customWidth="1"/>
    <col min="6422" max="6422" width="12.5703125" style="6" customWidth="1"/>
    <col min="6423" max="6423" width="13.140625" style="6" customWidth="1"/>
    <col min="6424" max="6424" width="13.42578125" style="6" customWidth="1"/>
    <col min="6425" max="6425" width="10.28515625" style="6" customWidth="1"/>
    <col min="6426" max="6426" width="14.28515625" style="6" customWidth="1"/>
    <col min="6427" max="6427" width="12.85546875" style="6" customWidth="1"/>
    <col min="6428" max="6428" width="12" style="6" customWidth="1"/>
    <col min="6429" max="6429" width="16.28515625" style="6" customWidth="1"/>
    <col min="6430" max="6430" width="14.5703125" style="6" customWidth="1"/>
    <col min="6431" max="6431" width="16.85546875" style="6" customWidth="1"/>
    <col min="6432" max="6432" width="11.140625" style="6" customWidth="1"/>
    <col min="6433" max="6433" width="10.42578125" style="6" customWidth="1"/>
    <col min="6434" max="6434" width="10.85546875" style="6" customWidth="1"/>
    <col min="6435" max="6435" width="10.140625" style="6" customWidth="1"/>
    <col min="6436" max="6436" width="12.85546875" style="6" customWidth="1"/>
    <col min="6437" max="6438" width="11" style="6" customWidth="1"/>
    <col min="6439" max="6439" width="11.5703125" style="6" customWidth="1"/>
    <col min="6440" max="6440" width="11.28515625" style="6" customWidth="1"/>
    <col min="6441" max="6441" width="10.140625" style="6" customWidth="1"/>
    <col min="6442" max="6443" width="11.85546875" style="6" customWidth="1"/>
    <col min="6444" max="6444" width="12.28515625" style="6" customWidth="1"/>
    <col min="6445" max="6445" width="12.7109375" style="6" customWidth="1"/>
    <col min="6446" max="6446" width="15.140625" style="6" customWidth="1"/>
    <col min="6447" max="6447" width="10" style="6" customWidth="1"/>
    <col min="6448" max="6458" width="7.85546875" style="6" customWidth="1"/>
    <col min="6459" max="6459" width="9.140625" style="6" customWidth="1"/>
    <col min="6460" max="6460" width="8.28515625" style="6" customWidth="1"/>
    <col min="6461" max="6461" width="10.140625" style="6" customWidth="1"/>
    <col min="6462" max="6462" width="9.140625" style="6"/>
    <col min="6463" max="6463" width="11.85546875" style="6" customWidth="1"/>
    <col min="6464" max="6464" width="14.28515625" style="6" customWidth="1"/>
    <col min="6465" max="6664" width="9.140625" style="6"/>
    <col min="6665" max="6665" width="0" style="6" hidden="1" customWidth="1"/>
    <col min="6666" max="6666" width="15.5703125" style="6" customWidth="1"/>
    <col min="6667" max="6667" width="55.140625" style="6" customWidth="1"/>
    <col min="6668" max="6668" width="15.5703125" style="6" customWidth="1"/>
    <col min="6669" max="6670" width="13" style="6" customWidth="1"/>
    <col min="6671" max="6672" width="13.140625" style="6" customWidth="1"/>
    <col min="6673" max="6673" width="10.5703125" style="6" customWidth="1"/>
    <col min="6674" max="6674" width="12.42578125" style="6" customWidth="1"/>
    <col min="6675" max="6675" width="11.5703125" style="6" customWidth="1"/>
    <col min="6676" max="6676" width="12.28515625" style="6" customWidth="1"/>
    <col min="6677" max="6677" width="12.7109375" style="6" customWidth="1"/>
    <col min="6678" max="6678" width="12.5703125" style="6" customWidth="1"/>
    <col min="6679" max="6679" width="13.140625" style="6" customWidth="1"/>
    <col min="6680" max="6680" width="13.42578125" style="6" customWidth="1"/>
    <col min="6681" max="6681" width="10.28515625" style="6" customWidth="1"/>
    <col min="6682" max="6682" width="14.28515625" style="6" customWidth="1"/>
    <col min="6683" max="6683" width="12.85546875" style="6" customWidth="1"/>
    <col min="6684" max="6684" width="12" style="6" customWidth="1"/>
    <col min="6685" max="6685" width="16.28515625" style="6" customWidth="1"/>
    <col min="6686" max="6686" width="14.5703125" style="6" customWidth="1"/>
    <col min="6687" max="6687" width="16.85546875" style="6" customWidth="1"/>
    <col min="6688" max="6688" width="11.140625" style="6" customWidth="1"/>
    <col min="6689" max="6689" width="10.42578125" style="6" customWidth="1"/>
    <col min="6690" max="6690" width="10.85546875" style="6" customWidth="1"/>
    <col min="6691" max="6691" width="10.140625" style="6" customWidth="1"/>
    <col min="6692" max="6692" width="12.85546875" style="6" customWidth="1"/>
    <col min="6693" max="6694" width="11" style="6" customWidth="1"/>
    <col min="6695" max="6695" width="11.5703125" style="6" customWidth="1"/>
    <col min="6696" max="6696" width="11.28515625" style="6" customWidth="1"/>
    <col min="6697" max="6697" width="10.140625" style="6" customWidth="1"/>
    <col min="6698" max="6699" width="11.85546875" style="6" customWidth="1"/>
    <col min="6700" max="6700" width="12.28515625" style="6" customWidth="1"/>
    <col min="6701" max="6701" width="12.7109375" style="6" customWidth="1"/>
    <col min="6702" max="6702" width="15.140625" style="6" customWidth="1"/>
    <col min="6703" max="6703" width="10" style="6" customWidth="1"/>
    <col min="6704" max="6714" width="7.85546875" style="6" customWidth="1"/>
    <col min="6715" max="6715" width="9.140625" style="6" customWidth="1"/>
    <col min="6716" max="6716" width="8.28515625" style="6" customWidth="1"/>
    <col min="6717" max="6717" width="10.140625" style="6" customWidth="1"/>
    <col min="6718" max="6718" width="9.140625" style="6"/>
    <col min="6719" max="6719" width="11.85546875" style="6" customWidth="1"/>
    <col min="6720" max="6720" width="14.28515625" style="6" customWidth="1"/>
    <col min="6721" max="6920" width="9.140625" style="6"/>
    <col min="6921" max="6921" width="0" style="6" hidden="1" customWidth="1"/>
    <col min="6922" max="6922" width="15.5703125" style="6" customWidth="1"/>
    <col min="6923" max="6923" width="55.140625" style="6" customWidth="1"/>
    <col min="6924" max="6924" width="15.5703125" style="6" customWidth="1"/>
    <col min="6925" max="6926" width="13" style="6" customWidth="1"/>
    <col min="6927" max="6928" width="13.140625" style="6" customWidth="1"/>
    <col min="6929" max="6929" width="10.5703125" style="6" customWidth="1"/>
    <col min="6930" max="6930" width="12.42578125" style="6" customWidth="1"/>
    <col min="6931" max="6931" width="11.5703125" style="6" customWidth="1"/>
    <col min="6932" max="6932" width="12.28515625" style="6" customWidth="1"/>
    <col min="6933" max="6933" width="12.7109375" style="6" customWidth="1"/>
    <col min="6934" max="6934" width="12.5703125" style="6" customWidth="1"/>
    <col min="6935" max="6935" width="13.140625" style="6" customWidth="1"/>
    <col min="6936" max="6936" width="13.42578125" style="6" customWidth="1"/>
    <col min="6937" max="6937" width="10.28515625" style="6" customWidth="1"/>
    <col min="6938" max="6938" width="14.28515625" style="6" customWidth="1"/>
    <col min="6939" max="6939" width="12.85546875" style="6" customWidth="1"/>
    <col min="6940" max="6940" width="12" style="6" customWidth="1"/>
    <col min="6941" max="6941" width="16.28515625" style="6" customWidth="1"/>
    <col min="6942" max="6942" width="14.5703125" style="6" customWidth="1"/>
    <col min="6943" max="6943" width="16.85546875" style="6" customWidth="1"/>
    <col min="6944" max="6944" width="11.140625" style="6" customWidth="1"/>
    <col min="6945" max="6945" width="10.42578125" style="6" customWidth="1"/>
    <col min="6946" max="6946" width="10.85546875" style="6" customWidth="1"/>
    <col min="6947" max="6947" width="10.140625" style="6" customWidth="1"/>
    <col min="6948" max="6948" width="12.85546875" style="6" customWidth="1"/>
    <col min="6949" max="6950" width="11" style="6" customWidth="1"/>
    <col min="6951" max="6951" width="11.5703125" style="6" customWidth="1"/>
    <col min="6952" max="6952" width="11.28515625" style="6" customWidth="1"/>
    <col min="6953" max="6953" width="10.140625" style="6" customWidth="1"/>
    <col min="6954" max="6955" width="11.85546875" style="6" customWidth="1"/>
    <col min="6956" max="6956" width="12.28515625" style="6" customWidth="1"/>
    <col min="6957" max="6957" width="12.7109375" style="6" customWidth="1"/>
    <col min="6958" max="6958" width="15.140625" style="6" customWidth="1"/>
    <col min="6959" max="6959" width="10" style="6" customWidth="1"/>
    <col min="6960" max="6970" width="7.85546875" style="6" customWidth="1"/>
    <col min="6971" max="6971" width="9.140625" style="6" customWidth="1"/>
    <col min="6972" max="6972" width="8.28515625" style="6" customWidth="1"/>
    <col min="6973" max="6973" width="10.140625" style="6" customWidth="1"/>
    <col min="6974" max="6974" width="9.140625" style="6"/>
    <col min="6975" max="6975" width="11.85546875" style="6" customWidth="1"/>
    <col min="6976" max="6976" width="14.28515625" style="6" customWidth="1"/>
    <col min="6977" max="7176" width="9.140625" style="6"/>
    <col min="7177" max="7177" width="0" style="6" hidden="1" customWidth="1"/>
    <col min="7178" max="7178" width="15.5703125" style="6" customWidth="1"/>
    <col min="7179" max="7179" width="55.140625" style="6" customWidth="1"/>
    <col min="7180" max="7180" width="15.5703125" style="6" customWidth="1"/>
    <col min="7181" max="7182" width="13" style="6" customWidth="1"/>
    <col min="7183" max="7184" width="13.140625" style="6" customWidth="1"/>
    <col min="7185" max="7185" width="10.5703125" style="6" customWidth="1"/>
    <col min="7186" max="7186" width="12.42578125" style="6" customWidth="1"/>
    <col min="7187" max="7187" width="11.5703125" style="6" customWidth="1"/>
    <col min="7188" max="7188" width="12.28515625" style="6" customWidth="1"/>
    <col min="7189" max="7189" width="12.7109375" style="6" customWidth="1"/>
    <col min="7190" max="7190" width="12.5703125" style="6" customWidth="1"/>
    <col min="7191" max="7191" width="13.140625" style="6" customWidth="1"/>
    <col min="7192" max="7192" width="13.42578125" style="6" customWidth="1"/>
    <col min="7193" max="7193" width="10.28515625" style="6" customWidth="1"/>
    <col min="7194" max="7194" width="14.28515625" style="6" customWidth="1"/>
    <col min="7195" max="7195" width="12.85546875" style="6" customWidth="1"/>
    <col min="7196" max="7196" width="12" style="6" customWidth="1"/>
    <col min="7197" max="7197" width="16.28515625" style="6" customWidth="1"/>
    <col min="7198" max="7198" width="14.5703125" style="6" customWidth="1"/>
    <col min="7199" max="7199" width="16.85546875" style="6" customWidth="1"/>
    <col min="7200" max="7200" width="11.140625" style="6" customWidth="1"/>
    <col min="7201" max="7201" width="10.42578125" style="6" customWidth="1"/>
    <col min="7202" max="7202" width="10.85546875" style="6" customWidth="1"/>
    <col min="7203" max="7203" width="10.140625" style="6" customWidth="1"/>
    <col min="7204" max="7204" width="12.85546875" style="6" customWidth="1"/>
    <col min="7205" max="7206" width="11" style="6" customWidth="1"/>
    <col min="7207" max="7207" width="11.5703125" style="6" customWidth="1"/>
    <col min="7208" max="7208" width="11.28515625" style="6" customWidth="1"/>
    <col min="7209" max="7209" width="10.140625" style="6" customWidth="1"/>
    <col min="7210" max="7211" width="11.85546875" style="6" customWidth="1"/>
    <col min="7212" max="7212" width="12.28515625" style="6" customWidth="1"/>
    <col min="7213" max="7213" width="12.7109375" style="6" customWidth="1"/>
    <col min="7214" max="7214" width="15.140625" style="6" customWidth="1"/>
    <col min="7215" max="7215" width="10" style="6" customWidth="1"/>
    <col min="7216" max="7226" width="7.85546875" style="6" customWidth="1"/>
    <col min="7227" max="7227" width="9.140625" style="6" customWidth="1"/>
    <col min="7228" max="7228" width="8.28515625" style="6" customWidth="1"/>
    <col min="7229" max="7229" width="10.140625" style="6" customWidth="1"/>
    <col min="7230" max="7230" width="9.140625" style="6"/>
    <col min="7231" max="7231" width="11.85546875" style="6" customWidth="1"/>
    <col min="7232" max="7232" width="14.28515625" style="6" customWidth="1"/>
    <col min="7233" max="7432" width="9.140625" style="6"/>
    <col min="7433" max="7433" width="0" style="6" hidden="1" customWidth="1"/>
    <col min="7434" max="7434" width="15.5703125" style="6" customWidth="1"/>
    <col min="7435" max="7435" width="55.140625" style="6" customWidth="1"/>
    <col min="7436" max="7436" width="15.5703125" style="6" customWidth="1"/>
    <col min="7437" max="7438" width="13" style="6" customWidth="1"/>
    <col min="7439" max="7440" width="13.140625" style="6" customWidth="1"/>
    <col min="7441" max="7441" width="10.5703125" style="6" customWidth="1"/>
    <col min="7442" max="7442" width="12.42578125" style="6" customWidth="1"/>
    <col min="7443" max="7443" width="11.5703125" style="6" customWidth="1"/>
    <col min="7444" max="7444" width="12.28515625" style="6" customWidth="1"/>
    <col min="7445" max="7445" width="12.7109375" style="6" customWidth="1"/>
    <col min="7446" max="7446" width="12.5703125" style="6" customWidth="1"/>
    <col min="7447" max="7447" width="13.140625" style="6" customWidth="1"/>
    <col min="7448" max="7448" width="13.42578125" style="6" customWidth="1"/>
    <col min="7449" max="7449" width="10.28515625" style="6" customWidth="1"/>
    <col min="7450" max="7450" width="14.28515625" style="6" customWidth="1"/>
    <col min="7451" max="7451" width="12.85546875" style="6" customWidth="1"/>
    <col min="7452" max="7452" width="12" style="6" customWidth="1"/>
    <col min="7453" max="7453" width="16.28515625" style="6" customWidth="1"/>
    <col min="7454" max="7454" width="14.5703125" style="6" customWidth="1"/>
    <col min="7455" max="7455" width="16.85546875" style="6" customWidth="1"/>
    <col min="7456" max="7456" width="11.140625" style="6" customWidth="1"/>
    <col min="7457" max="7457" width="10.42578125" style="6" customWidth="1"/>
    <col min="7458" max="7458" width="10.85546875" style="6" customWidth="1"/>
    <col min="7459" max="7459" width="10.140625" style="6" customWidth="1"/>
    <col min="7460" max="7460" width="12.85546875" style="6" customWidth="1"/>
    <col min="7461" max="7462" width="11" style="6" customWidth="1"/>
    <col min="7463" max="7463" width="11.5703125" style="6" customWidth="1"/>
    <col min="7464" max="7464" width="11.28515625" style="6" customWidth="1"/>
    <col min="7465" max="7465" width="10.140625" style="6" customWidth="1"/>
    <col min="7466" max="7467" width="11.85546875" style="6" customWidth="1"/>
    <col min="7468" max="7468" width="12.28515625" style="6" customWidth="1"/>
    <col min="7469" max="7469" width="12.7109375" style="6" customWidth="1"/>
    <col min="7470" max="7470" width="15.140625" style="6" customWidth="1"/>
    <col min="7471" max="7471" width="10" style="6" customWidth="1"/>
    <col min="7472" max="7482" width="7.85546875" style="6" customWidth="1"/>
    <col min="7483" max="7483" width="9.140625" style="6" customWidth="1"/>
    <col min="7484" max="7484" width="8.28515625" style="6" customWidth="1"/>
    <col min="7485" max="7485" width="10.140625" style="6" customWidth="1"/>
    <col min="7486" max="7486" width="9.140625" style="6"/>
    <col min="7487" max="7487" width="11.85546875" style="6" customWidth="1"/>
    <col min="7488" max="7488" width="14.28515625" style="6" customWidth="1"/>
    <col min="7489" max="7688" width="9.140625" style="6"/>
    <col min="7689" max="7689" width="0" style="6" hidden="1" customWidth="1"/>
    <col min="7690" max="7690" width="15.5703125" style="6" customWidth="1"/>
    <col min="7691" max="7691" width="55.140625" style="6" customWidth="1"/>
    <col min="7692" max="7692" width="15.5703125" style="6" customWidth="1"/>
    <col min="7693" max="7694" width="13" style="6" customWidth="1"/>
    <col min="7695" max="7696" width="13.140625" style="6" customWidth="1"/>
    <col min="7697" max="7697" width="10.5703125" style="6" customWidth="1"/>
    <col min="7698" max="7698" width="12.42578125" style="6" customWidth="1"/>
    <col min="7699" max="7699" width="11.5703125" style="6" customWidth="1"/>
    <col min="7700" max="7700" width="12.28515625" style="6" customWidth="1"/>
    <col min="7701" max="7701" width="12.7109375" style="6" customWidth="1"/>
    <col min="7702" max="7702" width="12.5703125" style="6" customWidth="1"/>
    <col min="7703" max="7703" width="13.140625" style="6" customWidth="1"/>
    <col min="7704" max="7704" width="13.42578125" style="6" customWidth="1"/>
    <col min="7705" max="7705" width="10.28515625" style="6" customWidth="1"/>
    <col min="7706" max="7706" width="14.28515625" style="6" customWidth="1"/>
    <col min="7707" max="7707" width="12.85546875" style="6" customWidth="1"/>
    <col min="7708" max="7708" width="12" style="6" customWidth="1"/>
    <col min="7709" max="7709" width="16.28515625" style="6" customWidth="1"/>
    <col min="7710" max="7710" width="14.5703125" style="6" customWidth="1"/>
    <col min="7711" max="7711" width="16.85546875" style="6" customWidth="1"/>
    <col min="7712" max="7712" width="11.140625" style="6" customWidth="1"/>
    <col min="7713" max="7713" width="10.42578125" style="6" customWidth="1"/>
    <col min="7714" max="7714" width="10.85546875" style="6" customWidth="1"/>
    <col min="7715" max="7715" width="10.140625" style="6" customWidth="1"/>
    <col min="7716" max="7716" width="12.85546875" style="6" customWidth="1"/>
    <col min="7717" max="7718" width="11" style="6" customWidth="1"/>
    <col min="7719" max="7719" width="11.5703125" style="6" customWidth="1"/>
    <col min="7720" max="7720" width="11.28515625" style="6" customWidth="1"/>
    <col min="7721" max="7721" width="10.140625" style="6" customWidth="1"/>
    <col min="7722" max="7723" width="11.85546875" style="6" customWidth="1"/>
    <col min="7724" max="7724" width="12.28515625" style="6" customWidth="1"/>
    <col min="7725" max="7725" width="12.7109375" style="6" customWidth="1"/>
    <col min="7726" max="7726" width="15.140625" style="6" customWidth="1"/>
    <col min="7727" max="7727" width="10" style="6" customWidth="1"/>
    <col min="7728" max="7738" width="7.85546875" style="6" customWidth="1"/>
    <col min="7739" max="7739" width="9.140625" style="6" customWidth="1"/>
    <col min="7740" max="7740" width="8.28515625" style="6" customWidth="1"/>
    <col min="7741" max="7741" width="10.140625" style="6" customWidth="1"/>
    <col min="7742" max="7742" width="9.140625" style="6"/>
    <col min="7743" max="7743" width="11.85546875" style="6" customWidth="1"/>
    <col min="7744" max="7744" width="14.28515625" style="6" customWidth="1"/>
    <col min="7745" max="7944" width="9.140625" style="6"/>
    <col min="7945" max="7945" width="0" style="6" hidden="1" customWidth="1"/>
    <col min="7946" max="7946" width="15.5703125" style="6" customWidth="1"/>
    <col min="7947" max="7947" width="55.140625" style="6" customWidth="1"/>
    <col min="7948" max="7948" width="15.5703125" style="6" customWidth="1"/>
    <col min="7949" max="7950" width="13" style="6" customWidth="1"/>
    <col min="7951" max="7952" width="13.140625" style="6" customWidth="1"/>
    <col min="7953" max="7953" width="10.5703125" style="6" customWidth="1"/>
    <col min="7954" max="7954" width="12.42578125" style="6" customWidth="1"/>
    <col min="7955" max="7955" width="11.5703125" style="6" customWidth="1"/>
    <col min="7956" max="7956" width="12.28515625" style="6" customWidth="1"/>
    <col min="7957" max="7957" width="12.7109375" style="6" customWidth="1"/>
    <col min="7958" max="7958" width="12.5703125" style="6" customWidth="1"/>
    <col min="7959" max="7959" width="13.140625" style="6" customWidth="1"/>
    <col min="7960" max="7960" width="13.42578125" style="6" customWidth="1"/>
    <col min="7961" max="7961" width="10.28515625" style="6" customWidth="1"/>
    <col min="7962" max="7962" width="14.28515625" style="6" customWidth="1"/>
    <col min="7963" max="7963" width="12.85546875" style="6" customWidth="1"/>
    <col min="7964" max="7964" width="12" style="6" customWidth="1"/>
    <col min="7965" max="7965" width="16.28515625" style="6" customWidth="1"/>
    <col min="7966" max="7966" width="14.5703125" style="6" customWidth="1"/>
    <col min="7967" max="7967" width="16.85546875" style="6" customWidth="1"/>
    <col min="7968" max="7968" width="11.140625" style="6" customWidth="1"/>
    <col min="7969" max="7969" width="10.42578125" style="6" customWidth="1"/>
    <col min="7970" max="7970" width="10.85546875" style="6" customWidth="1"/>
    <col min="7971" max="7971" width="10.140625" style="6" customWidth="1"/>
    <col min="7972" max="7972" width="12.85546875" style="6" customWidth="1"/>
    <col min="7973" max="7974" width="11" style="6" customWidth="1"/>
    <col min="7975" max="7975" width="11.5703125" style="6" customWidth="1"/>
    <col min="7976" max="7976" width="11.28515625" style="6" customWidth="1"/>
    <col min="7977" max="7977" width="10.140625" style="6" customWidth="1"/>
    <col min="7978" max="7979" width="11.85546875" style="6" customWidth="1"/>
    <col min="7980" max="7980" width="12.28515625" style="6" customWidth="1"/>
    <col min="7981" max="7981" width="12.7109375" style="6" customWidth="1"/>
    <col min="7982" max="7982" width="15.140625" style="6" customWidth="1"/>
    <col min="7983" max="7983" width="10" style="6" customWidth="1"/>
    <col min="7984" max="7994" width="7.85546875" style="6" customWidth="1"/>
    <col min="7995" max="7995" width="9.140625" style="6" customWidth="1"/>
    <col min="7996" max="7996" width="8.28515625" style="6" customWidth="1"/>
    <col min="7997" max="7997" width="10.140625" style="6" customWidth="1"/>
    <col min="7998" max="7998" width="9.140625" style="6"/>
    <col min="7999" max="7999" width="11.85546875" style="6" customWidth="1"/>
    <col min="8000" max="8000" width="14.28515625" style="6" customWidth="1"/>
    <col min="8001" max="8200" width="9.140625" style="6"/>
    <col min="8201" max="8201" width="0" style="6" hidden="1" customWidth="1"/>
    <col min="8202" max="8202" width="15.5703125" style="6" customWidth="1"/>
    <col min="8203" max="8203" width="55.140625" style="6" customWidth="1"/>
    <col min="8204" max="8204" width="15.5703125" style="6" customWidth="1"/>
    <col min="8205" max="8206" width="13" style="6" customWidth="1"/>
    <col min="8207" max="8208" width="13.140625" style="6" customWidth="1"/>
    <col min="8209" max="8209" width="10.5703125" style="6" customWidth="1"/>
    <col min="8210" max="8210" width="12.42578125" style="6" customWidth="1"/>
    <col min="8211" max="8211" width="11.5703125" style="6" customWidth="1"/>
    <col min="8212" max="8212" width="12.28515625" style="6" customWidth="1"/>
    <col min="8213" max="8213" width="12.7109375" style="6" customWidth="1"/>
    <col min="8214" max="8214" width="12.5703125" style="6" customWidth="1"/>
    <col min="8215" max="8215" width="13.140625" style="6" customWidth="1"/>
    <col min="8216" max="8216" width="13.42578125" style="6" customWidth="1"/>
    <col min="8217" max="8217" width="10.28515625" style="6" customWidth="1"/>
    <col min="8218" max="8218" width="14.28515625" style="6" customWidth="1"/>
    <col min="8219" max="8219" width="12.85546875" style="6" customWidth="1"/>
    <col min="8220" max="8220" width="12" style="6" customWidth="1"/>
    <col min="8221" max="8221" width="16.28515625" style="6" customWidth="1"/>
    <col min="8222" max="8222" width="14.5703125" style="6" customWidth="1"/>
    <col min="8223" max="8223" width="16.85546875" style="6" customWidth="1"/>
    <col min="8224" max="8224" width="11.140625" style="6" customWidth="1"/>
    <col min="8225" max="8225" width="10.42578125" style="6" customWidth="1"/>
    <col min="8226" max="8226" width="10.85546875" style="6" customWidth="1"/>
    <col min="8227" max="8227" width="10.140625" style="6" customWidth="1"/>
    <col min="8228" max="8228" width="12.85546875" style="6" customWidth="1"/>
    <col min="8229" max="8230" width="11" style="6" customWidth="1"/>
    <col min="8231" max="8231" width="11.5703125" style="6" customWidth="1"/>
    <col min="8232" max="8232" width="11.28515625" style="6" customWidth="1"/>
    <col min="8233" max="8233" width="10.140625" style="6" customWidth="1"/>
    <col min="8234" max="8235" width="11.85546875" style="6" customWidth="1"/>
    <col min="8236" max="8236" width="12.28515625" style="6" customWidth="1"/>
    <col min="8237" max="8237" width="12.7109375" style="6" customWidth="1"/>
    <col min="8238" max="8238" width="15.140625" style="6" customWidth="1"/>
    <col min="8239" max="8239" width="10" style="6" customWidth="1"/>
    <col min="8240" max="8250" width="7.85546875" style="6" customWidth="1"/>
    <col min="8251" max="8251" width="9.140625" style="6" customWidth="1"/>
    <col min="8252" max="8252" width="8.28515625" style="6" customWidth="1"/>
    <col min="8253" max="8253" width="10.140625" style="6" customWidth="1"/>
    <col min="8254" max="8254" width="9.140625" style="6"/>
    <col min="8255" max="8255" width="11.85546875" style="6" customWidth="1"/>
    <col min="8256" max="8256" width="14.28515625" style="6" customWidth="1"/>
    <col min="8257" max="8456" width="9.140625" style="6"/>
    <col min="8457" max="8457" width="0" style="6" hidden="1" customWidth="1"/>
    <col min="8458" max="8458" width="15.5703125" style="6" customWidth="1"/>
    <col min="8459" max="8459" width="55.140625" style="6" customWidth="1"/>
    <col min="8460" max="8460" width="15.5703125" style="6" customWidth="1"/>
    <col min="8461" max="8462" width="13" style="6" customWidth="1"/>
    <col min="8463" max="8464" width="13.140625" style="6" customWidth="1"/>
    <col min="8465" max="8465" width="10.5703125" style="6" customWidth="1"/>
    <col min="8466" max="8466" width="12.42578125" style="6" customWidth="1"/>
    <col min="8467" max="8467" width="11.5703125" style="6" customWidth="1"/>
    <col min="8468" max="8468" width="12.28515625" style="6" customWidth="1"/>
    <col min="8469" max="8469" width="12.7109375" style="6" customWidth="1"/>
    <col min="8470" max="8470" width="12.5703125" style="6" customWidth="1"/>
    <col min="8471" max="8471" width="13.140625" style="6" customWidth="1"/>
    <col min="8472" max="8472" width="13.42578125" style="6" customWidth="1"/>
    <col min="8473" max="8473" width="10.28515625" style="6" customWidth="1"/>
    <col min="8474" max="8474" width="14.28515625" style="6" customWidth="1"/>
    <col min="8475" max="8475" width="12.85546875" style="6" customWidth="1"/>
    <col min="8476" max="8476" width="12" style="6" customWidth="1"/>
    <col min="8477" max="8477" width="16.28515625" style="6" customWidth="1"/>
    <col min="8478" max="8478" width="14.5703125" style="6" customWidth="1"/>
    <col min="8479" max="8479" width="16.85546875" style="6" customWidth="1"/>
    <col min="8480" max="8480" width="11.140625" style="6" customWidth="1"/>
    <col min="8481" max="8481" width="10.42578125" style="6" customWidth="1"/>
    <col min="8482" max="8482" width="10.85546875" style="6" customWidth="1"/>
    <col min="8483" max="8483" width="10.140625" style="6" customWidth="1"/>
    <col min="8484" max="8484" width="12.85546875" style="6" customWidth="1"/>
    <col min="8485" max="8486" width="11" style="6" customWidth="1"/>
    <col min="8487" max="8487" width="11.5703125" style="6" customWidth="1"/>
    <col min="8488" max="8488" width="11.28515625" style="6" customWidth="1"/>
    <col min="8489" max="8489" width="10.140625" style="6" customWidth="1"/>
    <col min="8490" max="8491" width="11.85546875" style="6" customWidth="1"/>
    <col min="8492" max="8492" width="12.28515625" style="6" customWidth="1"/>
    <col min="8493" max="8493" width="12.7109375" style="6" customWidth="1"/>
    <col min="8494" max="8494" width="15.140625" style="6" customWidth="1"/>
    <col min="8495" max="8495" width="10" style="6" customWidth="1"/>
    <col min="8496" max="8506" width="7.85546875" style="6" customWidth="1"/>
    <col min="8507" max="8507" width="9.140625" style="6" customWidth="1"/>
    <col min="8508" max="8508" width="8.28515625" style="6" customWidth="1"/>
    <col min="8509" max="8509" width="10.140625" style="6" customWidth="1"/>
    <col min="8510" max="8510" width="9.140625" style="6"/>
    <col min="8511" max="8511" width="11.85546875" style="6" customWidth="1"/>
    <col min="8512" max="8512" width="14.28515625" style="6" customWidth="1"/>
    <col min="8513" max="8712" width="9.140625" style="6"/>
    <col min="8713" max="8713" width="0" style="6" hidden="1" customWidth="1"/>
    <col min="8714" max="8714" width="15.5703125" style="6" customWidth="1"/>
    <col min="8715" max="8715" width="55.140625" style="6" customWidth="1"/>
    <col min="8716" max="8716" width="15.5703125" style="6" customWidth="1"/>
    <col min="8717" max="8718" width="13" style="6" customWidth="1"/>
    <col min="8719" max="8720" width="13.140625" style="6" customWidth="1"/>
    <col min="8721" max="8721" width="10.5703125" style="6" customWidth="1"/>
    <col min="8722" max="8722" width="12.42578125" style="6" customWidth="1"/>
    <col min="8723" max="8723" width="11.5703125" style="6" customWidth="1"/>
    <col min="8724" max="8724" width="12.28515625" style="6" customWidth="1"/>
    <col min="8725" max="8725" width="12.7109375" style="6" customWidth="1"/>
    <col min="8726" max="8726" width="12.5703125" style="6" customWidth="1"/>
    <col min="8727" max="8727" width="13.140625" style="6" customWidth="1"/>
    <col min="8728" max="8728" width="13.42578125" style="6" customWidth="1"/>
    <col min="8729" max="8729" width="10.28515625" style="6" customWidth="1"/>
    <col min="8730" max="8730" width="14.28515625" style="6" customWidth="1"/>
    <col min="8731" max="8731" width="12.85546875" style="6" customWidth="1"/>
    <col min="8732" max="8732" width="12" style="6" customWidth="1"/>
    <col min="8733" max="8733" width="16.28515625" style="6" customWidth="1"/>
    <col min="8734" max="8734" width="14.5703125" style="6" customWidth="1"/>
    <col min="8735" max="8735" width="16.85546875" style="6" customWidth="1"/>
    <col min="8736" max="8736" width="11.140625" style="6" customWidth="1"/>
    <col min="8737" max="8737" width="10.42578125" style="6" customWidth="1"/>
    <col min="8738" max="8738" width="10.85546875" style="6" customWidth="1"/>
    <col min="8739" max="8739" width="10.140625" style="6" customWidth="1"/>
    <col min="8740" max="8740" width="12.85546875" style="6" customWidth="1"/>
    <col min="8741" max="8742" width="11" style="6" customWidth="1"/>
    <col min="8743" max="8743" width="11.5703125" style="6" customWidth="1"/>
    <col min="8744" max="8744" width="11.28515625" style="6" customWidth="1"/>
    <col min="8745" max="8745" width="10.140625" style="6" customWidth="1"/>
    <col min="8746" max="8747" width="11.85546875" style="6" customWidth="1"/>
    <col min="8748" max="8748" width="12.28515625" style="6" customWidth="1"/>
    <col min="8749" max="8749" width="12.7109375" style="6" customWidth="1"/>
    <col min="8750" max="8750" width="15.140625" style="6" customWidth="1"/>
    <col min="8751" max="8751" width="10" style="6" customWidth="1"/>
    <col min="8752" max="8762" width="7.85546875" style="6" customWidth="1"/>
    <col min="8763" max="8763" width="9.140625" style="6" customWidth="1"/>
    <col min="8764" max="8764" width="8.28515625" style="6" customWidth="1"/>
    <col min="8765" max="8765" width="10.140625" style="6" customWidth="1"/>
    <col min="8766" max="8766" width="9.140625" style="6"/>
    <col min="8767" max="8767" width="11.85546875" style="6" customWidth="1"/>
    <col min="8768" max="8768" width="14.28515625" style="6" customWidth="1"/>
    <col min="8769" max="8968" width="9.140625" style="6"/>
    <col min="8969" max="8969" width="0" style="6" hidden="1" customWidth="1"/>
    <col min="8970" max="8970" width="15.5703125" style="6" customWidth="1"/>
    <col min="8971" max="8971" width="55.140625" style="6" customWidth="1"/>
    <col min="8972" max="8972" width="15.5703125" style="6" customWidth="1"/>
    <col min="8973" max="8974" width="13" style="6" customWidth="1"/>
    <col min="8975" max="8976" width="13.140625" style="6" customWidth="1"/>
    <col min="8977" max="8977" width="10.5703125" style="6" customWidth="1"/>
    <col min="8978" max="8978" width="12.42578125" style="6" customWidth="1"/>
    <col min="8979" max="8979" width="11.5703125" style="6" customWidth="1"/>
    <col min="8980" max="8980" width="12.28515625" style="6" customWidth="1"/>
    <col min="8981" max="8981" width="12.7109375" style="6" customWidth="1"/>
    <col min="8982" max="8982" width="12.5703125" style="6" customWidth="1"/>
    <col min="8983" max="8983" width="13.140625" style="6" customWidth="1"/>
    <col min="8984" max="8984" width="13.42578125" style="6" customWidth="1"/>
    <col min="8985" max="8985" width="10.28515625" style="6" customWidth="1"/>
    <col min="8986" max="8986" width="14.28515625" style="6" customWidth="1"/>
    <col min="8987" max="8987" width="12.85546875" style="6" customWidth="1"/>
    <col min="8988" max="8988" width="12" style="6" customWidth="1"/>
    <col min="8989" max="8989" width="16.28515625" style="6" customWidth="1"/>
    <col min="8990" max="8990" width="14.5703125" style="6" customWidth="1"/>
    <col min="8991" max="8991" width="16.85546875" style="6" customWidth="1"/>
    <col min="8992" max="8992" width="11.140625" style="6" customWidth="1"/>
    <col min="8993" max="8993" width="10.42578125" style="6" customWidth="1"/>
    <col min="8994" max="8994" width="10.85546875" style="6" customWidth="1"/>
    <col min="8995" max="8995" width="10.140625" style="6" customWidth="1"/>
    <col min="8996" max="8996" width="12.85546875" style="6" customWidth="1"/>
    <col min="8997" max="8998" width="11" style="6" customWidth="1"/>
    <col min="8999" max="8999" width="11.5703125" style="6" customWidth="1"/>
    <col min="9000" max="9000" width="11.28515625" style="6" customWidth="1"/>
    <col min="9001" max="9001" width="10.140625" style="6" customWidth="1"/>
    <col min="9002" max="9003" width="11.85546875" style="6" customWidth="1"/>
    <col min="9004" max="9004" width="12.28515625" style="6" customWidth="1"/>
    <col min="9005" max="9005" width="12.7109375" style="6" customWidth="1"/>
    <col min="9006" max="9006" width="15.140625" style="6" customWidth="1"/>
    <col min="9007" max="9007" width="10" style="6" customWidth="1"/>
    <col min="9008" max="9018" width="7.85546875" style="6" customWidth="1"/>
    <col min="9019" max="9019" width="9.140625" style="6" customWidth="1"/>
    <col min="9020" max="9020" width="8.28515625" style="6" customWidth="1"/>
    <col min="9021" max="9021" width="10.140625" style="6" customWidth="1"/>
    <col min="9022" max="9022" width="9.140625" style="6"/>
    <col min="9023" max="9023" width="11.85546875" style="6" customWidth="1"/>
    <col min="9024" max="9024" width="14.28515625" style="6" customWidth="1"/>
    <col min="9025" max="9224" width="9.140625" style="6"/>
    <col min="9225" max="9225" width="0" style="6" hidden="1" customWidth="1"/>
    <col min="9226" max="9226" width="15.5703125" style="6" customWidth="1"/>
    <col min="9227" max="9227" width="55.140625" style="6" customWidth="1"/>
    <col min="9228" max="9228" width="15.5703125" style="6" customWidth="1"/>
    <col min="9229" max="9230" width="13" style="6" customWidth="1"/>
    <col min="9231" max="9232" width="13.140625" style="6" customWidth="1"/>
    <col min="9233" max="9233" width="10.5703125" style="6" customWidth="1"/>
    <col min="9234" max="9234" width="12.42578125" style="6" customWidth="1"/>
    <col min="9235" max="9235" width="11.5703125" style="6" customWidth="1"/>
    <col min="9236" max="9236" width="12.28515625" style="6" customWidth="1"/>
    <col min="9237" max="9237" width="12.7109375" style="6" customWidth="1"/>
    <col min="9238" max="9238" width="12.5703125" style="6" customWidth="1"/>
    <col min="9239" max="9239" width="13.140625" style="6" customWidth="1"/>
    <col min="9240" max="9240" width="13.42578125" style="6" customWidth="1"/>
    <col min="9241" max="9241" width="10.28515625" style="6" customWidth="1"/>
    <col min="9242" max="9242" width="14.28515625" style="6" customWidth="1"/>
    <col min="9243" max="9243" width="12.85546875" style="6" customWidth="1"/>
    <col min="9244" max="9244" width="12" style="6" customWidth="1"/>
    <col min="9245" max="9245" width="16.28515625" style="6" customWidth="1"/>
    <col min="9246" max="9246" width="14.5703125" style="6" customWidth="1"/>
    <col min="9247" max="9247" width="16.85546875" style="6" customWidth="1"/>
    <col min="9248" max="9248" width="11.140625" style="6" customWidth="1"/>
    <col min="9249" max="9249" width="10.42578125" style="6" customWidth="1"/>
    <col min="9250" max="9250" width="10.85546875" style="6" customWidth="1"/>
    <col min="9251" max="9251" width="10.140625" style="6" customWidth="1"/>
    <col min="9252" max="9252" width="12.85546875" style="6" customWidth="1"/>
    <col min="9253" max="9254" width="11" style="6" customWidth="1"/>
    <col min="9255" max="9255" width="11.5703125" style="6" customWidth="1"/>
    <col min="9256" max="9256" width="11.28515625" style="6" customWidth="1"/>
    <col min="9257" max="9257" width="10.140625" style="6" customWidth="1"/>
    <col min="9258" max="9259" width="11.85546875" style="6" customWidth="1"/>
    <col min="9260" max="9260" width="12.28515625" style="6" customWidth="1"/>
    <col min="9261" max="9261" width="12.7109375" style="6" customWidth="1"/>
    <col min="9262" max="9262" width="15.140625" style="6" customWidth="1"/>
    <col min="9263" max="9263" width="10" style="6" customWidth="1"/>
    <col min="9264" max="9274" width="7.85546875" style="6" customWidth="1"/>
    <col min="9275" max="9275" width="9.140625" style="6" customWidth="1"/>
    <col min="9276" max="9276" width="8.28515625" style="6" customWidth="1"/>
    <col min="9277" max="9277" width="10.140625" style="6" customWidth="1"/>
    <col min="9278" max="9278" width="9.140625" style="6"/>
    <col min="9279" max="9279" width="11.85546875" style="6" customWidth="1"/>
    <col min="9280" max="9280" width="14.28515625" style="6" customWidth="1"/>
    <col min="9281" max="9480" width="9.140625" style="6"/>
    <col min="9481" max="9481" width="0" style="6" hidden="1" customWidth="1"/>
    <col min="9482" max="9482" width="15.5703125" style="6" customWidth="1"/>
    <col min="9483" max="9483" width="55.140625" style="6" customWidth="1"/>
    <col min="9484" max="9484" width="15.5703125" style="6" customWidth="1"/>
    <col min="9485" max="9486" width="13" style="6" customWidth="1"/>
    <col min="9487" max="9488" width="13.140625" style="6" customWidth="1"/>
    <col min="9489" max="9489" width="10.5703125" style="6" customWidth="1"/>
    <col min="9490" max="9490" width="12.42578125" style="6" customWidth="1"/>
    <col min="9491" max="9491" width="11.5703125" style="6" customWidth="1"/>
    <col min="9492" max="9492" width="12.28515625" style="6" customWidth="1"/>
    <col min="9493" max="9493" width="12.7109375" style="6" customWidth="1"/>
    <col min="9494" max="9494" width="12.5703125" style="6" customWidth="1"/>
    <col min="9495" max="9495" width="13.140625" style="6" customWidth="1"/>
    <col min="9496" max="9496" width="13.42578125" style="6" customWidth="1"/>
    <col min="9497" max="9497" width="10.28515625" style="6" customWidth="1"/>
    <col min="9498" max="9498" width="14.28515625" style="6" customWidth="1"/>
    <col min="9499" max="9499" width="12.85546875" style="6" customWidth="1"/>
    <col min="9500" max="9500" width="12" style="6" customWidth="1"/>
    <col min="9501" max="9501" width="16.28515625" style="6" customWidth="1"/>
    <col min="9502" max="9502" width="14.5703125" style="6" customWidth="1"/>
    <col min="9503" max="9503" width="16.85546875" style="6" customWidth="1"/>
    <col min="9504" max="9504" width="11.140625" style="6" customWidth="1"/>
    <col min="9505" max="9505" width="10.42578125" style="6" customWidth="1"/>
    <col min="9506" max="9506" width="10.85546875" style="6" customWidth="1"/>
    <col min="9507" max="9507" width="10.140625" style="6" customWidth="1"/>
    <col min="9508" max="9508" width="12.85546875" style="6" customWidth="1"/>
    <col min="9509" max="9510" width="11" style="6" customWidth="1"/>
    <col min="9511" max="9511" width="11.5703125" style="6" customWidth="1"/>
    <col min="9512" max="9512" width="11.28515625" style="6" customWidth="1"/>
    <col min="9513" max="9513" width="10.140625" style="6" customWidth="1"/>
    <col min="9514" max="9515" width="11.85546875" style="6" customWidth="1"/>
    <col min="9516" max="9516" width="12.28515625" style="6" customWidth="1"/>
    <col min="9517" max="9517" width="12.7109375" style="6" customWidth="1"/>
    <col min="9518" max="9518" width="15.140625" style="6" customWidth="1"/>
    <col min="9519" max="9519" width="10" style="6" customWidth="1"/>
    <col min="9520" max="9530" width="7.85546875" style="6" customWidth="1"/>
    <col min="9531" max="9531" width="9.140625" style="6" customWidth="1"/>
    <col min="9532" max="9532" width="8.28515625" style="6" customWidth="1"/>
    <col min="9533" max="9533" width="10.140625" style="6" customWidth="1"/>
    <col min="9534" max="9534" width="9.140625" style="6"/>
    <col min="9535" max="9535" width="11.85546875" style="6" customWidth="1"/>
    <col min="9536" max="9536" width="14.28515625" style="6" customWidth="1"/>
    <col min="9537" max="9736" width="9.140625" style="6"/>
    <col min="9737" max="9737" width="0" style="6" hidden="1" customWidth="1"/>
    <col min="9738" max="9738" width="15.5703125" style="6" customWidth="1"/>
    <col min="9739" max="9739" width="55.140625" style="6" customWidth="1"/>
    <col min="9740" max="9740" width="15.5703125" style="6" customWidth="1"/>
    <col min="9741" max="9742" width="13" style="6" customWidth="1"/>
    <col min="9743" max="9744" width="13.140625" style="6" customWidth="1"/>
    <col min="9745" max="9745" width="10.5703125" style="6" customWidth="1"/>
    <col min="9746" max="9746" width="12.42578125" style="6" customWidth="1"/>
    <col min="9747" max="9747" width="11.5703125" style="6" customWidth="1"/>
    <col min="9748" max="9748" width="12.28515625" style="6" customWidth="1"/>
    <col min="9749" max="9749" width="12.7109375" style="6" customWidth="1"/>
    <col min="9750" max="9750" width="12.5703125" style="6" customWidth="1"/>
    <col min="9751" max="9751" width="13.140625" style="6" customWidth="1"/>
    <col min="9752" max="9752" width="13.42578125" style="6" customWidth="1"/>
    <col min="9753" max="9753" width="10.28515625" style="6" customWidth="1"/>
    <col min="9754" max="9754" width="14.28515625" style="6" customWidth="1"/>
    <col min="9755" max="9755" width="12.85546875" style="6" customWidth="1"/>
    <col min="9756" max="9756" width="12" style="6" customWidth="1"/>
    <col min="9757" max="9757" width="16.28515625" style="6" customWidth="1"/>
    <col min="9758" max="9758" width="14.5703125" style="6" customWidth="1"/>
    <col min="9759" max="9759" width="16.85546875" style="6" customWidth="1"/>
    <col min="9760" max="9760" width="11.140625" style="6" customWidth="1"/>
    <col min="9761" max="9761" width="10.42578125" style="6" customWidth="1"/>
    <col min="9762" max="9762" width="10.85546875" style="6" customWidth="1"/>
    <col min="9763" max="9763" width="10.140625" style="6" customWidth="1"/>
    <col min="9764" max="9764" width="12.85546875" style="6" customWidth="1"/>
    <col min="9765" max="9766" width="11" style="6" customWidth="1"/>
    <col min="9767" max="9767" width="11.5703125" style="6" customWidth="1"/>
    <col min="9768" max="9768" width="11.28515625" style="6" customWidth="1"/>
    <col min="9769" max="9769" width="10.140625" style="6" customWidth="1"/>
    <col min="9770" max="9771" width="11.85546875" style="6" customWidth="1"/>
    <col min="9772" max="9772" width="12.28515625" style="6" customWidth="1"/>
    <col min="9773" max="9773" width="12.7109375" style="6" customWidth="1"/>
    <col min="9774" max="9774" width="15.140625" style="6" customWidth="1"/>
    <col min="9775" max="9775" width="10" style="6" customWidth="1"/>
    <col min="9776" max="9786" width="7.85546875" style="6" customWidth="1"/>
    <col min="9787" max="9787" width="9.140625" style="6" customWidth="1"/>
    <col min="9788" max="9788" width="8.28515625" style="6" customWidth="1"/>
    <col min="9789" max="9789" width="10.140625" style="6" customWidth="1"/>
    <col min="9790" max="9790" width="9.140625" style="6"/>
    <col min="9791" max="9791" width="11.85546875" style="6" customWidth="1"/>
    <col min="9792" max="9792" width="14.28515625" style="6" customWidth="1"/>
    <col min="9793" max="9992" width="9.140625" style="6"/>
    <col min="9993" max="9993" width="0" style="6" hidden="1" customWidth="1"/>
    <col min="9994" max="9994" width="15.5703125" style="6" customWidth="1"/>
    <col min="9995" max="9995" width="55.140625" style="6" customWidth="1"/>
    <col min="9996" max="9996" width="15.5703125" style="6" customWidth="1"/>
    <col min="9997" max="9998" width="13" style="6" customWidth="1"/>
    <col min="9999" max="10000" width="13.140625" style="6" customWidth="1"/>
    <col min="10001" max="10001" width="10.5703125" style="6" customWidth="1"/>
    <col min="10002" max="10002" width="12.42578125" style="6" customWidth="1"/>
    <col min="10003" max="10003" width="11.5703125" style="6" customWidth="1"/>
    <col min="10004" max="10004" width="12.28515625" style="6" customWidth="1"/>
    <col min="10005" max="10005" width="12.7109375" style="6" customWidth="1"/>
    <col min="10006" max="10006" width="12.5703125" style="6" customWidth="1"/>
    <col min="10007" max="10007" width="13.140625" style="6" customWidth="1"/>
    <col min="10008" max="10008" width="13.42578125" style="6" customWidth="1"/>
    <col min="10009" max="10009" width="10.28515625" style="6" customWidth="1"/>
    <col min="10010" max="10010" width="14.28515625" style="6" customWidth="1"/>
    <col min="10011" max="10011" width="12.85546875" style="6" customWidth="1"/>
    <col min="10012" max="10012" width="12" style="6" customWidth="1"/>
    <col min="10013" max="10013" width="16.28515625" style="6" customWidth="1"/>
    <col min="10014" max="10014" width="14.5703125" style="6" customWidth="1"/>
    <col min="10015" max="10015" width="16.85546875" style="6" customWidth="1"/>
    <col min="10016" max="10016" width="11.140625" style="6" customWidth="1"/>
    <col min="10017" max="10017" width="10.42578125" style="6" customWidth="1"/>
    <col min="10018" max="10018" width="10.85546875" style="6" customWidth="1"/>
    <col min="10019" max="10019" width="10.140625" style="6" customWidth="1"/>
    <col min="10020" max="10020" width="12.85546875" style="6" customWidth="1"/>
    <col min="10021" max="10022" width="11" style="6" customWidth="1"/>
    <col min="10023" max="10023" width="11.5703125" style="6" customWidth="1"/>
    <col min="10024" max="10024" width="11.28515625" style="6" customWidth="1"/>
    <col min="10025" max="10025" width="10.140625" style="6" customWidth="1"/>
    <col min="10026" max="10027" width="11.85546875" style="6" customWidth="1"/>
    <col min="10028" max="10028" width="12.28515625" style="6" customWidth="1"/>
    <col min="10029" max="10029" width="12.7109375" style="6" customWidth="1"/>
    <col min="10030" max="10030" width="15.140625" style="6" customWidth="1"/>
    <col min="10031" max="10031" width="10" style="6" customWidth="1"/>
    <col min="10032" max="10042" width="7.85546875" style="6" customWidth="1"/>
    <col min="10043" max="10043" width="9.140625" style="6" customWidth="1"/>
    <col min="10044" max="10044" width="8.28515625" style="6" customWidth="1"/>
    <col min="10045" max="10045" width="10.140625" style="6" customWidth="1"/>
    <col min="10046" max="10046" width="9.140625" style="6"/>
    <col min="10047" max="10047" width="11.85546875" style="6" customWidth="1"/>
    <col min="10048" max="10048" width="14.28515625" style="6" customWidth="1"/>
    <col min="10049" max="10248" width="9.140625" style="6"/>
    <col min="10249" max="10249" width="0" style="6" hidden="1" customWidth="1"/>
    <col min="10250" max="10250" width="15.5703125" style="6" customWidth="1"/>
    <col min="10251" max="10251" width="55.140625" style="6" customWidth="1"/>
    <col min="10252" max="10252" width="15.5703125" style="6" customWidth="1"/>
    <col min="10253" max="10254" width="13" style="6" customWidth="1"/>
    <col min="10255" max="10256" width="13.140625" style="6" customWidth="1"/>
    <col min="10257" max="10257" width="10.5703125" style="6" customWidth="1"/>
    <col min="10258" max="10258" width="12.42578125" style="6" customWidth="1"/>
    <col min="10259" max="10259" width="11.5703125" style="6" customWidth="1"/>
    <col min="10260" max="10260" width="12.28515625" style="6" customWidth="1"/>
    <col min="10261" max="10261" width="12.7109375" style="6" customWidth="1"/>
    <col min="10262" max="10262" width="12.5703125" style="6" customWidth="1"/>
    <col min="10263" max="10263" width="13.140625" style="6" customWidth="1"/>
    <col min="10264" max="10264" width="13.42578125" style="6" customWidth="1"/>
    <col min="10265" max="10265" width="10.28515625" style="6" customWidth="1"/>
    <col min="10266" max="10266" width="14.28515625" style="6" customWidth="1"/>
    <col min="10267" max="10267" width="12.85546875" style="6" customWidth="1"/>
    <col min="10268" max="10268" width="12" style="6" customWidth="1"/>
    <col min="10269" max="10269" width="16.28515625" style="6" customWidth="1"/>
    <col min="10270" max="10270" width="14.5703125" style="6" customWidth="1"/>
    <col min="10271" max="10271" width="16.85546875" style="6" customWidth="1"/>
    <col min="10272" max="10272" width="11.140625" style="6" customWidth="1"/>
    <col min="10273" max="10273" width="10.42578125" style="6" customWidth="1"/>
    <col min="10274" max="10274" width="10.85546875" style="6" customWidth="1"/>
    <col min="10275" max="10275" width="10.140625" style="6" customWidth="1"/>
    <col min="10276" max="10276" width="12.85546875" style="6" customWidth="1"/>
    <col min="10277" max="10278" width="11" style="6" customWidth="1"/>
    <col min="10279" max="10279" width="11.5703125" style="6" customWidth="1"/>
    <col min="10280" max="10280" width="11.28515625" style="6" customWidth="1"/>
    <col min="10281" max="10281" width="10.140625" style="6" customWidth="1"/>
    <col min="10282" max="10283" width="11.85546875" style="6" customWidth="1"/>
    <col min="10284" max="10284" width="12.28515625" style="6" customWidth="1"/>
    <col min="10285" max="10285" width="12.7109375" style="6" customWidth="1"/>
    <col min="10286" max="10286" width="15.140625" style="6" customWidth="1"/>
    <col min="10287" max="10287" width="10" style="6" customWidth="1"/>
    <col min="10288" max="10298" width="7.85546875" style="6" customWidth="1"/>
    <col min="10299" max="10299" width="9.140625" style="6" customWidth="1"/>
    <col min="10300" max="10300" width="8.28515625" style="6" customWidth="1"/>
    <col min="10301" max="10301" width="10.140625" style="6" customWidth="1"/>
    <col min="10302" max="10302" width="9.140625" style="6"/>
    <col min="10303" max="10303" width="11.85546875" style="6" customWidth="1"/>
    <col min="10304" max="10304" width="14.28515625" style="6" customWidth="1"/>
    <col min="10305" max="10504" width="9.140625" style="6"/>
    <col min="10505" max="10505" width="0" style="6" hidden="1" customWidth="1"/>
    <col min="10506" max="10506" width="15.5703125" style="6" customWidth="1"/>
    <col min="10507" max="10507" width="55.140625" style="6" customWidth="1"/>
    <col min="10508" max="10508" width="15.5703125" style="6" customWidth="1"/>
    <col min="10509" max="10510" width="13" style="6" customWidth="1"/>
    <col min="10511" max="10512" width="13.140625" style="6" customWidth="1"/>
    <col min="10513" max="10513" width="10.5703125" style="6" customWidth="1"/>
    <col min="10514" max="10514" width="12.42578125" style="6" customWidth="1"/>
    <col min="10515" max="10515" width="11.5703125" style="6" customWidth="1"/>
    <col min="10516" max="10516" width="12.28515625" style="6" customWidth="1"/>
    <col min="10517" max="10517" width="12.7109375" style="6" customWidth="1"/>
    <col min="10518" max="10518" width="12.5703125" style="6" customWidth="1"/>
    <col min="10519" max="10519" width="13.140625" style="6" customWidth="1"/>
    <col min="10520" max="10520" width="13.42578125" style="6" customWidth="1"/>
    <col min="10521" max="10521" width="10.28515625" style="6" customWidth="1"/>
    <col min="10522" max="10522" width="14.28515625" style="6" customWidth="1"/>
    <col min="10523" max="10523" width="12.85546875" style="6" customWidth="1"/>
    <col min="10524" max="10524" width="12" style="6" customWidth="1"/>
    <col min="10525" max="10525" width="16.28515625" style="6" customWidth="1"/>
    <col min="10526" max="10526" width="14.5703125" style="6" customWidth="1"/>
    <col min="10527" max="10527" width="16.85546875" style="6" customWidth="1"/>
    <col min="10528" max="10528" width="11.140625" style="6" customWidth="1"/>
    <col min="10529" max="10529" width="10.42578125" style="6" customWidth="1"/>
    <col min="10530" max="10530" width="10.85546875" style="6" customWidth="1"/>
    <col min="10531" max="10531" width="10.140625" style="6" customWidth="1"/>
    <col min="10532" max="10532" width="12.85546875" style="6" customWidth="1"/>
    <col min="10533" max="10534" width="11" style="6" customWidth="1"/>
    <col min="10535" max="10535" width="11.5703125" style="6" customWidth="1"/>
    <col min="10536" max="10536" width="11.28515625" style="6" customWidth="1"/>
    <col min="10537" max="10537" width="10.140625" style="6" customWidth="1"/>
    <col min="10538" max="10539" width="11.85546875" style="6" customWidth="1"/>
    <col min="10540" max="10540" width="12.28515625" style="6" customWidth="1"/>
    <col min="10541" max="10541" width="12.7109375" style="6" customWidth="1"/>
    <col min="10542" max="10542" width="15.140625" style="6" customWidth="1"/>
    <col min="10543" max="10543" width="10" style="6" customWidth="1"/>
    <col min="10544" max="10554" width="7.85546875" style="6" customWidth="1"/>
    <col min="10555" max="10555" width="9.140625" style="6" customWidth="1"/>
    <col min="10556" max="10556" width="8.28515625" style="6" customWidth="1"/>
    <col min="10557" max="10557" width="10.140625" style="6" customWidth="1"/>
    <col min="10558" max="10558" width="9.140625" style="6"/>
    <col min="10559" max="10559" width="11.85546875" style="6" customWidth="1"/>
    <col min="10560" max="10560" width="14.28515625" style="6" customWidth="1"/>
    <col min="10561" max="10760" width="9.140625" style="6"/>
    <col min="10761" max="10761" width="0" style="6" hidden="1" customWidth="1"/>
    <col min="10762" max="10762" width="15.5703125" style="6" customWidth="1"/>
    <col min="10763" max="10763" width="55.140625" style="6" customWidth="1"/>
    <col min="10764" max="10764" width="15.5703125" style="6" customWidth="1"/>
    <col min="10765" max="10766" width="13" style="6" customWidth="1"/>
    <col min="10767" max="10768" width="13.140625" style="6" customWidth="1"/>
    <col min="10769" max="10769" width="10.5703125" style="6" customWidth="1"/>
    <col min="10770" max="10770" width="12.42578125" style="6" customWidth="1"/>
    <col min="10771" max="10771" width="11.5703125" style="6" customWidth="1"/>
    <col min="10772" max="10772" width="12.28515625" style="6" customWidth="1"/>
    <col min="10773" max="10773" width="12.7109375" style="6" customWidth="1"/>
    <col min="10774" max="10774" width="12.5703125" style="6" customWidth="1"/>
    <col min="10775" max="10775" width="13.140625" style="6" customWidth="1"/>
    <col min="10776" max="10776" width="13.42578125" style="6" customWidth="1"/>
    <col min="10777" max="10777" width="10.28515625" style="6" customWidth="1"/>
    <col min="10778" max="10778" width="14.28515625" style="6" customWidth="1"/>
    <col min="10779" max="10779" width="12.85546875" style="6" customWidth="1"/>
    <col min="10780" max="10780" width="12" style="6" customWidth="1"/>
    <col min="10781" max="10781" width="16.28515625" style="6" customWidth="1"/>
    <col min="10782" max="10782" width="14.5703125" style="6" customWidth="1"/>
    <col min="10783" max="10783" width="16.85546875" style="6" customWidth="1"/>
    <col min="10784" max="10784" width="11.140625" style="6" customWidth="1"/>
    <col min="10785" max="10785" width="10.42578125" style="6" customWidth="1"/>
    <col min="10786" max="10786" width="10.85546875" style="6" customWidth="1"/>
    <col min="10787" max="10787" width="10.140625" style="6" customWidth="1"/>
    <col min="10788" max="10788" width="12.85546875" style="6" customWidth="1"/>
    <col min="10789" max="10790" width="11" style="6" customWidth="1"/>
    <col min="10791" max="10791" width="11.5703125" style="6" customWidth="1"/>
    <col min="10792" max="10792" width="11.28515625" style="6" customWidth="1"/>
    <col min="10793" max="10793" width="10.140625" style="6" customWidth="1"/>
    <col min="10794" max="10795" width="11.85546875" style="6" customWidth="1"/>
    <col min="10796" max="10796" width="12.28515625" style="6" customWidth="1"/>
    <col min="10797" max="10797" width="12.7109375" style="6" customWidth="1"/>
    <col min="10798" max="10798" width="15.140625" style="6" customWidth="1"/>
    <col min="10799" max="10799" width="10" style="6" customWidth="1"/>
    <col min="10800" max="10810" width="7.85546875" style="6" customWidth="1"/>
    <col min="10811" max="10811" width="9.140625" style="6" customWidth="1"/>
    <col min="10812" max="10812" width="8.28515625" style="6" customWidth="1"/>
    <col min="10813" max="10813" width="10.140625" style="6" customWidth="1"/>
    <col min="10814" max="10814" width="9.140625" style="6"/>
    <col min="10815" max="10815" width="11.85546875" style="6" customWidth="1"/>
    <col min="10816" max="10816" width="14.28515625" style="6" customWidth="1"/>
    <col min="10817" max="11016" width="9.140625" style="6"/>
    <col min="11017" max="11017" width="0" style="6" hidden="1" customWidth="1"/>
    <col min="11018" max="11018" width="15.5703125" style="6" customWidth="1"/>
    <col min="11019" max="11019" width="55.140625" style="6" customWidth="1"/>
    <col min="11020" max="11020" width="15.5703125" style="6" customWidth="1"/>
    <col min="11021" max="11022" width="13" style="6" customWidth="1"/>
    <col min="11023" max="11024" width="13.140625" style="6" customWidth="1"/>
    <col min="11025" max="11025" width="10.5703125" style="6" customWidth="1"/>
    <col min="11026" max="11026" width="12.42578125" style="6" customWidth="1"/>
    <col min="11027" max="11027" width="11.5703125" style="6" customWidth="1"/>
    <col min="11028" max="11028" width="12.28515625" style="6" customWidth="1"/>
    <col min="11029" max="11029" width="12.7109375" style="6" customWidth="1"/>
    <col min="11030" max="11030" width="12.5703125" style="6" customWidth="1"/>
    <col min="11031" max="11031" width="13.140625" style="6" customWidth="1"/>
    <col min="11032" max="11032" width="13.42578125" style="6" customWidth="1"/>
    <col min="11033" max="11033" width="10.28515625" style="6" customWidth="1"/>
    <col min="11034" max="11034" width="14.28515625" style="6" customWidth="1"/>
    <col min="11035" max="11035" width="12.85546875" style="6" customWidth="1"/>
    <col min="11036" max="11036" width="12" style="6" customWidth="1"/>
    <col min="11037" max="11037" width="16.28515625" style="6" customWidth="1"/>
    <col min="11038" max="11038" width="14.5703125" style="6" customWidth="1"/>
    <col min="11039" max="11039" width="16.85546875" style="6" customWidth="1"/>
    <col min="11040" max="11040" width="11.140625" style="6" customWidth="1"/>
    <col min="11041" max="11041" width="10.42578125" style="6" customWidth="1"/>
    <col min="11042" max="11042" width="10.85546875" style="6" customWidth="1"/>
    <col min="11043" max="11043" width="10.140625" style="6" customWidth="1"/>
    <col min="11044" max="11044" width="12.85546875" style="6" customWidth="1"/>
    <col min="11045" max="11046" width="11" style="6" customWidth="1"/>
    <col min="11047" max="11047" width="11.5703125" style="6" customWidth="1"/>
    <col min="11048" max="11048" width="11.28515625" style="6" customWidth="1"/>
    <col min="11049" max="11049" width="10.140625" style="6" customWidth="1"/>
    <col min="11050" max="11051" width="11.85546875" style="6" customWidth="1"/>
    <col min="11052" max="11052" width="12.28515625" style="6" customWidth="1"/>
    <col min="11053" max="11053" width="12.7109375" style="6" customWidth="1"/>
    <col min="11054" max="11054" width="15.140625" style="6" customWidth="1"/>
    <col min="11055" max="11055" width="10" style="6" customWidth="1"/>
    <col min="11056" max="11066" width="7.85546875" style="6" customWidth="1"/>
    <col min="11067" max="11067" width="9.140625" style="6" customWidth="1"/>
    <col min="11068" max="11068" width="8.28515625" style="6" customWidth="1"/>
    <col min="11069" max="11069" width="10.140625" style="6" customWidth="1"/>
    <col min="11070" max="11070" width="9.140625" style="6"/>
    <col min="11071" max="11071" width="11.85546875" style="6" customWidth="1"/>
    <col min="11072" max="11072" width="14.28515625" style="6" customWidth="1"/>
    <col min="11073" max="11272" width="9.140625" style="6"/>
    <col min="11273" max="11273" width="0" style="6" hidden="1" customWidth="1"/>
    <col min="11274" max="11274" width="15.5703125" style="6" customWidth="1"/>
    <col min="11275" max="11275" width="55.140625" style="6" customWidth="1"/>
    <col min="11276" max="11276" width="15.5703125" style="6" customWidth="1"/>
    <col min="11277" max="11278" width="13" style="6" customWidth="1"/>
    <col min="11279" max="11280" width="13.140625" style="6" customWidth="1"/>
    <col min="11281" max="11281" width="10.5703125" style="6" customWidth="1"/>
    <col min="11282" max="11282" width="12.42578125" style="6" customWidth="1"/>
    <col min="11283" max="11283" width="11.5703125" style="6" customWidth="1"/>
    <col min="11284" max="11284" width="12.28515625" style="6" customWidth="1"/>
    <col min="11285" max="11285" width="12.7109375" style="6" customWidth="1"/>
    <col min="11286" max="11286" width="12.5703125" style="6" customWidth="1"/>
    <col min="11287" max="11287" width="13.140625" style="6" customWidth="1"/>
    <col min="11288" max="11288" width="13.42578125" style="6" customWidth="1"/>
    <col min="11289" max="11289" width="10.28515625" style="6" customWidth="1"/>
    <col min="11290" max="11290" width="14.28515625" style="6" customWidth="1"/>
    <col min="11291" max="11291" width="12.85546875" style="6" customWidth="1"/>
    <col min="11292" max="11292" width="12" style="6" customWidth="1"/>
    <col min="11293" max="11293" width="16.28515625" style="6" customWidth="1"/>
    <col min="11294" max="11294" width="14.5703125" style="6" customWidth="1"/>
    <col min="11295" max="11295" width="16.85546875" style="6" customWidth="1"/>
    <col min="11296" max="11296" width="11.140625" style="6" customWidth="1"/>
    <col min="11297" max="11297" width="10.42578125" style="6" customWidth="1"/>
    <col min="11298" max="11298" width="10.85546875" style="6" customWidth="1"/>
    <col min="11299" max="11299" width="10.140625" style="6" customWidth="1"/>
    <col min="11300" max="11300" width="12.85546875" style="6" customWidth="1"/>
    <col min="11301" max="11302" width="11" style="6" customWidth="1"/>
    <col min="11303" max="11303" width="11.5703125" style="6" customWidth="1"/>
    <col min="11304" max="11304" width="11.28515625" style="6" customWidth="1"/>
    <col min="11305" max="11305" width="10.140625" style="6" customWidth="1"/>
    <col min="11306" max="11307" width="11.85546875" style="6" customWidth="1"/>
    <col min="11308" max="11308" width="12.28515625" style="6" customWidth="1"/>
    <col min="11309" max="11309" width="12.7109375" style="6" customWidth="1"/>
    <col min="11310" max="11310" width="15.140625" style="6" customWidth="1"/>
    <col min="11311" max="11311" width="10" style="6" customWidth="1"/>
    <col min="11312" max="11322" width="7.85546875" style="6" customWidth="1"/>
    <col min="11323" max="11323" width="9.140625" style="6" customWidth="1"/>
    <col min="11324" max="11324" width="8.28515625" style="6" customWidth="1"/>
    <col min="11325" max="11325" width="10.140625" style="6" customWidth="1"/>
    <col min="11326" max="11326" width="9.140625" style="6"/>
    <col min="11327" max="11327" width="11.85546875" style="6" customWidth="1"/>
    <col min="11328" max="11328" width="14.28515625" style="6" customWidth="1"/>
    <col min="11329" max="11528" width="9.140625" style="6"/>
    <col min="11529" max="11529" width="0" style="6" hidden="1" customWidth="1"/>
    <col min="11530" max="11530" width="15.5703125" style="6" customWidth="1"/>
    <col min="11531" max="11531" width="55.140625" style="6" customWidth="1"/>
    <col min="11532" max="11532" width="15.5703125" style="6" customWidth="1"/>
    <col min="11533" max="11534" width="13" style="6" customWidth="1"/>
    <col min="11535" max="11536" width="13.140625" style="6" customWidth="1"/>
    <col min="11537" max="11537" width="10.5703125" style="6" customWidth="1"/>
    <col min="11538" max="11538" width="12.42578125" style="6" customWidth="1"/>
    <col min="11539" max="11539" width="11.5703125" style="6" customWidth="1"/>
    <col min="11540" max="11540" width="12.28515625" style="6" customWidth="1"/>
    <col min="11541" max="11541" width="12.7109375" style="6" customWidth="1"/>
    <col min="11542" max="11542" width="12.5703125" style="6" customWidth="1"/>
    <col min="11543" max="11543" width="13.140625" style="6" customWidth="1"/>
    <col min="11544" max="11544" width="13.42578125" style="6" customWidth="1"/>
    <col min="11545" max="11545" width="10.28515625" style="6" customWidth="1"/>
    <col min="11546" max="11546" width="14.28515625" style="6" customWidth="1"/>
    <col min="11547" max="11547" width="12.85546875" style="6" customWidth="1"/>
    <col min="11548" max="11548" width="12" style="6" customWidth="1"/>
    <col min="11549" max="11549" width="16.28515625" style="6" customWidth="1"/>
    <col min="11550" max="11550" width="14.5703125" style="6" customWidth="1"/>
    <col min="11551" max="11551" width="16.85546875" style="6" customWidth="1"/>
    <col min="11552" max="11552" width="11.140625" style="6" customWidth="1"/>
    <col min="11553" max="11553" width="10.42578125" style="6" customWidth="1"/>
    <col min="11554" max="11554" width="10.85546875" style="6" customWidth="1"/>
    <col min="11555" max="11555" width="10.140625" style="6" customWidth="1"/>
    <col min="11556" max="11556" width="12.85546875" style="6" customWidth="1"/>
    <col min="11557" max="11558" width="11" style="6" customWidth="1"/>
    <col min="11559" max="11559" width="11.5703125" style="6" customWidth="1"/>
    <col min="11560" max="11560" width="11.28515625" style="6" customWidth="1"/>
    <col min="11561" max="11561" width="10.140625" style="6" customWidth="1"/>
    <col min="11562" max="11563" width="11.85546875" style="6" customWidth="1"/>
    <col min="11564" max="11564" width="12.28515625" style="6" customWidth="1"/>
    <col min="11565" max="11565" width="12.7109375" style="6" customWidth="1"/>
    <col min="11566" max="11566" width="15.140625" style="6" customWidth="1"/>
    <col min="11567" max="11567" width="10" style="6" customWidth="1"/>
    <col min="11568" max="11578" width="7.85546875" style="6" customWidth="1"/>
    <col min="11579" max="11579" width="9.140625" style="6" customWidth="1"/>
    <col min="11580" max="11580" width="8.28515625" style="6" customWidth="1"/>
    <col min="11581" max="11581" width="10.140625" style="6" customWidth="1"/>
    <col min="11582" max="11582" width="9.140625" style="6"/>
    <col min="11583" max="11583" width="11.85546875" style="6" customWidth="1"/>
    <col min="11584" max="11584" width="14.28515625" style="6" customWidth="1"/>
    <col min="11585" max="11784" width="9.140625" style="6"/>
    <col min="11785" max="11785" width="0" style="6" hidden="1" customWidth="1"/>
    <col min="11786" max="11786" width="15.5703125" style="6" customWidth="1"/>
    <col min="11787" max="11787" width="55.140625" style="6" customWidth="1"/>
    <col min="11788" max="11788" width="15.5703125" style="6" customWidth="1"/>
    <col min="11789" max="11790" width="13" style="6" customWidth="1"/>
    <col min="11791" max="11792" width="13.140625" style="6" customWidth="1"/>
    <col min="11793" max="11793" width="10.5703125" style="6" customWidth="1"/>
    <col min="11794" max="11794" width="12.42578125" style="6" customWidth="1"/>
    <col min="11795" max="11795" width="11.5703125" style="6" customWidth="1"/>
    <col min="11796" max="11796" width="12.28515625" style="6" customWidth="1"/>
    <col min="11797" max="11797" width="12.7109375" style="6" customWidth="1"/>
    <col min="11798" max="11798" width="12.5703125" style="6" customWidth="1"/>
    <col min="11799" max="11799" width="13.140625" style="6" customWidth="1"/>
    <col min="11800" max="11800" width="13.42578125" style="6" customWidth="1"/>
    <col min="11801" max="11801" width="10.28515625" style="6" customWidth="1"/>
    <col min="11802" max="11802" width="14.28515625" style="6" customWidth="1"/>
    <col min="11803" max="11803" width="12.85546875" style="6" customWidth="1"/>
    <col min="11804" max="11804" width="12" style="6" customWidth="1"/>
    <col min="11805" max="11805" width="16.28515625" style="6" customWidth="1"/>
    <col min="11806" max="11806" width="14.5703125" style="6" customWidth="1"/>
    <col min="11807" max="11807" width="16.85546875" style="6" customWidth="1"/>
    <col min="11808" max="11808" width="11.140625" style="6" customWidth="1"/>
    <col min="11809" max="11809" width="10.42578125" style="6" customWidth="1"/>
    <col min="11810" max="11810" width="10.85546875" style="6" customWidth="1"/>
    <col min="11811" max="11811" width="10.140625" style="6" customWidth="1"/>
    <col min="11812" max="11812" width="12.85546875" style="6" customWidth="1"/>
    <col min="11813" max="11814" width="11" style="6" customWidth="1"/>
    <col min="11815" max="11815" width="11.5703125" style="6" customWidth="1"/>
    <col min="11816" max="11816" width="11.28515625" style="6" customWidth="1"/>
    <col min="11817" max="11817" width="10.140625" style="6" customWidth="1"/>
    <col min="11818" max="11819" width="11.85546875" style="6" customWidth="1"/>
    <col min="11820" max="11820" width="12.28515625" style="6" customWidth="1"/>
    <col min="11821" max="11821" width="12.7109375" style="6" customWidth="1"/>
    <col min="11822" max="11822" width="15.140625" style="6" customWidth="1"/>
    <col min="11823" max="11823" width="10" style="6" customWidth="1"/>
    <col min="11824" max="11834" width="7.85546875" style="6" customWidth="1"/>
    <col min="11835" max="11835" width="9.140625" style="6" customWidth="1"/>
    <col min="11836" max="11836" width="8.28515625" style="6" customWidth="1"/>
    <col min="11837" max="11837" width="10.140625" style="6" customWidth="1"/>
    <col min="11838" max="11838" width="9.140625" style="6"/>
    <col min="11839" max="11839" width="11.85546875" style="6" customWidth="1"/>
    <col min="11840" max="11840" width="14.28515625" style="6" customWidth="1"/>
    <col min="11841" max="12040" width="9.140625" style="6"/>
    <col min="12041" max="12041" width="0" style="6" hidden="1" customWidth="1"/>
    <col min="12042" max="12042" width="15.5703125" style="6" customWidth="1"/>
    <col min="12043" max="12043" width="55.140625" style="6" customWidth="1"/>
    <col min="12044" max="12044" width="15.5703125" style="6" customWidth="1"/>
    <col min="12045" max="12046" width="13" style="6" customWidth="1"/>
    <col min="12047" max="12048" width="13.140625" style="6" customWidth="1"/>
    <col min="12049" max="12049" width="10.5703125" style="6" customWidth="1"/>
    <col min="12050" max="12050" width="12.42578125" style="6" customWidth="1"/>
    <col min="12051" max="12051" width="11.5703125" style="6" customWidth="1"/>
    <col min="12052" max="12052" width="12.28515625" style="6" customWidth="1"/>
    <col min="12053" max="12053" width="12.7109375" style="6" customWidth="1"/>
    <col min="12054" max="12054" width="12.5703125" style="6" customWidth="1"/>
    <col min="12055" max="12055" width="13.140625" style="6" customWidth="1"/>
    <col min="12056" max="12056" width="13.42578125" style="6" customWidth="1"/>
    <col min="12057" max="12057" width="10.28515625" style="6" customWidth="1"/>
    <col min="12058" max="12058" width="14.28515625" style="6" customWidth="1"/>
    <col min="12059" max="12059" width="12.85546875" style="6" customWidth="1"/>
    <col min="12060" max="12060" width="12" style="6" customWidth="1"/>
    <col min="12061" max="12061" width="16.28515625" style="6" customWidth="1"/>
    <col min="12062" max="12062" width="14.5703125" style="6" customWidth="1"/>
    <col min="12063" max="12063" width="16.85546875" style="6" customWidth="1"/>
    <col min="12064" max="12064" width="11.140625" style="6" customWidth="1"/>
    <col min="12065" max="12065" width="10.42578125" style="6" customWidth="1"/>
    <col min="12066" max="12066" width="10.85546875" style="6" customWidth="1"/>
    <col min="12067" max="12067" width="10.140625" style="6" customWidth="1"/>
    <col min="12068" max="12068" width="12.85546875" style="6" customWidth="1"/>
    <col min="12069" max="12070" width="11" style="6" customWidth="1"/>
    <col min="12071" max="12071" width="11.5703125" style="6" customWidth="1"/>
    <col min="12072" max="12072" width="11.28515625" style="6" customWidth="1"/>
    <col min="12073" max="12073" width="10.140625" style="6" customWidth="1"/>
    <col min="12074" max="12075" width="11.85546875" style="6" customWidth="1"/>
    <col min="12076" max="12076" width="12.28515625" style="6" customWidth="1"/>
    <col min="12077" max="12077" width="12.7109375" style="6" customWidth="1"/>
    <col min="12078" max="12078" width="15.140625" style="6" customWidth="1"/>
    <col min="12079" max="12079" width="10" style="6" customWidth="1"/>
    <col min="12080" max="12090" width="7.85546875" style="6" customWidth="1"/>
    <col min="12091" max="12091" width="9.140625" style="6" customWidth="1"/>
    <col min="12092" max="12092" width="8.28515625" style="6" customWidth="1"/>
    <col min="12093" max="12093" width="10.140625" style="6" customWidth="1"/>
    <col min="12094" max="12094" width="9.140625" style="6"/>
    <col min="12095" max="12095" width="11.85546875" style="6" customWidth="1"/>
    <col min="12096" max="12096" width="14.28515625" style="6" customWidth="1"/>
    <col min="12097" max="12296" width="9.140625" style="6"/>
    <col min="12297" max="12297" width="0" style="6" hidden="1" customWidth="1"/>
    <col min="12298" max="12298" width="15.5703125" style="6" customWidth="1"/>
    <col min="12299" max="12299" width="55.140625" style="6" customWidth="1"/>
    <col min="12300" max="12300" width="15.5703125" style="6" customWidth="1"/>
    <col min="12301" max="12302" width="13" style="6" customWidth="1"/>
    <col min="12303" max="12304" width="13.140625" style="6" customWidth="1"/>
    <col min="12305" max="12305" width="10.5703125" style="6" customWidth="1"/>
    <col min="12306" max="12306" width="12.42578125" style="6" customWidth="1"/>
    <col min="12307" max="12307" width="11.5703125" style="6" customWidth="1"/>
    <col min="12308" max="12308" width="12.28515625" style="6" customWidth="1"/>
    <col min="12309" max="12309" width="12.7109375" style="6" customWidth="1"/>
    <col min="12310" max="12310" width="12.5703125" style="6" customWidth="1"/>
    <col min="12311" max="12311" width="13.140625" style="6" customWidth="1"/>
    <col min="12312" max="12312" width="13.42578125" style="6" customWidth="1"/>
    <col min="12313" max="12313" width="10.28515625" style="6" customWidth="1"/>
    <col min="12314" max="12314" width="14.28515625" style="6" customWidth="1"/>
    <col min="12315" max="12315" width="12.85546875" style="6" customWidth="1"/>
    <col min="12316" max="12316" width="12" style="6" customWidth="1"/>
    <col min="12317" max="12317" width="16.28515625" style="6" customWidth="1"/>
    <col min="12318" max="12318" width="14.5703125" style="6" customWidth="1"/>
    <col min="12319" max="12319" width="16.85546875" style="6" customWidth="1"/>
    <col min="12320" max="12320" width="11.140625" style="6" customWidth="1"/>
    <col min="12321" max="12321" width="10.42578125" style="6" customWidth="1"/>
    <col min="12322" max="12322" width="10.85546875" style="6" customWidth="1"/>
    <col min="12323" max="12323" width="10.140625" style="6" customWidth="1"/>
    <col min="12324" max="12324" width="12.85546875" style="6" customWidth="1"/>
    <col min="12325" max="12326" width="11" style="6" customWidth="1"/>
    <col min="12327" max="12327" width="11.5703125" style="6" customWidth="1"/>
    <col min="12328" max="12328" width="11.28515625" style="6" customWidth="1"/>
    <col min="12329" max="12329" width="10.140625" style="6" customWidth="1"/>
    <col min="12330" max="12331" width="11.85546875" style="6" customWidth="1"/>
    <col min="12332" max="12332" width="12.28515625" style="6" customWidth="1"/>
    <col min="12333" max="12333" width="12.7109375" style="6" customWidth="1"/>
    <col min="12334" max="12334" width="15.140625" style="6" customWidth="1"/>
    <col min="12335" max="12335" width="10" style="6" customWidth="1"/>
    <col min="12336" max="12346" width="7.85546875" style="6" customWidth="1"/>
    <col min="12347" max="12347" width="9.140625" style="6" customWidth="1"/>
    <col min="12348" max="12348" width="8.28515625" style="6" customWidth="1"/>
    <col min="12349" max="12349" width="10.140625" style="6" customWidth="1"/>
    <col min="12350" max="12350" width="9.140625" style="6"/>
    <col min="12351" max="12351" width="11.85546875" style="6" customWidth="1"/>
    <col min="12352" max="12352" width="14.28515625" style="6" customWidth="1"/>
    <col min="12353" max="12552" width="9.140625" style="6"/>
    <col min="12553" max="12553" width="0" style="6" hidden="1" customWidth="1"/>
    <col min="12554" max="12554" width="15.5703125" style="6" customWidth="1"/>
    <col min="12555" max="12555" width="55.140625" style="6" customWidth="1"/>
    <col min="12556" max="12556" width="15.5703125" style="6" customWidth="1"/>
    <col min="12557" max="12558" width="13" style="6" customWidth="1"/>
    <col min="12559" max="12560" width="13.140625" style="6" customWidth="1"/>
    <col min="12561" max="12561" width="10.5703125" style="6" customWidth="1"/>
    <col min="12562" max="12562" width="12.42578125" style="6" customWidth="1"/>
    <col min="12563" max="12563" width="11.5703125" style="6" customWidth="1"/>
    <col min="12564" max="12564" width="12.28515625" style="6" customWidth="1"/>
    <col min="12565" max="12565" width="12.7109375" style="6" customWidth="1"/>
    <col min="12566" max="12566" width="12.5703125" style="6" customWidth="1"/>
    <col min="12567" max="12567" width="13.140625" style="6" customWidth="1"/>
    <col min="12568" max="12568" width="13.42578125" style="6" customWidth="1"/>
    <col min="12569" max="12569" width="10.28515625" style="6" customWidth="1"/>
    <col min="12570" max="12570" width="14.28515625" style="6" customWidth="1"/>
    <col min="12571" max="12571" width="12.85546875" style="6" customWidth="1"/>
    <col min="12572" max="12572" width="12" style="6" customWidth="1"/>
    <col min="12573" max="12573" width="16.28515625" style="6" customWidth="1"/>
    <col min="12574" max="12574" width="14.5703125" style="6" customWidth="1"/>
    <col min="12575" max="12575" width="16.85546875" style="6" customWidth="1"/>
    <col min="12576" max="12576" width="11.140625" style="6" customWidth="1"/>
    <col min="12577" max="12577" width="10.42578125" style="6" customWidth="1"/>
    <col min="12578" max="12578" width="10.85546875" style="6" customWidth="1"/>
    <col min="12579" max="12579" width="10.140625" style="6" customWidth="1"/>
    <col min="12580" max="12580" width="12.85546875" style="6" customWidth="1"/>
    <col min="12581" max="12582" width="11" style="6" customWidth="1"/>
    <col min="12583" max="12583" width="11.5703125" style="6" customWidth="1"/>
    <col min="12584" max="12584" width="11.28515625" style="6" customWidth="1"/>
    <col min="12585" max="12585" width="10.140625" style="6" customWidth="1"/>
    <col min="12586" max="12587" width="11.85546875" style="6" customWidth="1"/>
    <col min="12588" max="12588" width="12.28515625" style="6" customWidth="1"/>
    <col min="12589" max="12589" width="12.7109375" style="6" customWidth="1"/>
    <col min="12590" max="12590" width="15.140625" style="6" customWidth="1"/>
    <col min="12591" max="12591" width="10" style="6" customWidth="1"/>
    <col min="12592" max="12602" width="7.85546875" style="6" customWidth="1"/>
    <col min="12603" max="12603" width="9.140625" style="6" customWidth="1"/>
    <col min="12604" max="12604" width="8.28515625" style="6" customWidth="1"/>
    <col min="12605" max="12605" width="10.140625" style="6" customWidth="1"/>
    <col min="12606" max="12606" width="9.140625" style="6"/>
    <col min="12607" max="12607" width="11.85546875" style="6" customWidth="1"/>
    <col min="12608" max="12608" width="14.28515625" style="6" customWidth="1"/>
    <col min="12609" max="12808" width="9.140625" style="6"/>
    <col min="12809" max="12809" width="0" style="6" hidden="1" customWidth="1"/>
    <col min="12810" max="12810" width="15.5703125" style="6" customWidth="1"/>
    <col min="12811" max="12811" width="55.140625" style="6" customWidth="1"/>
    <col min="12812" max="12812" width="15.5703125" style="6" customWidth="1"/>
    <col min="12813" max="12814" width="13" style="6" customWidth="1"/>
    <col min="12815" max="12816" width="13.140625" style="6" customWidth="1"/>
    <col min="12817" max="12817" width="10.5703125" style="6" customWidth="1"/>
    <col min="12818" max="12818" width="12.42578125" style="6" customWidth="1"/>
    <col min="12819" max="12819" width="11.5703125" style="6" customWidth="1"/>
    <col min="12820" max="12820" width="12.28515625" style="6" customWidth="1"/>
    <col min="12821" max="12821" width="12.7109375" style="6" customWidth="1"/>
    <col min="12822" max="12822" width="12.5703125" style="6" customWidth="1"/>
    <col min="12823" max="12823" width="13.140625" style="6" customWidth="1"/>
    <col min="12824" max="12824" width="13.42578125" style="6" customWidth="1"/>
    <col min="12825" max="12825" width="10.28515625" style="6" customWidth="1"/>
    <col min="12826" max="12826" width="14.28515625" style="6" customWidth="1"/>
    <col min="12827" max="12827" width="12.85546875" style="6" customWidth="1"/>
    <col min="12828" max="12828" width="12" style="6" customWidth="1"/>
    <col min="12829" max="12829" width="16.28515625" style="6" customWidth="1"/>
    <col min="12830" max="12830" width="14.5703125" style="6" customWidth="1"/>
    <col min="12831" max="12831" width="16.85546875" style="6" customWidth="1"/>
    <col min="12832" max="12832" width="11.140625" style="6" customWidth="1"/>
    <col min="12833" max="12833" width="10.42578125" style="6" customWidth="1"/>
    <col min="12834" max="12834" width="10.85546875" style="6" customWidth="1"/>
    <col min="12835" max="12835" width="10.140625" style="6" customWidth="1"/>
    <col min="12836" max="12836" width="12.85546875" style="6" customWidth="1"/>
    <col min="12837" max="12838" width="11" style="6" customWidth="1"/>
    <col min="12839" max="12839" width="11.5703125" style="6" customWidth="1"/>
    <col min="12840" max="12840" width="11.28515625" style="6" customWidth="1"/>
    <col min="12841" max="12841" width="10.140625" style="6" customWidth="1"/>
    <col min="12842" max="12843" width="11.85546875" style="6" customWidth="1"/>
    <col min="12844" max="12844" width="12.28515625" style="6" customWidth="1"/>
    <col min="12845" max="12845" width="12.7109375" style="6" customWidth="1"/>
    <col min="12846" max="12846" width="15.140625" style="6" customWidth="1"/>
    <col min="12847" max="12847" width="10" style="6" customWidth="1"/>
    <col min="12848" max="12858" width="7.85546875" style="6" customWidth="1"/>
    <col min="12859" max="12859" width="9.140625" style="6" customWidth="1"/>
    <col min="12860" max="12860" width="8.28515625" style="6" customWidth="1"/>
    <col min="12861" max="12861" width="10.140625" style="6" customWidth="1"/>
    <col min="12862" max="12862" width="9.140625" style="6"/>
    <col min="12863" max="12863" width="11.85546875" style="6" customWidth="1"/>
    <col min="12864" max="12864" width="14.28515625" style="6" customWidth="1"/>
    <col min="12865" max="13064" width="9.140625" style="6"/>
    <col min="13065" max="13065" width="0" style="6" hidden="1" customWidth="1"/>
    <col min="13066" max="13066" width="15.5703125" style="6" customWidth="1"/>
    <col min="13067" max="13067" width="55.140625" style="6" customWidth="1"/>
    <col min="13068" max="13068" width="15.5703125" style="6" customWidth="1"/>
    <col min="13069" max="13070" width="13" style="6" customWidth="1"/>
    <col min="13071" max="13072" width="13.140625" style="6" customWidth="1"/>
    <col min="13073" max="13073" width="10.5703125" style="6" customWidth="1"/>
    <col min="13074" max="13074" width="12.42578125" style="6" customWidth="1"/>
    <col min="13075" max="13075" width="11.5703125" style="6" customWidth="1"/>
    <col min="13076" max="13076" width="12.28515625" style="6" customWidth="1"/>
    <col min="13077" max="13077" width="12.7109375" style="6" customWidth="1"/>
    <col min="13078" max="13078" width="12.5703125" style="6" customWidth="1"/>
    <col min="13079" max="13079" width="13.140625" style="6" customWidth="1"/>
    <col min="13080" max="13080" width="13.42578125" style="6" customWidth="1"/>
    <col min="13081" max="13081" width="10.28515625" style="6" customWidth="1"/>
    <col min="13082" max="13082" width="14.28515625" style="6" customWidth="1"/>
    <col min="13083" max="13083" width="12.85546875" style="6" customWidth="1"/>
    <col min="13084" max="13084" width="12" style="6" customWidth="1"/>
    <col min="13085" max="13085" width="16.28515625" style="6" customWidth="1"/>
    <col min="13086" max="13086" width="14.5703125" style="6" customWidth="1"/>
    <col min="13087" max="13087" width="16.85546875" style="6" customWidth="1"/>
    <col min="13088" max="13088" width="11.140625" style="6" customWidth="1"/>
    <col min="13089" max="13089" width="10.42578125" style="6" customWidth="1"/>
    <col min="13090" max="13090" width="10.85546875" style="6" customWidth="1"/>
    <col min="13091" max="13091" width="10.140625" style="6" customWidth="1"/>
    <col min="13092" max="13092" width="12.85546875" style="6" customWidth="1"/>
    <col min="13093" max="13094" width="11" style="6" customWidth="1"/>
    <col min="13095" max="13095" width="11.5703125" style="6" customWidth="1"/>
    <col min="13096" max="13096" width="11.28515625" style="6" customWidth="1"/>
    <col min="13097" max="13097" width="10.140625" style="6" customWidth="1"/>
    <col min="13098" max="13099" width="11.85546875" style="6" customWidth="1"/>
    <col min="13100" max="13100" width="12.28515625" style="6" customWidth="1"/>
    <col min="13101" max="13101" width="12.7109375" style="6" customWidth="1"/>
    <col min="13102" max="13102" width="15.140625" style="6" customWidth="1"/>
    <col min="13103" max="13103" width="10" style="6" customWidth="1"/>
    <col min="13104" max="13114" width="7.85546875" style="6" customWidth="1"/>
    <col min="13115" max="13115" width="9.140625" style="6" customWidth="1"/>
    <col min="13116" max="13116" width="8.28515625" style="6" customWidth="1"/>
    <col min="13117" max="13117" width="10.140625" style="6" customWidth="1"/>
    <col min="13118" max="13118" width="9.140625" style="6"/>
    <col min="13119" max="13119" width="11.85546875" style="6" customWidth="1"/>
    <col min="13120" max="13120" width="14.28515625" style="6" customWidth="1"/>
    <col min="13121" max="13320" width="9.140625" style="6"/>
    <col min="13321" max="13321" width="0" style="6" hidden="1" customWidth="1"/>
    <col min="13322" max="13322" width="15.5703125" style="6" customWidth="1"/>
    <col min="13323" max="13323" width="55.140625" style="6" customWidth="1"/>
    <col min="13324" max="13324" width="15.5703125" style="6" customWidth="1"/>
    <col min="13325" max="13326" width="13" style="6" customWidth="1"/>
    <col min="13327" max="13328" width="13.140625" style="6" customWidth="1"/>
    <col min="13329" max="13329" width="10.5703125" style="6" customWidth="1"/>
    <col min="13330" max="13330" width="12.42578125" style="6" customWidth="1"/>
    <col min="13331" max="13331" width="11.5703125" style="6" customWidth="1"/>
    <col min="13332" max="13332" width="12.28515625" style="6" customWidth="1"/>
    <col min="13333" max="13333" width="12.7109375" style="6" customWidth="1"/>
    <col min="13334" max="13334" width="12.5703125" style="6" customWidth="1"/>
    <col min="13335" max="13335" width="13.140625" style="6" customWidth="1"/>
    <col min="13336" max="13336" width="13.42578125" style="6" customWidth="1"/>
    <col min="13337" max="13337" width="10.28515625" style="6" customWidth="1"/>
    <col min="13338" max="13338" width="14.28515625" style="6" customWidth="1"/>
    <col min="13339" max="13339" width="12.85546875" style="6" customWidth="1"/>
    <col min="13340" max="13340" width="12" style="6" customWidth="1"/>
    <col min="13341" max="13341" width="16.28515625" style="6" customWidth="1"/>
    <col min="13342" max="13342" width="14.5703125" style="6" customWidth="1"/>
    <col min="13343" max="13343" width="16.85546875" style="6" customWidth="1"/>
    <col min="13344" max="13344" width="11.140625" style="6" customWidth="1"/>
    <col min="13345" max="13345" width="10.42578125" style="6" customWidth="1"/>
    <col min="13346" max="13346" width="10.85546875" style="6" customWidth="1"/>
    <col min="13347" max="13347" width="10.140625" style="6" customWidth="1"/>
    <col min="13348" max="13348" width="12.85546875" style="6" customWidth="1"/>
    <col min="13349" max="13350" width="11" style="6" customWidth="1"/>
    <col min="13351" max="13351" width="11.5703125" style="6" customWidth="1"/>
    <col min="13352" max="13352" width="11.28515625" style="6" customWidth="1"/>
    <col min="13353" max="13353" width="10.140625" style="6" customWidth="1"/>
    <col min="13354" max="13355" width="11.85546875" style="6" customWidth="1"/>
    <col min="13356" max="13356" width="12.28515625" style="6" customWidth="1"/>
    <col min="13357" max="13357" width="12.7109375" style="6" customWidth="1"/>
    <col min="13358" max="13358" width="15.140625" style="6" customWidth="1"/>
    <col min="13359" max="13359" width="10" style="6" customWidth="1"/>
    <col min="13360" max="13370" width="7.85546875" style="6" customWidth="1"/>
    <col min="13371" max="13371" width="9.140625" style="6" customWidth="1"/>
    <col min="13372" max="13372" width="8.28515625" style="6" customWidth="1"/>
    <col min="13373" max="13373" width="10.140625" style="6" customWidth="1"/>
    <col min="13374" max="13374" width="9.140625" style="6"/>
    <col min="13375" max="13375" width="11.85546875" style="6" customWidth="1"/>
    <col min="13376" max="13376" width="14.28515625" style="6" customWidth="1"/>
    <col min="13377" max="13576" width="9.140625" style="6"/>
    <col min="13577" max="13577" width="0" style="6" hidden="1" customWidth="1"/>
    <col min="13578" max="13578" width="15.5703125" style="6" customWidth="1"/>
    <col min="13579" max="13579" width="55.140625" style="6" customWidth="1"/>
    <col min="13580" max="13580" width="15.5703125" style="6" customWidth="1"/>
    <col min="13581" max="13582" width="13" style="6" customWidth="1"/>
    <col min="13583" max="13584" width="13.140625" style="6" customWidth="1"/>
    <col min="13585" max="13585" width="10.5703125" style="6" customWidth="1"/>
    <col min="13586" max="13586" width="12.42578125" style="6" customWidth="1"/>
    <col min="13587" max="13587" width="11.5703125" style="6" customWidth="1"/>
    <col min="13588" max="13588" width="12.28515625" style="6" customWidth="1"/>
    <col min="13589" max="13589" width="12.7109375" style="6" customWidth="1"/>
    <col min="13590" max="13590" width="12.5703125" style="6" customWidth="1"/>
    <col min="13591" max="13591" width="13.140625" style="6" customWidth="1"/>
    <col min="13592" max="13592" width="13.42578125" style="6" customWidth="1"/>
    <col min="13593" max="13593" width="10.28515625" style="6" customWidth="1"/>
    <col min="13594" max="13594" width="14.28515625" style="6" customWidth="1"/>
    <col min="13595" max="13595" width="12.85546875" style="6" customWidth="1"/>
    <col min="13596" max="13596" width="12" style="6" customWidth="1"/>
    <col min="13597" max="13597" width="16.28515625" style="6" customWidth="1"/>
    <col min="13598" max="13598" width="14.5703125" style="6" customWidth="1"/>
    <col min="13599" max="13599" width="16.85546875" style="6" customWidth="1"/>
    <col min="13600" max="13600" width="11.140625" style="6" customWidth="1"/>
    <col min="13601" max="13601" width="10.42578125" style="6" customWidth="1"/>
    <col min="13602" max="13602" width="10.85546875" style="6" customWidth="1"/>
    <col min="13603" max="13603" width="10.140625" style="6" customWidth="1"/>
    <col min="13604" max="13604" width="12.85546875" style="6" customWidth="1"/>
    <col min="13605" max="13606" width="11" style="6" customWidth="1"/>
    <col min="13607" max="13607" width="11.5703125" style="6" customWidth="1"/>
    <col min="13608" max="13608" width="11.28515625" style="6" customWidth="1"/>
    <col min="13609" max="13609" width="10.140625" style="6" customWidth="1"/>
    <col min="13610" max="13611" width="11.85546875" style="6" customWidth="1"/>
    <col min="13612" max="13612" width="12.28515625" style="6" customWidth="1"/>
    <col min="13613" max="13613" width="12.7109375" style="6" customWidth="1"/>
    <col min="13614" max="13614" width="15.140625" style="6" customWidth="1"/>
    <col min="13615" max="13615" width="10" style="6" customWidth="1"/>
    <col min="13616" max="13626" width="7.85546875" style="6" customWidth="1"/>
    <col min="13627" max="13627" width="9.140625" style="6" customWidth="1"/>
    <col min="13628" max="13628" width="8.28515625" style="6" customWidth="1"/>
    <col min="13629" max="13629" width="10.140625" style="6" customWidth="1"/>
    <col min="13630" max="13630" width="9.140625" style="6"/>
    <col min="13631" max="13631" width="11.85546875" style="6" customWidth="1"/>
    <col min="13632" max="13632" width="14.28515625" style="6" customWidth="1"/>
    <col min="13633" max="13832" width="9.140625" style="6"/>
    <col min="13833" max="13833" width="0" style="6" hidden="1" customWidth="1"/>
    <col min="13834" max="13834" width="15.5703125" style="6" customWidth="1"/>
    <col min="13835" max="13835" width="55.140625" style="6" customWidth="1"/>
    <col min="13836" max="13836" width="15.5703125" style="6" customWidth="1"/>
    <col min="13837" max="13838" width="13" style="6" customWidth="1"/>
    <col min="13839" max="13840" width="13.140625" style="6" customWidth="1"/>
    <col min="13841" max="13841" width="10.5703125" style="6" customWidth="1"/>
    <col min="13842" max="13842" width="12.42578125" style="6" customWidth="1"/>
    <col min="13843" max="13843" width="11.5703125" style="6" customWidth="1"/>
    <col min="13844" max="13844" width="12.28515625" style="6" customWidth="1"/>
    <col min="13845" max="13845" width="12.7109375" style="6" customWidth="1"/>
    <col min="13846" max="13846" width="12.5703125" style="6" customWidth="1"/>
    <col min="13847" max="13847" width="13.140625" style="6" customWidth="1"/>
    <col min="13848" max="13848" width="13.42578125" style="6" customWidth="1"/>
    <col min="13849" max="13849" width="10.28515625" style="6" customWidth="1"/>
    <col min="13850" max="13850" width="14.28515625" style="6" customWidth="1"/>
    <col min="13851" max="13851" width="12.85546875" style="6" customWidth="1"/>
    <col min="13852" max="13852" width="12" style="6" customWidth="1"/>
    <col min="13853" max="13853" width="16.28515625" style="6" customWidth="1"/>
    <col min="13854" max="13854" width="14.5703125" style="6" customWidth="1"/>
    <col min="13855" max="13855" width="16.85546875" style="6" customWidth="1"/>
    <col min="13856" max="13856" width="11.140625" style="6" customWidth="1"/>
    <col min="13857" max="13857" width="10.42578125" style="6" customWidth="1"/>
    <col min="13858" max="13858" width="10.85546875" style="6" customWidth="1"/>
    <col min="13859" max="13859" width="10.140625" style="6" customWidth="1"/>
    <col min="13860" max="13860" width="12.85546875" style="6" customWidth="1"/>
    <col min="13861" max="13862" width="11" style="6" customWidth="1"/>
    <col min="13863" max="13863" width="11.5703125" style="6" customWidth="1"/>
    <col min="13864" max="13864" width="11.28515625" style="6" customWidth="1"/>
    <col min="13865" max="13865" width="10.140625" style="6" customWidth="1"/>
    <col min="13866" max="13867" width="11.85546875" style="6" customWidth="1"/>
    <col min="13868" max="13868" width="12.28515625" style="6" customWidth="1"/>
    <col min="13869" max="13869" width="12.7109375" style="6" customWidth="1"/>
    <col min="13870" max="13870" width="15.140625" style="6" customWidth="1"/>
    <col min="13871" max="13871" width="10" style="6" customWidth="1"/>
    <col min="13872" max="13882" width="7.85546875" style="6" customWidth="1"/>
    <col min="13883" max="13883" width="9.140625" style="6" customWidth="1"/>
    <col min="13884" max="13884" width="8.28515625" style="6" customWidth="1"/>
    <col min="13885" max="13885" width="10.140625" style="6" customWidth="1"/>
    <col min="13886" max="13886" width="9.140625" style="6"/>
    <col min="13887" max="13887" width="11.85546875" style="6" customWidth="1"/>
    <col min="13888" max="13888" width="14.28515625" style="6" customWidth="1"/>
    <col min="13889" max="14088" width="9.140625" style="6"/>
    <col min="14089" max="14089" width="0" style="6" hidden="1" customWidth="1"/>
    <col min="14090" max="14090" width="15.5703125" style="6" customWidth="1"/>
    <col min="14091" max="14091" width="55.140625" style="6" customWidth="1"/>
    <col min="14092" max="14092" width="15.5703125" style="6" customWidth="1"/>
    <col min="14093" max="14094" width="13" style="6" customWidth="1"/>
    <col min="14095" max="14096" width="13.140625" style="6" customWidth="1"/>
    <col min="14097" max="14097" width="10.5703125" style="6" customWidth="1"/>
    <col min="14098" max="14098" width="12.42578125" style="6" customWidth="1"/>
    <col min="14099" max="14099" width="11.5703125" style="6" customWidth="1"/>
    <col min="14100" max="14100" width="12.28515625" style="6" customWidth="1"/>
    <col min="14101" max="14101" width="12.7109375" style="6" customWidth="1"/>
    <col min="14102" max="14102" width="12.5703125" style="6" customWidth="1"/>
    <col min="14103" max="14103" width="13.140625" style="6" customWidth="1"/>
    <col min="14104" max="14104" width="13.42578125" style="6" customWidth="1"/>
    <col min="14105" max="14105" width="10.28515625" style="6" customWidth="1"/>
    <col min="14106" max="14106" width="14.28515625" style="6" customWidth="1"/>
    <col min="14107" max="14107" width="12.85546875" style="6" customWidth="1"/>
    <col min="14108" max="14108" width="12" style="6" customWidth="1"/>
    <col min="14109" max="14109" width="16.28515625" style="6" customWidth="1"/>
    <col min="14110" max="14110" width="14.5703125" style="6" customWidth="1"/>
    <col min="14111" max="14111" width="16.85546875" style="6" customWidth="1"/>
    <col min="14112" max="14112" width="11.140625" style="6" customWidth="1"/>
    <col min="14113" max="14113" width="10.42578125" style="6" customWidth="1"/>
    <col min="14114" max="14114" width="10.85546875" style="6" customWidth="1"/>
    <col min="14115" max="14115" width="10.140625" style="6" customWidth="1"/>
    <col min="14116" max="14116" width="12.85546875" style="6" customWidth="1"/>
    <col min="14117" max="14118" width="11" style="6" customWidth="1"/>
    <col min="14119" max="14119" width="11.5703125" style="6" customWidth="1"/>
    <col min="14120" max="14120" width="11.28515625" style="6" customWidth="1"/>
    <col min="14121" max="14121" width="10.140625" style="6" customWidth="1"/>
    <col min="14122" max="14123" width="11.85546875" style="6" customWidth="1"/>
    <col min="14124" max="14124" width="12.28515625" style="6" customWidth="1"/>
    <col min="14125" max="14125" width="12.7109375" style="6" customWidth="1"/>
    <col min="14126" max="14126" width="15.140625" style="6" customWidth="1"/>
    <col min="14127" max="14127" width="10" style="6" customWidth="1"/>
    <col min="14128" max="14138" width="7.85546875" style="6" customWidth="1"/>
    <col min="14139" max="14139" width="9.140625" style="6" customWidth="1"/>
    <col min="14140" max="14140" width="8.28515625" style="6" customWidth="1"/>
    <col min="14141" max="14141" width="10.140625" style="6" customWidth="1"/>
    <col min="14142" max="14142" width="9.140625" style="6"/>
    <col min="14143" max="14143" width="11.85546875" style="6" customWidth="1"/>
    <col min="14144" max="14144" width="14.28515625" style="6" customWidth="1"/>
    <col min="14145" max="14344" width="9.140625" style="6"/>
    <col min="14345" max="14345" width="0" style="6" hidden="1" customWidth="1"/>
    <col min="14346" max="14346" width="15.5703125" style="6" customWidth="1"/>
    <col min="14347" max="14347" width="55.140625" style="6" customWidth="1"/>
    <col min="14348" max="14348" width="15.5703125" style="6" customWidth="1"/>
    <col min="14349" max="14350" width="13" style="6" customWidth="1"/>
    <col min="14351" max="14352" width="13.140625" style="6" customWidth="1"/>
    <col min="14353" max="14353" width="10.5703125" style="6" customWidth="1"/>
    <col min="14354" max="14354" width="12.42578125" style="6" customWidth="1"/>
    <col min="14355" max="14355" width="11.5703125" style="6" customWidth="1"/>
    <col min="14356" max="14356" width="12.28515625" style="6" customWidth="1"/>
    <col min="14357" max="14357" width="12.7109375" style="6" customWidth="1"/>
    <col min="14358" max="14358" width="12.5703125" style="6" customWidth="1"/>
    <col min="14359" max="14359" width="13.140625" style="6" customWidth="1"/>
    <col min="14360" max="14360" width="13.42578125" style="6" customWidth="1"/>
    <col min="14361" max="14361" width="10.28515625" style="6" customWidth="1"/>
    <col min="14362" max="14362" width="14.28515625" style="6" customWidth="1"/>
    <col min="14363" max="14363" width="12.85546875" style="6" customWidth="1"/>
    <col min="14364" max="14364" width="12" style="6" customWidth="1"/>
    <col min="14365" max="14365" width="16.28515625" style="6" customWidth="1"/>
    <col min="14366" max="14366" width="14.5703125" style="6" customWidth="1"/>
    <col min="14367" max="14367" width="16.85546875" style="6" customWidth="1"/>
    <col min="14368" max="14368" width="11.140625" style="6" customWidth="1"/>
    <col min="14369" max="14369" width="10.42578125" style="6" customWidth="1"/>
    <col min="14370" max="14370" width="10.85546875" style="6" customWidth="1"/>
    <col min="14371" max="14371" width="10.140625" style="6" customWidth="1"/>
    <col min="14372" max="14372" width="12.85546875" style="6" customWidth="1"/>
    <col min="14373" max="14374" width="11" style="6" customWidth="1"/>
    <col min="14375" max="14375" width="11.5703125" style="6" customWidth="1"/>
    <col min="14376" max="14376" width="11.28515625" style="6" customWidth="1"/>
    <col min="14377" max="14377" width="10.140625" style="6" customWidth="1"/>
    <col min="14378" max="14379" width="11.85546875" style="6" customWidth="1"/>
    <col min="14380" max="14380" width="12.28515625" style="6" customWidth="1"/>
    <col min="14381" max="14381" width="12.7109375" style="6" customWidth="1"/>
    <col min="14382" max="14382" width="15.140625" style="6" customWidth="1"/>
    <col min="14383" max="14383" width="10" style="6" customWidth="1"/>
    <col min="14384" max="14394" width="7.85546875" style="6" customWidth="1"/>
    <col min="14395" max="14395" width="9.140625" style="6" customWidth="1"/>
    <col min="14396" max="14396" width="8.28515625" style="6" customWidth="1"/>
    <col min="14397" max="14397" width="10.140625" style="6" customWidth="1"/>
    <col min="14398" max="14398" width="9.140625" style="6"/>
    <col min="14399" max="14399" width="11.85546875" style="6" customWidth="1"/>
    <col min="14400" max="14400" width="14.28515625" style="6" customWidth="1"/>
    <col min="14401" max="14600" width="9.140625" style="6"/>
    <col min="14601" max="14601" width="0" style="6" hidden="1" customWidth="1"/>
    <col min="14602" max="14602" width="15.5703125" style="6" customWidth="1"/>
    <col min="14603" max="14603" width="55.140625" style="6" customWidth="1"/>
    <col min="14604" max="14604" width="15.5703125" style="6" customWidth="1"/>
    <col min="14605" max="14606" width="13" style="6" customWidth="1"/>
    <col min="14607" max="14608" width="13.140625" style="6" customWidth="1"/>
    <col min="14609" max="14609" width="10.5703125" style="6" customWidth="1"/>
    <col min="14610" max="14610" width="12.42578125" style="6" customWidth="1"/>
    <col min="14611" max="14611" width="11.5703125" style="6" customWidth="1"/>
    <col min="14612" max="14612" width="12.28515625" style="6" customWidth="1"/>
    <col min="14613" max="14613" width="12.7109375" style="6" customWidth="1"/>
    <col min="14614" max="14614" width="12.5703125" style="6" customWidth="1"/>
    <col min="14615" max="14615" width="13.140625" style="6" customWidth="1"/>
    <col min="14616" max="14616" width="13.42578125" style="6" customWidth="1"/>
    <col min="14617" max="14617" width="10.28515625" style="6" customWidth="1"/>
    <col min="14618" max="14618" width="14.28515625" style="6" customWidth="1"/>
    <col min="14619" max="14619" width="12.85546875" style="6" customWidth="1"/>
    <col min="14620" max="14620" width="12" style="6" customWidth="1"/>
    <col min="14621" max="14621" width="16.28515625" style="6" customWidth="1"/>
    <col min="14622" max="14622" width="14.5703125" style="6" customWidth="1"/>
    <col min="14623" max="14623" width="16.85546875" style="6" customWidth="1"/>
    <col min="14624" max="14624" width="11.140625" style="6" customWidth="1"/>
    <col min="14625" max="14625" width="10.42578125" style="6" customWidth="1"/>
    <col min="14626" max="14626" width="10.85546875" style="6" customWidth="1"/>
    <col min="14627" max="14627" width="10.140625" style="6" customWidth="1"/>
    <col min="14628" max="14628" width="12.85546875" style="6" customWidth="1"/>
    <col min="14629" max="14630" width="11" style="6" customWidth="1"/>
    <col min="14631" max="14631" width="11.5703125" style="6" customWidth="1"/>
    <col min="14632" max="14632" width="11.28515625" style="6" customWidth="1"/>
    <col min="14633" max="14633" width="10.140625" style="6" customWidth="1"/>
    <col min="14634" max="14635" width="11.85546875" style="6" customWidth="1"/>
    <col min="14636" max="14636" width="12.28515625" style="6" customWidth="1"/>
    <col min="14637" max="14637" width="12.7109375" style="6" customWidth="1"/>
    <col min="14638" max="14638" width="15.140625" style="6" customWidth="1"/>
    <col min="14639" max="14639" width="10" style="6" customWidth="1"/>
    <col min="14640" max="14650" width="7.85546875" style="6" customWidth="1"/>
    <col min="14651" max="14651" width="9.140625" style="6" customWidth="1"/>
    <col min="14652" max="14652" width="8.28515625" style="6" customWidth="1"/>
    <col min="14653" max="14653" width="10.140625" style="6" customWidth="1"/>
    <col min="14654" max="14654" width="9.140625" style="6"/>
    <col min="14655" max="14655" width="11.85546875" style="6" customWidth="1"/>
    <col min="14656" max="14656" width="14.28515625" style="6" customWidth="1"/>
    <col min="14657" max="14856" width="9.140625" style="6"/>
    <col min="14857" max="14857" width="0" style="6" hidden="1" customWidth="1"/>
    <col min="14858" max="14858" width="15.5703125" style="6" customWidth="1"/>
    <col min="14859" max="14859" width="55.140625" style="6" customWidth="1"/>
    <col min="14860" max="14860" width="15.5703125" style="6" customWidth="1"/>
    <col min="14861" max="14862" width="13" style="6" customWidth="1"/>
    <col min="14863" max="14864" width="13.140625" style="6" customWidth="1"/>
    <col min="14865" max="14865" width="10.5703125" style="6" customWidth="1"/>
    <col min="14866" max="14866" width="12.42578125" style="6" customWidth="1"/>
    <col min="14867" max="14867" width="11.5703125" style="6" customWidth="1"/>
    <col min="14868" max="14868" width="12.28515625" style="6" customWidth="1"/>
    <col min="14869" max="14869" width="12.7109375" style="6" customWidth="1"/>
    <col min="14870" max="14870" width="12.5703125" style="6" customWidth="1"/>
    <col min="14871" max="14871" width="13.140625" style="6" customWidth="1"/>
    <col min="14872" max="14872" width="13.42578125" style="6" customWidth="1"/>
    <col min="14873" max="14873" width="10.28515625" style="6" customWidth="1"/>
    <col min="14874" max="14874" width="14.28515625" style="6" customWidth="1"/>
    <col min="14875" max="14875" width="12.85546875" style="6" customWidth="1"/>
    <col min="14876" max="14876" width="12" style="6" customWidth="1"/>
    <col min="14877" max="14877" width="16.28515625" style="6" customWidth="1"/>
    <col min="14878" max="14878" width="14.5703125" style="6" customWidth="1"/>
    <col min="14879" max="14879" width="16.85546875" style="6" customWidth="1"/>
    <col min="14880" max="14880" width="11.140625" style="6" customWidth="1"/>
    <col min="14881" max="14881" width="10.42578125" style="6" customWidth="1"/>
    <col min="14882" max="14882" width="10.85546875" style="6" customWidth="1"/>
    <col min="14883" max="14883" width="10.140625" style="6" customWidth="1"/>
    <col min="14884" max="14884" width="12.85546875" style="6" customWidth="1"/>
    <col min="14885" max="14886" width="11" style="6" customWidth="1"/>
    <col min="14887" max="14887" width="11.5703125" style="6" customWidth="1"/>
    <col min="14888" max="14888" width="11.28515625" style="6" customWidth="1"/>
    <col min="14889" max="14889" width="10.140625" style="6" customWidth="1"/>
    <col min="14890" max="14891" width="11.85546875" style="6" customWidth="1"/>
    <col min="14892" max="14892" width="12.28515625" style="6" customWidth="1"/>
    <col min="14893" max="14893" width="12.7109375" style="6" customWidth="1"/>
    <col min="14894" max="14894" width="15.140625" style="6" customWidth="1"/>
    <col min="14895" max="14895" width="10" style="6" customWidth="1"/>
    <col min="14896" max="14906" width="7.85546875" style="6" customWidth="1"/>
    <col min="14907" max="14907" width="9.140625" style="6" customWidth="1"/>
    <col min="14908" max="14908" width="8.28515625" style="6" customWidth="1"/>
    <col min="14909" max="14909" width="10.140625" style="6" customWidth="1"/>
    <col min="14910" max="14910" width="9.140625" style="6"/>
    <col min="14911" max="14911" width="11.85546875" style="6" customWidth="1"/>
    <col min="14912" max="14912" width="14.28515625" style="6" customWidth="1"/>
    <col min="14913" max="15112" width="9.140625" style="6"/>
    <col min="15113" max="15113" width="0" style="6" hidden="1" customWidth="1"/>
    <col min="15114" max="15114" width="15.5703125" style="6" customWidth="1"/>
    <col min="15115" max="15115" width="55.140625" style="6" customWidth="1"/>
    <col min="15116" max="15116" width="15.5703125" style="6" customWidth="1"/>
    <col min="15117" max="15118" width="13" style="6" customWidth="1"/>
    <col min="15119" max="15120" width="13.140625" style="6" customWidth="1"/>
    <col min="15121" max="15121" width="10.5703125" style="6" customWidth="1"/>
    <col min="15122" max="15122" width="12.42578125" style="6" customWidth="1"/>
    <col min="15123" max="15123" width="11.5703125" style="6" customWidth="1"/>
    <col min="15124" max="15124" width="12.28515625" style="6" customWidth="1"/>
    <col min="15125" max="15125" width="12.7109375" style="6" customWidth="1"/>
    <col min="15126" max="15126" width="12.5703125" style="6" customWidth="1"/>
    <col min="15127" max="15127" width="13.140625" style="6" customWidth="1"/>
    <col min="15128" max="15128" width="13.42578125" style="6" customWidth="1"/>
    <col min="15129" max="15129" width="10.28515625" style="6" customWidth="1"/>
    <col min="15130" max="15130" width="14.28515625" style="6" customWidth="1"/>
    <col min="15131" max="15131" width="12.85546875" style="6" customWidth="1"/>
    <col min="15132" max="15132" width="12" style="6" customWidth="1"/>
    <col min="15133" max="15133" width="16.28515625" style="6" customWidth="1"/>
    <col min="15134" max="15134" width="14.5703125" style="6" customWidth="1"/>
    <col min="15135" max="15135" width="16.85546875" style="6" customWidth="1"/>
    <col min="15136" max="15136" width="11.140625" style="6" customWidth="1"/>
    <col min="15137" max="15137" width="10.42578125" style="6" customWidth="1"/>
    <col min="15138" max="15138" width="10.85546875" style="6" customWidth="1"/>
    <col min="15139" max="15139" width="10.140625" style="6" customWidth="1"/>
    <col min="15140" max="15140" width="12.85546875" style="6" customWidth="1"/>
    <col min="15141" max="15142" width="11" style="6" customWidth="1"/>
    <col min="15143" max="15143" width="11.5703125" style="6" customWidth="1"/>
    <col min="15144" max="15144" width="11.28515625" style="6" customWidth="1"/>
    <col min="15145" max="15145" width="10.140625" style="6" customWidth="1"/>
    <col min="15146" max="15147" width="11.85546875" style="6" customWidth="1"/>
    <col min="15148" max="15148" width="12.28515625" style="6" customWidth="1"/>
    <col min="15149" max="15149" width="12.7109375" style="6" customWidth="1"/>
    <col min="15150" max="15150" width="15.140625" style="6" customWidth="1"/>
    <col min="15151" max="15151" width="10" style="6" customWidth="1"/>
    <col min="15152" max="15162" width="7.85546875" style="6" customWidth="1"/>
    <col min="15163" max="15163" width="9.140625" style="6" customWidth="1"/>
    <col min="15164" max="15164" width="8.28515625" style="6" customWidth="1"/>
    <col min="15165" max="15165" width="10.140625" style="6" customWidth="1"/>
    <col min="15166" max="15166" width="9.140625" style="6"/>
    <col min="15167" max="15167" width="11.85546875" style="6" customWidth="1"/>
    <col min="15168" max="15168" width="14.28515625" style="6" customWidth="1"/>
    <col min="15169" max="15368" width="9.140625" style="6"/>
    <col min="15369" max="15369" width="0" style="6" hidden="1" customWidth="1"/>
    <col min="15370" max="15370" width="15.5703125" style="6" customWidth="1"/>
    <col min="15371" max="15371" width="55.140625" style="6" customWidth="1"/>
    <col min="15372" max="15372" width="15.5703125" style="6" customWidth="1"/>
    <col min="15373" max="15374" width="13" style="6" customWidth="1"/>
    <col min="15375" max="15376" width="13.140625" style="6" customWidth="1"/>
    <col min="15377" max="15377" width="10.5703125" style="6" customWidth="1"/>
    <col min="15378" max="15378" width="12.42578125" style="6" customWidth="1"/>
    <col min="15379" max="15379" width="11.5703125" style="6" customWidth="1"/>
    <col min="15380" max="15380" width="12.28515625" style="6" customWidth="1"/>
    <col min="15381" max="15381" width="12.7109375" style="6" customWidth="1"/>
    <col min="15382" max="15382" width="12.5703125" style="6" customWidth="1"/>
    <col min="15383" max="15383" width="13.140625" style="6" customWidth="1"/>
    <col min="15384" max="15384" width="13.42578125" style="6" customWidth="1"/>
    <col min="15385" max="15385" width="10.28515625" style="6" customWidth="1"/>
    <col min="15386" max="15386" width="14.28515625" style="6" customWidth="1"/>
    <col min="15387" max="15387" width="12.85546875" style="6" customWidth="1"/>
    <col min="15388" max="15388" width="12" style="6" customWidth="1"/>
    <col min="15389" max="15389" width="16.28515625" style="6" customWidth="1"/>
    <col min="15390" max="15390" width="14.5703125" style="6" customWidth="1"/>
    <col min="15391" max="15391" width="16.85546875" style="6" customWidth="1"/>
    <col min="15392" max="15392" width="11.140625" style="6" customWidth="1"/>
    <col min="15393" max="15393" width="10.42578125" style="6" customWidth="1"/>
    <col min="15394" max="15394" width="10.85546875" style="6" customWidth="1"/>
    <col min="15395" max="15395" width="10.140625" style="6" customWidth="1"/>
    <col min="15396" max="15396" width="12.85546875" style="6" customWidth="1"/>
    <col min="15397" max="15398" width="11" style="6" customWidth="1"/>
    <col min="15399" max="15399" width="11.5703125" style="6" customWidth="1"/>
    <col min="15400" max="15400" width="11.28515625" style="6" customWidth="1"/>
    <col min="15401" max="15401" width="10.140625" style="6" customWidth="1"/>
    <col min="15402" max="15403" width="11.85546875" style="6" customWidth="1"/>
    <col min="15404" max="15404" width="12.28515625" style="6" customWidth="1"/>
    <col min="15405" max="15405" width="12.7109375" style="6" customWidth="1"/>
    <col min="15406" max="15406" width="15.140625" style="6" customWidth="1"/>
    <col min="15407" max="15407" width="10" style="6" customWidth="1"/>
    <col min="15408" max="15418" width="7.85546875" style="6" customWidth="1"/>
    <col min="15419" max="15419" width="9.140625" style="6" customWidth="1"/>
    <col min="15420" max="15420" width="8.28515625" style="6" customWidth="1"/>
    <col min="15421" max="15421" width="10.140625" style="6" customWidth="1"/>
    <col min="15422" max="15422" width="9.140625" style="6"/>
    <col min="15423" max="15423" width="11.85546875" style="6" customWidth="1"/>
    <col min="15424" max="15424" width="14.28515625" style="6" customWidth="1"/>
    <col min="15425" max="15624" width="9.140625" style="6"/>
    <col min="15625" max="15625" width="0" style="6" hidden="1" customWidth="1"/>
    <col min="15626" max="15626" width="15.5703125" style="6" customWidth="1"/>
    <col min="15627" max="15627" width="55.140625" style="6" customWidth="1"/>
    <col min="15628" max="15628" width="15.5703125" style="6" customWidth="1"/>
    <col min="15629" max="15630" width="13" style="6" customWidth="1"/>
    <col min="15631" max="15632" width="13.140625" style="6" customWidth="1"/>
    <col min="15633" max="15633" width="10.5703125" style="6" customWidth="1"/>
    <col min="15634" max="15634" width="12.42578125" style="6" customWidth="1"/>
    <col min="15635" max="15635" width="11.5703125" style="6" customWidth="1"/>
    <col min="15636" max="15636" width="12.28515625" style="6" customWidth="1"/>
    <col min="15637" max="15637" width="12.7109375" style="6" customWidth="1"/>
    <col min="15638" max="15638" width="12.5703125" style="6" customWidth="1"/>
    <col min="15639" max="15639" width="13.140625" style="6" customWidth="1"/>
    <col min="15640" max="15640" width="13.42578125" style="6" customWidth="1"/>
    <col min="15641" max="15641" width="10.28515625" style="6" customWidth="1"/>
    <col min="15642" max="15642" width="14.28515625" style="6" customWidth="1"/>
    <col min="15643" max="15643" width="12.85546875" style="6" customWidth="1"/>
    <col min="15644" max="15644" width="12" style="6" customWidth="1"/>
    <col min="15645" max="15645" width="16.28515625" style="6" customWidth="1"/>
    <col min="15646" max="15646" width="14.5703125" style="6" customWidth="1"/>
    <col min="15647" max="15647" width="16.85546875" style="6" customWidth="1"/>
    <col min="15648" max="15648" width="11.140625" style="6" customWidth="1"/>
    <col min="15649" max="15649" width="10.42578125" style="6" customWidth="1"/>
    <col min="15650" max="15650" width="10.85546875" style="6" customWidth="1"/>
    <col min="15651" max="15651" width="10.140625" style="6" customWidth="1"/>
    <col min="15652" max="15652" width="12.85546875" style="6" customWidth="1"/>
    <col min="15653" max="15654" width="11" style="6" customWidth="1"/>
    <col min="15655" max="15655" width="11.5703125" style="6" customWidth="1"/>
    <col min="15656" max="15656" width="11.28515625" style="6" customWidth="1"/>
    <col min="15657" max="15657" width="10.140625" style="6" customWidth="1"/>
    <col min="15658" max="15659" width="11.85546875" style="6" customWidth="1"/>
    <col min="15660" max="15660" width="12.28515625" style="6" customWidth="1"/>
    <col min="15661" max="15661" width="12.7109375" style="6" customWidth="1"/>
    <col min="15662" max="15662" width="15.140625" style="6" customWidth="1"/>
    <col min="15663" max="15663" width="10" style="6" customWidth="1"/>
    <col min="15664" max="15674" width="7.85546875" style="6" customWidth="1"/>
    <col min="15675" max="15675" width="9.140625" style="6" customWidth="1"/>
    <col min="15676" max="15676" width="8.28515625" style="6" customWidth="1"/>
    <col min="15677" max="15677" width="10.140625" style="6" customWidth="1"/>
    <col min="15678" max="15678" width="9.140625" style="6"/>
    <col min="15679" max="15679" width="11.85546875" style="6" customWidth="1"/>
    <col min="15680" max="15680" width="14.28515625" style="6" customWidth="1"/>
    <col min="15681" max="15880" width="9.140625" style="6"/>
    <col min="15881" max="15881" width="0" style="6" hidden="1" customWidth="1"/>
    <col min="15882" max="15882" width="15.5703125" style="6" customWidth="1"/>
    <col min="15883" max="15883" width="55.140625" style="6" customWidth="1"/>
    <col min="15884" max="15884" width="15.5703125" style="6" customWidth="1"/>
    <col min="15885" max="15886" width="13" style="6" customWidth="1"/>
    <col min="15887" max="15888" width="13.140625" style="6" customWidth="1"/>
    <col min="15889" max="15889" width="10.5703125" style="6" customWidth="1"/>
    <col min="15890" max="15890" width="12.42578125" style="6" customWidth="1"/>
    <col min="15891" max="15891" width="11.5703125" style="6" customWidth="1"/>
    <col min="15892" max="15892" width="12.28515625" style="6" customWidth="1"/>
    <col min="15893" max="15893" width="12.7109375" style="6" customWidth="1"/>
    <col min="15894" max="15894" width="12.5703125" style="6" customWidth="1"/>
    <col min="15895" max="15895" width="13.140625" style="6" customWidth="1"/>
    <col min="15896" max="15896" width="13.42578125" style="6" customWidth="1"/>
    <col min="15897" max="15897" width="10.28515625" style="6" customWidth="1"/>
    <col min="15898" max="15898" width="14.28515625" style="6" customWidth="1"/>
    <col min="15899" max="15899" width="12.85546875" style="6" customWidth="1"/>
    <col min="15900" max="15900" width="12" style="6" customWidth="1"/>
    <col min="15901" max="15901" width="16.28515625" style="6" customWidth="1"/>
    <col min="15902" max="15902" width="14.5703125" style="6" customWidth="1"/>
    <col min="15903" max="15903" width="16.85546875" style="6" customWidth="1"/>
    <col min="15904" max="15904" width="11.140625" style="6" customWidth="1"/>
    <col min="15905" max="15905" width="10.42578125" style="6" customWidth="1"/>
    <col min="15906" max="15906" width="10.85546875" style="6" customWidth="1"/>
    <col min="15907" max="15907" width="10.140625" style="6" customWidth="1"/>
    <col min="15908" max="15908" width="12.85546875" style="6" customWidth="1"/>
    <col min="15909" max="15910" width="11" style="6" customWidth="1"/>
    <col min="15911" max="15911" width="11.5703125" style="6" customWidth="1"/>
    <col min="15912" max="15912" width="11.28515625" style="6" customWidth="1"/>
    <col min="15913" max="15913" width="10.140625" style="6" customWidth="1"/>
    <col min="15914" max="15915" width="11.85546875" style="6" customWidth="1"/>
    <col min="15916" max="15916" width="12.28515625" style="6" customWidth="1"/>
    <col min="15917" max="15917" width="12.7109375" style="6" customWidth="1"/>
    <col min="15918" max="15918" width="15.140625" style="6" customWidth="1"/>
    <col min="15919" max="15919" width="10" style="6" customWidth="1"/>
    <col min="15920" max="15930" width="7.85546875" style="6" customWidth="1"/>
    <col min="15931" max="15931" width="9.140625" style="6" customWidth="1"/>
    <col min="15932" max="15932" width="8.28515625" style="6" customWidth="1"/>
    <col min="15933" max="15933" width="10.140625" style="6" customWidth="1"/>
    <col min="15934" max="15934" width="9.140625" style="6"/>
    <col min="15935" max="15935" width="11.85546875" style="6" customWidth="1"/>
    <col min="15936" max="15936" width="14.28515625" style="6" customWidth="1"/>
    <col min="15937" max="16136" width="9.140625" style="6"/>
    <col min="16137" max="16137" width="0" style="6" hidden="1" customWidth="1"/>
    <col min="16138" max="16138" width="15.5703125" style="6" customWidth="1"/>
    <col min="16139" max="16139" width="55.140625" style="6" customWidth="1"/>
    <col min="16140" max="16140" width="15.5703125" style="6" customWidth="1"/>
    <col min="16141" max="16142" width="13" style="6" customWidth="1"/>
    <col min="16143" max="16144" width="13.140625" style="6" customWidth="1"/>
    <col min="16145" max="16145" width="10.5703125" style="6" customWidth="1"/>
    <col min="16146" max="16146" width="12.42578125" style="6" customWidth="1"/>
    <col min="16147" max="16147" width="11.5703125" style="6" customWidth="1"/>
    <col min="16148" max="16148" width="12.28515625" style="6" customWidth="1"/>
    <col min="16149" max="16149" width="12.7109375" style="6" customWidth="1"/>
    <col min="16150" max="16150" width="12.5703125" style="6" customWidth="1"/>
    <col min="16151" max="16151" width="13.140625" style="6" customWidth="1"/>
    <col min="16152" max="16152" width="13.42578125" style="6" customWidth="1"/>
    <col min="16153" max="16153" width="10.28515625" style="6" customWidth="1"/>
    <col min="16154" max="16154" width="14.28515625" style="6" customWidth="1"/>
    <col min="16155" max="16155" width="12.85546875" style="6" customWidth="1"/>
    <col min="16156" max="16156" width="12" style="6" customWidth="1"/>
    <col min="16157" max="16157" width="16.28515625" style="6" customWidth="1"/>
    <col min="16158" max="16158" width="14.5703125" style="6" customWidth="1"/>
    <col min="16159" max="16159" width="16.85546875" style="6" customWidth="1"/>
    <col min="16160" max="16160" width="11.140625" style="6" customWidth="1"/>
    <col min="16161" max="16161" width="10.42578125" style="6" customWidth="1"/>
    <col min="16162" max="16162" width="10.85546875" style="6" customWidth="1"/>
    <col min="16163" max="16163" width="10.140625" style="6" customWidth="1"/>
    <col min="16164" max="16164" width="12.85546875" style="6" customWidth="1"/>
    <col min="16165" max="16166" width="11" style="6" customWidth="1"/>
    <col min="16167" max="16167" width="11.5703125" style="6" customWidth="1"/>
    <col min="16168" max="16168" width="11.28515625" style="6" customWidth="1"/>
    <col min="16169" max="16169" width="10.140625" style="6" customWidth="1"/>
    <col min="16170" max="16171" width="11.85546875" style="6" customWidth="1"/>
    <col min="16172" max="16172" width="12.28515625" style="6" customWidth="1"/>
    <col min="16173" max="16173" width="12.7109375" style="6" customWidth="1"/>
    <col min="16174" max="16174" width="15.140625" style="6" customWidth="1"/>
    <col min="16175" max="16175" width="10" style="6" customWidth="1"/>
    <col min="16176" max="16186" width="7.85546875" style="6" customWidth="1"/>
    <col min="16187" max="16187" width="9.140625" style="6" customWidth="1"/>
    <col min="16188" max="16188" width="8.28515625" style="6" customWidth="1"/>
    <col min="16189" max="16189" width="10.140625" style="6" customWidth="1"/>
    <col min="16190" max="16190" width="9.140625" style="6"/>
    <col min="16191" max="16191" width="11.85546875" style="6" customWidth="1"/>
    <col min="16192" max="16192" width="14.28515625" style="6" customWidth="1"/>
    <col min="16193" max="16384" width="9.140625" style="6"/>
  </cols>
  <sheetData>
    <row r="1" spans="2:223" ht="21" customHeight="1" x14ac:dyDescent="0.35">
      <c r="B1" s="41" t="s">
        <v>0</v>
      </c>
      <c r="AK1" s="4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</row>
    <row r="2" spans="2:223" ht="21" customHeight="1" x14ac:dyDescent="0.35">
      <c r="B2" s="41"/>
      <c r="AK2" s="4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2:223" ht="21" customHeight="1" x14ac:dyDescent="0.35">
      <c r="B3" s="41"/>
      <c r="AK3" s="4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2:223" ht="21" customHeight="1" x14ac:dyDescent="0.35">
      <c r="B4" s="175" t="s">
        <v>169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55"/>
      <c r="AT4" s="55"/>
      <c r="AU4" s="2"/>
      <c r="AV4" s="2"/>
      <c r="AW4" s="2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HO4" s="6" t="s">
        <v>176</v>
      </c>
    </row>
    <row r="5" spans="2:223" ht="21" customHeight="1" x14ac:dyDescent="0.35">
      <c r="B5" s="42">
        <v>44774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36"/>
      <c r="P5" s="42"/>
      <c r="Q5" s="42" t="s">
        <v>175</v>
      </c>
      <c r="R5" s="42"/>
      <c r="S5" s="42"/>
      <c r="T5" s="61" t="s">
        <v>184</v>
      </c>
      <c r="U5" s="42">
        <v>2022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55"/>
      <c r="AT5" s="55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HO5" s="6" t="s">
        <v>177</v>
      </c>
    </row>
    <row r="6" spans="2:223" ht="21" customHeight="1" x14ac:dyDescent="0.3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137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55"/>
      <c r="AT6" s="55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HO6" s="6" t="s">
        <v>178</v>
      </c>
    </row>
    <row r="7" spans="2:223" ht="18.75" customHeight="1" x14ac:dyDescent="0.35">
      <c r="B7" s="176" t="s">
        <v>1</v>
      </c>
      <c r="C7" s="176" t="s">
        <v>2</v>
      </c>
      <c r="D7" s="179" t="s">
        <v>170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1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HO7" s="6" t="s">
        <v>179</v>
      </c>
    </row>
    <row r="8" spans="2:223" ht="34.5" customHeight="1" x14ac:dyDescent="0.35">
      <c r="B8" s="177"/>
      <c r="C8" s="177"/>
      <c r="D8" s="182" t="s">
        <v>171</v>
      </c>
      <c r="E8" s="185" t="s">
        <v>3</v>
      </c>
      <c r="F8" s="186"/>
      <c r="G8" s="185" t="s">
        <v>4</v>
      </c>
      <c r="H8" s="187"/>
      <c r="I8" s="187"/>
      <c r="J8" s="187"/>
      <c r="K8" s="187"/>
      <c r="L8" s="187"/>
      <c r="M8" s="187"/>
      <c r="N8" s="186"/>
      <c r="O8" s="185" t="s">
        <v>5</v>
      </c>
      <c r="P8" s="186"/>
      <c r="Q8" s="185" t="s">
        <v>6</v>
      </c>
      <c r="R8" s="187"/>
      <c r="S8" s="187"/>
      <c r="T8" s="187"/>
      <c r="U8" s="187"/>
      <c r="V8" s="187"/>
      <c r="W8" s="186"/>
      <c r="X8" s="185" t="s">
        <v>7</v>
      </c>
      <c r="Y8" s="187"/>
      <c r="Z8" s="186"/>
      <c r="AA8" s="185" t="s">
        <v>8</v>
      </c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6"/>
      <c r="AT8" s="62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1"/>
      <c r="HO8" s="6" t="s">
        <v>180</v>
      </c>
    </row>
    <row r="9" spans="2:223" ht="27.75" customHeight="1" x14ac:dyDescent="0.35">
      <c r="B9" s="177"/>
      <c r="C9" s="177"/>
      <c r="D9" s="183"/>
      <c r="E9" s="155" t="s">
        <v>9</v>
      </c>
      <c r="F9" s="155" t="s">
        <v>10</v>
      </c>
      <c r="G9" s="155" t="s">
        <v>11</v>
      </c>
      <c r="H9" s="169" t="s">
        <v>172</v>
      </c>
      <c r="I9" s="172" t="s">
        <v>12</v>
      </c>
      <c r="J9" s="172" t="s">
        <v>165</v>
      </c>
      <c r="K9" s="172" t="s">
        <v>13</v>
      </c>
      <c r="L9" s="163" t="s">
        <v>14</v>
      </c>
      <c r="M9" s="155" t="s">
        <v>193</v>
      </c>
      <c r="N9" s="169" t="s">
        <v>15</v>
      </c>
      <c r="O9" s="188" t="s">
        <v>16</v>
      </c>
      <c r="P9" s="155" t="s">
        <v>17</v>
      </c>
      <c r="Q9" s="169" t="s">
        <v>166</v>
      </c>
      <c r="R9" s="169" t="s">
        <v>41</v>
      </c>
      <c r="S9" s="155" t="s">
        <v>18</v>
      </c>
      <c r="T9" s="155" t="s">
        <v>19</v>
      </c>
      <c r="U9" s="155" t="s">
        <v>20</v>
      </c>
      <c r="V9" s="155" t="s">
        <v>21</v>
      </c>
      <c r="W9" s="155" t="s">
        <v>22</v>
      </c>
      <c r="X9" s="155" t="s">
        <v>23</v>
      </c>
      <c r="Y9" s="155" t="s">
        <v>24</v>
      </c>
      <c r="Z9" s="155" t="s">
        <v>25</v>
      </c>
      <c r="AA9" s="166" t="s">
        <v>26</v>
      </c>
      <c r="AB9" s="167"/>
      <c r="AC9" s="167"/>
      <c r="AD9" s="168"/>
      <c r="AE9" s="155" t="s">
        <v>27</v>
      </c>
      <c r="AF9" s="155" t="s">
        <v>28</v>
      </c>
      <c r="AG9" s="152" t="s">
        <v>29</v>
      </c>
      <c r="AH9" s="163" t="s">
        <v>30</v>
      </c>
      <c r="AI9" s="155" t="s">
        <v>31</v>
      </c>
      <c r="AJ9" s="155" t="s">
        <v>32</v>
      </c>
      <c r="AK9" s="163" t="s">
        <v>33</v>
      </c>
      <c r="AL9" s="163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164</v>
      </c>
      <c r="AR9" s="155" t="s">
        <v>39</v>
      </c>
      <c r="AS9" s="155" t="s">
        <v>40</v>
      </c>
      <c r="AT9" s="160"/>
      <c r="AU9" s="6">
        <v>1</v>
      </c>
      <c r="AV9" s="6">
        <v>2</v>
      </c>
      <c r="AW9" s="6">
        <v>3</v>
      </c>
      <c r="AX9" s="6">
        <v>4</v>
      </c>
      <c r="AY9" s="6">
        <v>5</v>
      </c>
      <c r="AZ9" s="6">
        <v>6</v>
      </c>
      <c r="BA9" s="6">
        <v>7</v>
      </c>
      <c r="BB9" s="6">
        <v>8</v>
      </c>
      <c r="BC9" s="6">
        <v>9</v>
      </c>
      <c r="BD9" s="6">
        <v>10</v>
      </c>
      <c r="BE9" s="6">
        <v>11</v>
      </c>
      <c r="BF9" s="6">
        <v>12</v>
      </c>
      <c r="BG9" s="6">
        <v>13</v>
      </c>
      <c r="BH9" s="6">
        <v>14</v>
      </c>
      <c r="BI9" s="6">
        <v>15</v>
      </c>
      <c r="BJ9" s="6">
        <v>16</v>
      </c>
      <c r="BK9" s="6">
        <v>17</v>
      </c>
      <c r="BL9" s="6">
        <v>18</v>
      </c>
      <c r="HO9" s="6" t="s">
        <v>181</v>
      </c>
    </row>
    <row r="10" spans="2:223" s="41" customFormat="1" ht="117" customHeight="1" x14ac:dyDescent="0.3">
      <c r="B10" s="177"/>
      <c r="C10" s="177"/>
      <c r="D10" s="183"/>
      <c r="E10" s="156"/>
      <c r="F10" s="156"/>
      <c r="G10" s="156"/>
      <c r="H10" s="170"/>
      <c r="I10" s="173"/>
      <c r="J10" s="173"/>
      <c r="K10" s="173"/>
      <c r="L10" s="164"/>
      <c r="M10" s="156"/>
      <c r="N10" s="170"/>
      <c r="O10" s="189"/>
      <c r="P10" s="156"/>
      <c r="Q10" s="170"/>
      <c r="R10" s="170"/>
      <c r="S10" s="156"/>
      <c r="T10" s="156"/>
      <c r="U10" s="156"/>
      <c r="V10" s="156"/>
      <c r="W10" s="156"/>
      <c r="X10" s="156"/>
      <c r="Y10" s="156"/>
      <c r="Z10" s="156"/>
      <c r="AA10" s="58" t="s">
        <v>42</v>
      </c>
      <c r="AB10" s="59" t="s">
        <v>16</v>
      </c>
      <c r="AC10" s="58" t="s">
        <v>43</v>
      </c>
      <c r="AD10" s="59" t="s">
        <v>16</v>
      </c>
      <c r="AE10" s="156"/>
      <c r="AF10" s="156"/>
      <c r="AG10" s="153"/>
      <c r="AH10" s="164"/>
      <c r="AI10" s="156"/>
      <c r="AJ10" s="156"/>
      <c r="AK10" s="164"/>
      <c r="AL10" s="164"/>
      <c r="AM10" s="153"/>
      <c r="AN10" s="153"/>
      <c r="AO10" s="153"/>
      <c r="AP10" s="153"/>
      <c r="AQ10" s="153"/>
      <c r="AR10" s="156"/>
      <c r="AS10" s="156"/>
      <c r="AT10" s="161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HO10" s="55" t="s">
        <v>182</v>
      </c>
    </row>
    <row r="11" spans="2:223" s="1" customFormat="1" ht="60" customHeight="1" x14ac:dyDescent="0.35">
      <c r="B11" s="178"/>
      <c r="C11" s="178"/>
      <c r="D11" s="184"/>
      <c r="E11" s="157"/>
      <c r="F11" s="157"/>
      <c r="G11" s="157"/>
      <c r="H11" s="171"/>
      <c r="I11" s="174"/>
      <c r="J11" s="174"/>
      <c r="K11" s="174"/>
      <c r="L11" s="165"/>
      <c r="M11" s="157"/>
      <c r="N11" s="171"/>
      <c r="O11" s="190"/>
      <c r="P11" s="157"/>
      <c r="Q11" s="171"/>
      <c r="R11" s="171"/>
      <c r="S11" s="157"/>
      <c r="T11" s="157"/>
      <c r="U11" s="157"/>
      <c r="V11" s="157"/>
      <c r="W11" s="157"/>
      <c r="X11" s="157"/>
      <c r="Y11" s="157"/>
      <c r="Z11" s="157"/>
      <c r="AA11" s="58" t="s">
        <v>44</v>
      </c>
      <c r="AB11" s="58" t="s">
        <v>16</v>
      </c>
      <c r="AC11" s="58" t="s">
        <v>44</v>
      </c>
      <c r="AD11" s="58" t="s">
        <v>16</v>
      </c>
      <c r="AE11" s="157"/>
      <c r="AF11" s="157"/>
      <c r="AG11" s="154"/>
      <c r="AH11" s="165"/>
      <c r="AI11" s="157"/>
      <c r="AJ11" s="157"/>
      <c r="AK11" s="165"/>
      <c r="AL11" s="165"/>
      <c r="AM11" s="154"/>
      <c r="AN11" s="154"/>
      <c r="AO11" s="154"/>
      <c r="AP11" s="154"/>
      <c r="AQ11" s="154"/>
      <c r="AR11" s="157"/>
      <c r="AS11" s="157"/>
      <c r="AT11" s="162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58" t="s">
        <v>46</v>
      </c>
      <c r="HO11" s="6" t="s">
        <v>183</v>
      </c>
    </row>
    <row r="12" spans="2:223" ht="48.75" customHeight="1" x14ac:dyDescent="0.35">
      <c r="B12" s="44">
        <v>0</v>
      </c>
      <c r="C12" s="44">
        <v>1</v>
      </c>
      <c r="D12" s="44">
        <v>2</v>
      </c>
      <c r="E12" s="44">
        <v>3</v>
      </c>
      <c r="F12" s="44">
        <v>4</v>
      </c>
      <c r="G12" s="44">
        <v>5</v>
      </c>
      <c r="H12" s="44">
        <v>6</v>
      </c>
      <c r="I12" s="44">
        <v>7</v>
      </c>
      <c r="J12" s="44">
        <v>8</v>
      </c>
      <c r="K12" s="44">
        <v>9</v>
      </c>
      <c r="L12" s="44">
        <v>10</v>
      </c>
      <c r="M12" s="44">
        <v>11</v>
      </c>
      <c r="N12" s="44">
        <v>12</v>
      </c>
      <c r="O12" s="138">
        <v>13</v>
      </c>
      <c r="P12" s="44">
        <v>14</v>
      </c>
      <c r="Q12" s="44">
        <v>15</v>
      </c>
      <c r="R12" s="44">
        <v>16</v>
      </c>
      <c r="S12" s="44">
        <v>17</v>
      </c>
      <c r="T12" s="44">
        <v>18</v>
      </c>
      <c r="U12" s="44">
        <v>19</v>
      </c>
      <c r="V12" s="44">
        <v>20</v>
      </c>
      <c r="W12" s="44">
        <v>21</v>
      </c>
      <c r="X12" s="44">
        <v>22</v>
      </c>
      <c r="Y12" s="44">
        <v>23</v>
      </c>
      <c r="Z12" s="44">
        <v>24</v>
      </c>
      <c r="AA12" s="44">
        <v>25</v>
      </c>
      <c r="AB12" s="44">
        <v>26</v>
      </c>
      <c r="AC12" s="44">
        <v>27</v>
      </c>
      <c r="AD12" s="44">
        <v>28</v>
      </c>
      <c r="AE12" s="44">
        <v>29</v>
      </c>
      <c r="AF12" s="44">
        <v>30</v>
      </c>
      <c r="AG12" s="44">
        <v>31</v>
      </c>
      <c r="AH12" s="44">
        <v>32</v>
      </c>
      <c r="AI12" s="44">
        <v>33</v>
      </c>
      <c r="AJ12" s="44">
        <v>34</v>
      </c>
      <c r="AK12" s="44">
        <v>35</v>
      </c>
      <c r="AL12" s="44">
        <v>36</v>
      </c>
      <c r="AM12" s="44">
        <v>37</v>
      </c>
      <c r="AN12" s="44">
        <v>38</v>
      </c>
      <c r="AO12" s="44">
        <v>39</v>
      </c>
      <c r="AP12" s="44">
        <v>40</v>
      </c>
      <c r="AQ12" s="44">
        <v>41</v>
      </c>
      <c r="AR12" s="44">
        <v>42</v>
      </c>
      <c r="AS12" s="44">
        <v>43</v>
      </c>
      <c r="AT12" s="63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9"/>
      <c r="BM12" s="6" t="s">
        <v>188</v>
      </c>
      <c r="HO12" s="6" t="s">
        <v>184</v>
      </c>
    </row>
    <row r="13" spans="2:223" s="5" customFormat="1" ht="60.75" customHeight="1" x14ac:dyDescent="0.35">
      <c r="B13" s="45" t="s">
        <v>47</v>
      </c>
      <c r="C13" s="64" t="s">
        <v>48</v>
      </c>
      <c r="D13" s="64">
        <f>O13+P13</f>
        <v>1034</v>
      </c>
      <c r="E13" s="64">
        <v>399</v>
      </c>
      <c r="F13" s="64">
        <v>635</v>
      </c>
      <c r="G13" s="64">
        <v>260</v>
      </c>
      <c r="H13" s="64">
        <v>260</v>
      </c>
      <c r="I13" s="64">
        <v>124</v>
      </c>
      <c r="J13" s="64">
        <v>124</v>
      </c>
      <c r="K13" s="64">
        <v>50</v>
      </c>
      <c r="L13" s="64">
        <v>106</v>
      </c>
      <c r="M13" s="64">
        <v>494</v>
      </c>
      <c r="N13" s="64">
        <v>132</v>
      </c>
      <c r="O13" s="64">
        <v>572</v>
      </c>
      <c r="P13" s="64">
        <v>462</v>
      </c>
      <c r="Q13" s="64">
        <v>144</v>
      </c>
      <c r="R13" s="64">
        <v>55</v>
      </c>
      <c r="S13" s="64">
        <v>289</v>
      </c>
      <c r="T13" s="64">
        <v>112</v>
      </c>
      <c r="U13" s="64">
        <v>409</v>
      </c>
      <c r="V13" s="64">
        <v>19</v>
      </c>
      <c r="W13" s="64">
        <v>61</v>
      </c>
      <c r="X13" s="64">
        <v>945</v>
      </c>
      <c r="Y13" s="64">
        <v>89</v>
      </c>
      <c r="Z13" s="64">
        <v>0</v>
      </c>
      <c r="AA13" s="64">
        <v>2</v>
      </c>
      <c r="AB13" s="64">
        <v>1</v>
      </c>
      <c r="AC13" s="64">
        <v>0</v>
      </c>
      <c r="AD13" s="64">
        <v>0</v>
      </c>
      <c r="AE13" s="64">
        <v>4</v>
      </c>
      <c r="AF13" s="64">
        <v>18</v>
      </c>
      <c r="AG13" s="64">
        <v>0</v>
      </c>
      <c r="AH13" s="64">
        <v>0</v>
      </c>
      <c r="AI13" s="64">
        <v>0</v>
      </c>
      <c r="AJ13" s="64">
        <v>2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  <c r="AR13" s="64">
        <v>0</v>
      </c>
      <c r="AS13" s="64">
        <v>1008</v>
      </c>
      <c r="AT13" s="64">
        <f t="shared" ref="AT13" si="0">AT15+AT36</f>
        <v>0</v>
      </c>
      <c r="AU13" s="7" t="str">
        <f>IF(G13++I13+K13+L13+M13=D13," ","GRESEALA")</f>
        <v xml:space="preserve"> </v>
      </c>
      <c r="AV13" s="7" t="str">
        <f>IF(AA13+AC13+AE13+AF13+AG13+AH13+AI13+AJ13+AK13+AL13+AM13+AN13+AO13+AP13+AQ13+AR13+AS13&gt;=D13," ","GRESEALA")</f>
        <v xml:space="preserve"> </v>
      </c>
      <c r="AW13" s="8" t="str">
        <f>IF(E13+F13=D13," ","GRESEALA")</f>
        <v xml:space="preserve"> </v>
      </c>
      <c r="AX13" s="8" t="str">
        <f>IF(O13+P13=D13," ","GRESEALA")</f>
        <v xml:space="preserve"> </v>
      </c>
      <c r="AY13" s="8" t="str">
        <f>IF(Q13+S13+T13+U13+V13+W13=D13," ","GRESEALA")</f>
        <v xml:space="preserve"> </v>
      </c>
      <c r="AZ13" s="8" t="str">
        <f>IF(X13+Y13+Z13=D13," ","GRESEALA")</f>
        <v xml:space="preserve"> </v>
      </c>
      <c r="BA13" s="8" t="str">
        <f>IF(N13&lt;=M13," ","GRESEALA")</f>
        <v xml:space="preserve"> </v>
      </c>
      <c r="BB13" s="8" t="str">
        <f>IF(AS13&lt;=D13," ","GRESEALA")</f>
        <v xml:space="preserve"> </v>
      </c>
      <c r="BC13" s="8" t="str">
        <f>IF(H13&lt;=G13," ","GRESEALA")</f>
        <v xml:space="preserve"> </v>
      </c>
      <c r="BD13" s="8" t="str">
        <f>IF(AS14&lt;=D14," ","GRESEALA")</f>
        <v xml:space="preserve"> </v>
      </c>
      <c r="BE13" s="8" t="str">
        <f>IF(H14&lt;=G14," ","GRESEALA")</f>
        <v xml:space="preserve"> </v>
      </c>
      <c r="BF13" s="8" t="str">
        <f>IF(AS15&lt;=D15," ","GRESEALA")</f>
        <v xml:space="preserve"> </v>
      </c>
      <c r="BG13" s="8" t="str">
        <f>IF(H15&lt;=G15," ","GRESEALA")</f>
        <v xml:space="preserve"> </v>
      </c>
      <c r="BH13" s="8" t="str">
        <f>IF(Z15&lt;=Z13," ","GRESEALA")</f>
        <v xml:space="preserve"> </v>
      </c>
      <c r="BI13" s="8" t="str">
        <f>IF(AA15&lt;=AA13," ","GRESEALA")</f>
        <v xml:space="preserve"> </v>
      </c>
      <c r="BJ13" s="8" t="str">
        <f>IF(AB15&lt;=AB13," ","GRESEALA")</f>
        <v xml:space="preserve"> </v>
      </c>
      <c r="BK13" s="8" t="str">
        <f>IF(H15&lt;=H13," ","GRESEALA")</f>
        <v xml:space="preserve"> </v>
      </c>
      <c r="BL13" s="9" t="str">
        <f>IF((X39=0)*AND(X40=0)*AND(X38=0),"  ","GRESEALA")</f>
        <v xml:space="preserve">  </v>
      </c>
      <c r="BM13" s="10" t="str">
        <f>IF(J14&lt;=I14," ","GRESEALA")</f>
        <v xml:space="preserve"> </v>
      </c>
      <c r="HO13" s="6" t="s">
        <v>185</v>
      </c>
    </row>
    <row r="14" spans="2:223" s="12" customFormat="1" ht="43.5" customHeight="1" x14ac:dyDescent="0.35">
      <c r="B14" s="46" t="s">
        <v>49</v>
      </c>
      <c r="C14" s="66" t="s">
        <v>50</v>
      </c>
      <c r="D14" s="67">
        <f>O14+P14</f>
        <v>327</v>
      </c>
      <c r="E14" s="67">
        <v>133</v>
      </c>
      <c r="F14" s="67">
        <v>194</v>
      </c>
      <c r="G14" s="67">
        <v>67</v>
      </c>
      <c r="H14" s="67">
        <v>67</v>
      </c>
      <c r="I14" s="67">
        <v>28</v>
      </c>
      <c r="J14" s="67">
        <v>28</v>
      </c>
      <c r="K14" s="67">
        <v>15</v>
      </c>
      <c r="L14" s="67">
        <v>25</v>
      </c>
      <c r="M14" s="67">
        <v>192</v>
      </c>
      <c r="N14" s="67">
        <v>50</v>
      </c>
      <c r="O14" s="101">
        <v>196</v>
      </c>
      <c r="P14" s="67">
        <v>131</v>
      </c>
      <c r="Q14" s="67">
        <v>29</v>
      </c>
      <c r="R14" s="67">
        <v>8</v>
      </c>
      <c r="S14" s="67">
        <v>92</v>
      </c>
      <c r="T14" s="67">
        <v>34</v>
      </c>
      <c r="U14" s="67">
        <v>143</v>
      </c>
      <c r="V14" s="67">
        <v>8</v>
      </c>
      <c r="W14" s="67">
        <v>21</v>
      </c>
      <c r="X14" s="67">
        <v>290</v>
      </c>
      <c r="Y14" s="67">
        <v>37</v>
      </c>
      <c r="Z14" s="67">
        <v>0</v>
      </c>
      <c r="AA14" s="67">
        <v>2</v>
      </c>
      <c r="AB14" s="67">
        <v>0</v>
      </c>
      <c r="AC14" s="67">
        <v>0</v>
      </c>
      <c r="AD14" s="67">
        <v>0</v>
      </c>
      <c r="AE14" s="67">
        <v>0</v>
      </c>
      <c r="AF14" s="67">
        <v>5</v>
      </c>
      <c r="AG14" s="67">
        <v>0</v>
      </c>
      <c r="AH14" s="67">
        <v>0</v>
      </c>
      <c r="AI14" s="67">
        <v>0</v>
      </c>
      <c r="AJ14" s="67">
        <v>2</v>
      </c>
      <c r="AK14" s="67">
        <v>0</v>
      </c>
      <c r="AL14" s="67">
        <v>0</v>
      </c>
      <c r="AM14" s="67">
        <v>0</v>
      </c>
      <c r="AN14" s="67">
        <v>0</v>
      </c>
      <c r="AO14" s="67">
        <v>0</v>
      </c>
      <c r="AP14" s="67">
        <v>0</v>
      </c>
      <c r="AQ14" s="67">
        <v>0</v>
      </c>
      <c r="AR14" s="67">
        <v>0</v>
      </c>
      <c r="AS14" s="67">
        <v>318</v>
      </c>
      <c r="AT14" s="65"/>
      <c r="AU14" s="8" t="str">
        <f>IF(E14+F14=D14," ","GRESEALA")</f>
        <v xml:space="preserve"> </v>
      </c>
      <c r="AV14" s="11" t="str">
        <f>IF(G14+K14+I14+L14+M14=D14," ","GRESEALA")</f>
        <v xml:space="preserve"> </v>
      </c>
      <c r="AW14" s="8" t="str">
        <f>IF(O14+P14=D14," ","GRESEALA")</f>
        <v xml:space="preserve"> </v>
      </c>
      <c r="AX14" s="8" t="str">
        <f>IF(Q14+S14+T14+U14+V14+W14=D14," ","GRESEALA")</f>
        <v xml:space="preserve"> </v>
      </c>
      <c r="AY14" s="8" t="str">
        <f>IF(X14+Y14+Z14=D14," ","GRESEALA")</f>
        <v xml:space="preserve"> </v>
      </c>
      <c r="AZ14" s="8" t="str">
        <f>IF(AA14+AC14+AE14+AF14+AG14+AH14+AI14+AJ14+AK14+AL14+AR14+AS14&gt;=D14," ","GRESEALA")</f>
        <v xml:space="preserve"> </v>
      </c>
      <c r="BA14" s="8" t="str">
        <f>IF(E15+F15=D15," ","GRESEALA")</f>
        <v xml:space="preserve"> </v>
      </c>
      <c r="BB14" s="11" t="str">
        <f>IF(G15+K15+I15+L15+M15=D15," ","GRESEALA")</f>
        <v xml:space="preserve"> </v>
      </c>
      <c r="BC14" s="8" t="str">
        <f>IF(O15+P15=D15," ","GRESEALA")</f>
        <v xml:space="preserve"> </v>
      </c>
      <c r="BD14" s="8" t="str">
        <f>IF(Q15+S15+T15+U15+V15+W15=D15," ","GRESEALA")</f>
        <v xml:space="preserve"> </v>
      </c>
      <c r="BE14" s="8" t="str">
        <f>IF(X15+Y15+Z15=D15," ","GRESEALA")</f>
        <v xml:space="preserve"> </v>
      </c>
      <c r="BF14" s="11" t="str">
        <f>IF(AA15+AC15+AE15+AF15+AG15+AH15+AI15+AJ15+AK15+AL15+AM15+AN15+AO15+AP15+AQ15+AR15+AS15&gt;=D15," ","GRESEALA")</f>
        <v xml:space="preserve"> </v>
      </c>
      <c r="BG14" s="8" t="str">
        <f>IF(D15&lt;=D13," ","GRESEALA")</f>
        <v xml:space="preserve"> </v>
      </c>
      <c r="BH14" s="8" t="str">
        <f>IF(E15&lt;=E13," ","GRESEALA")</f>
        <v xml:space="preserve"> </v>
      </c>
      <c r="BI14" s="8" t="str">
        <f>IF(F15&lt;=F13," ","GRESEALA")</f>
        <v xml:space="preserve"> </v>
      </c>
      <c r="BJ14" s="8" t="str">
        <f>IF(G15&lt;=G13," ","GRESEALA")</f>
        <v xml:space="preserve"> </v>
      </c>
      <c r="BK14" s="8" t="str">
        <f>IF(K15&lt;=K13," ","GRESEALA")</f>
        <v xml:space="preserve"> </v>
      </c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 t="s">
        <v>186</v>
      </c>
    </row>
    <row r="15" spans="2:223" s="13" customFormat="1" ht="85.5" customHeight="1" x14ac:dyDescent="0.35">
      <c r="B15" s="47" t="s">
        <v>51</v>
      </c>
      <c r="C15" s="68" t="s">
        <v>52</v>
      </c>
      <c r="D15" s="64">
        <f t="shared" ref="D15:D67" si="1">O15+P15</f>
        <v>489</v>
      </c>
      <c r="E15" s="64">
        <v>190</v>
      </c>
      <c r="F15" s="64">
        <v>299</v>
      </c>
      <c r="G15" s="64">
        <v>123</v>
      </c>
      <c r="H15" s="64">
        <v>123</v>
      </c>
      <c r="I15" s="64">
        <v>57</v>
      </c>
      <c r="J15" s="64">
        <v>57</v>
      </c>
      <c r="K15" s="64">
        <v>22</v>
      </c>
      <c r="L15" s="64">
        <v>39</v>
      </c>
      <c r="M15" s="64">
        <v>248</v>
      </c>
      <c r="N15" s="64">
        <v>68</v>
      </c>
      <c r="O15" s="101">
        <v>266</v>
      </c>
      <c r="P15" s="64">
        <v>223</v>
      </c>
      <c r="Q15" s="64">
        <v>68</v>
      </c>
      <c r="R15" s="64">
        <v>26</v>
      </c>
      <c r="S15" s="64">
        <v>137</v>
      </c>
      <c r="T15" s="64">
        <v>54</v>
      </c>
      <c r="U15" s="64">
        <v>196</v>
      </c>
      <c r="V15" s="64">
        <v>6</v>
      </c>
      <c r="W15" s="64">
        <v>28</v>
      </c>
      <c r="X15" s="64">
        <v>452</v>
      </c>
      <c r="Y15" s="64">
        <v>37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2</v>
      </c>
      <c r="AF15" s="64">
        <v>9</v>
      </c>
      <c r="AG15" s="64">
        <v>0</v>
      </c>
      <c r="AH15" s="64">
        <v>0</v>
      </c>
      <c r="AI15" s="64">
        <v>0</v>
      </c>
      <c r="AJ15" s="64">
        <v>1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477</v>
      </c>
      <c r="AT15" s="65"/>
      <c r="AU15" s="8" t="str">
        <f>IF(AK15&lt;=AK13," ","GRESEALA")</f>
        <v xml:space="preserve"> </v>
      </c>
      <c r="AV15" s="8" t="str">
        <f>IF(AL15&lt;=AL13," ","GRESEALA")</f>
        <v xml:space="preserve"> </v>
      </c>
      <c r="AW15" s="8" t="str">
        <f>IF(AR15&lt;=AR13," ","GRESEALA")</f>
        <v xml:space="preserve"> </v>
      </c>
      <c r="AX15" s="8" t="str">
        <f>IF(AS15&lt;=AS13," ","GRESEALA")</f>
        <v xml:space="preserve"> </v>
      </c>
      <c r="AY15" s="11" t="str">
        <f>IF(AS15&lt;=AS13," ","GRESEALA")</f>
        <v xml:space="preserve"> </v>
      </c>
      <c r="AZ15" s="8" t="str">
        <f>IF(M15&lt;=M13," ","GRESEALA")</f>
        <v xml:space="preserve"> </v>
      </c>
      <c r="BA15" s="8" t="str">
        <f>IF(N15&lt;=N13," ","GRESEALA")</f>
        <v xml:space="preserve"> </v>
      </c>
      <c r="BB15" s="8" t="str">
        <f>IF(O15&lt;=O13," ","GRESEALA")</f>
        <v xml:space="preserve"> </v>
      </c>
      <c r="BC15" s="8" t="str">
        <f>IF(P15&lt;=P13," ","GRESEALA")</f>
        <v xml:space="preserve"> </v>
      </c>
      <c r="BD15" s="8" t="str">
        <f>IF(Q15&lt;=Q13," ","GRESEALA")</f>
        <v xml:space="preserve"> </v>
      </c>
      <c r="BE15" s="8" t="str">
        <f t="shared" ref="BE15:BK15" si="2">IF(S15&lt;=S13," ","GRESEALA")</f>
        <v xml:space="preserve"> </v>
      </c>
      <c r="BF15" s="8" t="str">
        <f t="shared" si="2"/>
        <v xml:space="preserve"> </v>
      </c>
      <c r="BG15" s="8" t="str">
        <f t="shared" si="2"/>
        <v xml:space="preserve"> </v>
      </c>
      <c r="BH15" s="8" t="str">
        <f t="shared" si="2"/>
        <v xml:space="preserve"> </v>
      </c>
      <c r="BI15" s="8" t="str">
        <f t="shared" si="2"/>
        <v xml:space="preserve"> </v>
      </c>
      <c r="BJ15" s="8" t="str">
        <f t="shared" si="2"/>
        <v xml:space="preserve"> </v>
      </c>
      <c r="BK15" s="8" t="str">
        <f t="shared" si="2"/>
        <v xml:space="preserve"> </v>
      </c>
      <c r="BL15" s="6"/>
      <c r="HO15" s="6" t="s">
        <v>187</v>
      </c>
    </row>
    <row r="16" spans="2:223" ht="42" customHeight="1" x14ac:dyDescent="0.35">
      <c r="B16" s="46" t="s">
        <v>53</v>
      </c>
      <c r="C16" s="69" t="s">
        <v>54</v>
      </c>
      <c r="D16" s="70">
        <f t="shared" si="1"/>
        <v>327</v>
      </c>
      <c r="E16" s="67">
        <f>E17+E18</f>
        <v>133</v>
      </c>
      <c r="F16" s="67">
        <f t="shared" ref="F16:AS16" si="3">F17+F18</f>
        <v>194</v>
      </c>
      <c r="G16" s="67">
        <f t="shared" si="3"/>
        <v>67</v>
      </c>
      <c r="H16" s="67">
        <f t="shared" si="3"/>
        <v>67</v>
      </c>
      <c r="I16" s="67">
        <f t="shared" si="3"/>
        <v>28</v>
      </c>
      <c r="J16" s="67">
        <f t="shared" si="3"/>
        <v>28</v>
      </c>
      <c r="K16" s="67">
        <f t="shared" si="3"/>
        <v>15</v>
      </c>
      <c r="L16" s="67">
        <f t="shared" si="3"/>
        <v>25</v>
      </c>
      <c r="M16" s="67">
        <f t="shared" si="3"/>
        <v>192</v>
      </c>
      <c r="N16" s="67">
        <f t="shared" si="3"/>
        <v>50</v>
      </c>
      <c r="O16" s="101">
        <f t="shared" si="3"/>
        <v>196</v>
      </c>
      <c r="P16" s="67">
        <f t="shared" si="3"/>
        <v>131</v>
      </c>
      <c r="Q16" s="67">
        <f t="shared" si="3"/>
        <v>29</v>
      </c>
      <c r="R16" s="67">
        <f t="shared" ref="R16" si="4">R17+R18</f>
        <v>8</v>
      </c>
      <c r="S16" s="67">
        <f t="shared" si="3"/>
        <v>92</v>
      </c>
      <c r="T16" s="67">
        <f t="shared" si="3"/>
        <v>34</v>
      </c>
      <c r="U16" s="67">
        <f t="shared" si="3"/>
        <v>143</v>
      </c>
      <c r="V16" s="67">
        <f t="shared" si="3"/>
        <v>8</v>
      </c>
      <c r="W16" s="67">
        <f t="shared" si="3"/>
        <v>21</v>
      </c>
      <c r="X16" s="67">
        <f t="shared" si="3"/>
        <v>290</v>
      </c>
      <c r="Y16" s="67">
        <f t="shared" si="3"/>
        <v>37</v>
      </c>
      <c r="Z16" s="67">
        <f t="shared" si="3"/>
        <v>0</v>
      </c>
      <c r="AA16" s="67">
        <f t="shared" si="3"/>
        <v>2</v>
      </c>
      <c r="AB16" s="67">
        <f t="shared" si="3"/>
        <v>0</v>
      </c>
      <c r="AC16" s="67">
        <f t="shared" si="3"/>
        <v>0</v>
      </c>
      <c r="AD16" s="67">
        <f t="shared" si="3"/>
        <v>0</v>
      </c>
      <c r="AE16" s="67">
        <f t="shared" si="3"/>
        <v>0</v>
      </c>
      <c r="AF16" s="67">
        <f t="shared" si="3"/>
        <v>5</v>
      </c>
      <c r="AG16" s="67">
        <f t="shared" si="3"/>
        <v>0</v>
      </c>
      <c r="AH16" s="67">
        <f t="shared" si="3"/>
        <v>0</v>
      </c>
      <c r="AI16" s="67">
        <f t="shared" si="3"/>
        <v>0</v>
      </c>
      <c r="AJ16" s="67">
        <f t="shared" si="3"/>
        <v>2</v>
      </c>
      <c r="AK16" s="67">
        <f t="shared" si="3"/>
        <v>0</v>
      </c>
      <c r="AL16" s="67">
        <f t="shared" si="3"/>
        <v>0</v>
      </c>
      <c r="AM16" s="67">
        <f t="shared" si="3"/>
        <v>0</v>
      </c>
      <c r="AN16" s="67">
        <f t="shared" si="3"/>
        <v>0</v>
      </c>
      <c r="AO16" s="67">
        <f t="shared" si="3"/>
        <v>0</v>
      </c>
      <c r="AP16" s="67">
        <f t="shared" si="3"/>
        <v>0</v>
      </c>
      <c r="AQ16" s="67">
        <f t="shared" si="3"/>
        <v>0</v>
      </c>
      <c r="AR16" s="67">
        <f t="shared" si="3"/>
        <v>0</v>
      </c>
      <c r="AS16" s="67">
        <f t="shared" si="3"/>
        <v>318</v>
      </c>
      <c r="AT16" s="65"/>
      <c r="AU16" s="8" t="str">
        <f t="shared" ref="AU16:BB16" si="5">IF(AC15&lt;=AC13," ","GRESEALA")</f>
        <v xml:space="preserve"> </v>
      </c>
      <c r="AV16" s="8" t="str">
        <f t="shared" si="5"/>
        <v xml:space="preserve"> </v>
      </c>
      <c r="AW16" s="8" t="str">
        <f t="shared" si="5"/>
        <v xml:space="preserve"> </v>
      </c>
      <c r="AX16" s="8" t="str">
        <f t="shared" si="5"/>
        <v xml:space="preserve"> </v>
      </c>
      <c r="AY16" s="8" t="str">
        <f t="shared" si="5"/>
        <v xml:space="preserve"> </v>
      </c>
      <c r="AZ16" s="8" t="str">
        <f t="shared" si="5"/>
        <v xml:space="preserve"> </v>
      </c>
      <c r="BA16" s="8" t="str">
        <f t="shared" si="5"/>
        <v xml:space="preserve"> </v>
      </c>
      <c r="BB16" s="8" t="str">
        <f t="shared" si="5"/>
        <v xml:space="preserve"> </v>
      </c>
      <c r="BC16" s="8" t="str">
        <f>IF(D16&lt;=D14," ","GRESEALA")</f>
        <v xml:space="preserve"> </v>
      </c>
      <c r="BD16" s="8" t="str">
        <f>IF(E16&lt;=E14," ","GRESEALA")</f>
        <v xml:space="preserve"> </v>
      </c>
      <c r="BE16" s="8" t="str">
        <f>IF(F16&lt;=F14," ","GRESEALA")</f>
        <v xml:space="preserve"> </v>
      </c>
      <c r="BF16" s="8" t="str">
        <f>IF(G16&lt;=G14," ","GRESEALA")</f>
        <v xml:space="preserve"> </v>
      </c>
      <c r="BG16" s="8" t="str">
        <f>IF(H16&lt;=H14," ","GRESEALA")</f>
        <v xml:space="preserve"> </v>
      </c>
      <c r="BH16" s="8" t="str">
        <f>IF(K16&lt;=K14," ","GRESEALA")</f>
        <v xml:space="preserve"> </v>
      </c>
      <c r="BI16" s="11" t="str">
        <f>IF(L16&lt;=L14," ","GRESEALA")</f>
        <v xml:space="preserve"> </v>
      </c>
      <c r="BJ16" s="8" t="str">
        <f>IF(M16&lt;=M14," ","GRESEALA")</f>
        <v xml:space="preserve"> </v>
      </c>
      <c r="BK16" s="8" t="str">
        <f>IF(N16&lt;=N14," ","GRESEALA")</f>
        <v xml:space="preserve"> </v>
      </c>
    </row>
    <row r="17" spans="2:64" s="14" customFormat="1" ht="42" customHeight="1" x14ac:dyDescent="0.35">
      <c r="B17" s="48" t="s">
        <v>55</v>
      </c>
      <c r="C17" s="71" t="s">
        <v>56</v>
      </c>
      <c r="D17" s="72">
        <f t="shared" si="1"/>
        <v>319</v>
      </c>
      <c r="E17" s="73">
        <v>130</v>
      </c>
      <c r="F17" s="73">
        <v>189</v>
      </c>
      <c r="G17" s="73">
        <v>66</v>
      </c>
      <c r="H17" s="73">
        <v>66</v>
      </c>
      <c r="I17" s="73">
        <v>26</v>
      </c>
      <c r="J17" s="73">
        <v>26</v>
      </c>
      <c r="K17" s="73">
        <v>15</v>
      </c>
      <c r="L17" s="73">
        <v>24</v>
      </c>
      <c r="M17" s="73">
        <v>188</v>
      </c>
      <c r="N17" s="73">
        <v>50</v>
      </c>
      <c r="O17" s="82">
        <v>191</v>
      </c>
      <c r="P17" s="73">
        <v>128</v>
      </c>
      <c r="Q17" s="73">
        <v>29</v>
      </c>
      <c r="R17" s="73">
        <v>8</v>
      </c>
      <c r="S17" s="73">
        <v>92</v>
      </c>
      <c r="T17" s="73">
        <v>32</v>
      </c>
      <c r="U17" s="73">
        <v>138</v>
      </c>
      <c r="V17" s="73">
        <v>8</v>
      </c>
      <c r="W17" s="73">
        <v>20</v>
      </c>
      <c r="X17" s="73">
        <v>290</v>
      </c>
      <c r="Y17" s="73">
        <v>29</v>
      </c>
      <c r="Z17" s="73">
        <v>0</v>
      </c>
      <c r="AA17" s="73">
        <v>2</v>
      </c>
      <c r="AB17" s="73">
        <v>0</v>
      </c>
      <c r="AC17" s="73">
        <v>0</v>
      </c>
      <c r="AD17" s="73">
        <v>0</v>
      </c>
      <c r="AE17" s="73">
        <v>0</v>
      </c>
      <c r="AF17" s="73">
        <v>5</v>
      </c>
      <c r="AG17" s="73">
        <v>0</v>
      </c>
      <c r="AH17" s="73">
        <v>0</v>
      </c>
      <c r="AI17" s="73">
        <v>0</v>
      </c>
      <c r="AJ17" s="73">
        <v>2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310</v>
      </c>
      <c r="AT17" s="74"/>
      <c r="AU17" s="8" t="str">
        <f>IF(O16&lt;=O14," ","GRESEALA")</f>
        <v xml:space="preserve"> </v>
      </c>
      <c r="AV17" s="8" t="str">
        <f>IF(P16&lt;=P14," ","GRESEALA")</f>
        <v xml:space="preserve"> </v>
      </c>
      <c r="AW17" s="8" t="str">
        <f>IF(Q16&lt;=Q14," ","GRESEALA")</f>
        <v xml:space="preserve"> </v>
      </c>
      <c r="AX17" s="8" t="str">
        <f t="shared" ref="AX17:BK17" si="6">IF(S16&lt;=S14," ","GRESEALA")</f>
        <v xml:space="preserve"> </v>
      </c>
      <c r="AY17" s="8" t="str">
        <f t="shared" si="6"/>
        <v xml:space="preserve"> </v>
      </c>
      <c r="AZ17" s="8" t="str">
        <f t="shared" si="6"/>
        <v xml:space="preserve"> </v>
      </c>
      <c r="BA17" s="8" t="str">
        <f t="shared" si="6"/>
        <v xml:space="preserve"> </v>
      </c>
      <c r="BB17" s="8" t="str">
        <f t="shared" si="6"/>
        <v xml:space="preserve"> </v>
      </c>
      <c r="BC17" s="8" t="str">
        <f t="shared" si="6"/>
        <v xml:space="preserve"> </v>
      </c>
      <c r="BD17" s="8" t="str">
        <f t="shared" si="6"/>
        <v xml:space="preserve"> </v>
      </c>
      <c r="BE17" s="8" t="str">
        <f t="shared" si="6"/>
        <v xml:space="preserve"> </v>
      </c>
      <c r="BF17" s="8" t="str">
        <f t="shared" si="6"/>
        <v xml:space="preserve"> </v>
      </c>
      <c r="BG17" s="8" t="str">
        <f t="shared" si="6"/>
        <v xml:space="preserve"> </v>
      </c>
      <c r="BH17" s="8" t="str">
        <f t="shared" si="6"/>
        <v xml:space="preserve"> </v>
      </c>
      <c r="BI17" s="8" t="str">
        <f t="shared" si="6"/>
        <v xml:space="preserve"> </v>
      </c>
      <c r="BJ17" s="8" t="str">
        <f t="shared" si="6"/>
        <v xml:space="preserve"> </v>
      </c>
      <c r="BK17" s="8" t="str">
        <f t="shared" si="6"/>
        <v xml:space="preserve"> </v>
      </c>
      <c r="BL17" s="6"/>
    </row>
    <row r="18" spans="2:64" ht="39.75" customHeight="1" x14ac:dyDescent="0.35">
      <c r="B18" s="48" t="s">
        <v>57</v>
      </c>
      <c r="C18" s="71" t="s">
        <v>58</v>
      </c>
      <c r="D18" s="72">
        <f t="shared" si="1"/>
        <v>8</v>
      </c>
      <c r="E18" s="73">
        <v>3</v>
      </c>
      <c r="F18" s="73">
        <v>5</v>
      </c>
      <c r="G18" s="73">
        <v>1</v>
      </c>
      <c r="H18" s="73">
        <v>1</v>
      </c>
      <c r="I18" s="73">
        <v>2</v>
      </c>
      <c r="J18" s="73">
        <v>2</v>
      </c>
      <c r="K18" s="73">
        <v>0</v>
      </c>
      <c r="L18" s="73">
        <v>1</v>
      </c>
      <c r="M18" s="73">
        <v>4</v>
      </c>
      <c r="N18" s="73">
        <v>0</v>
      </c>
      <c r="O18" s="82">
        <v>5</v>
      </c>
      <c r="P18" s="73">
        <v>3</v>
      </c>
      <c r="Q18" s="73">
        <v>0</v>
      </c>
      <c r="R18" s="73">
        <v>0</v>
      </c>
      <c r="S18" s="73">
        <v>0</v>
      </c>
      <c r="T18" s="73">
        <v>2</v>
      </c>
      <c r="U18" s="73">
        <v>5</v>
      </c>
      <c r="V18" s="73">
        <v>0</v>
      </c>
      <c r="W18" s="73">
        <v>1</v>
      </c>
      <c r="X18" s="73">
        <v>0</v>
      </c>
      <c r="Y18" s="73">
        <v>8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8</v>
      </c>
      <c r="AT18" s="74"/>
      <c r="AU18" s="8" t="str">
        <f t="shared" ref="AU18:AZ18" si="7">IF(AG16&lt;=AG14," ","GRESEALA")</f>
        <v xml:space="preserve"> </v>
      </c>
      <c r="AV18" s="8" t="str">
        <f t="shared" si="7"/>
        <v xml:space="preserve"> </v>
      </c>
      <c r="AW18" s="8" t="str">
        <f t="shared" si="7"/>
        <v xml:space="preserve"> </v>
      </c>
      <c r="AX18" s="8" t="str">
        <f t="shared" si="7"/>
        <v xml:space="preserve"> </v>
      </c>
      <c r="AY18" s="8" t="str">
        <f t="shared" si="7"/>
        <v xml:space="preserve"> </v>
      </c>
      <c r="AZ18" s="8" t="str">
        <f t="shared" si="7"/>
        <v xml:space="preserve"> </v>
      </c>
      <c r="BA18" s="8" t="str">
        <f t="shared" ref="BA18:BB18" si="8">IF(AR16&lt;=AR14," ","GRESEALA")</f>
        <v xml:space="preserve"> </v>
      </c>
      <c r="BB18" s="8" t="str">
        <f t="shared" si="8"/>
        <v xml:space="preserve"> </v>
      </c>
      <c r="BC18" s="8" t="str">
        <f>IF(E17+E18=E16," ","GRESEALA")</f>
        <v xml:space="preserve"> </v>
      </c>
      <c r="BD18" s="8" t="str">
        <f>IF(F17+F18=F16," ","GRESEALA")</f>
        <v xml:space="preserve"> </v>
      </c>
      <c r="BE18" s="8" t="str">
        <f>IF(G17+G18=G16," ","GRESEALA")</f>
        <v xml:space="preserve"> </v>
      </c>
      <c r="BF18" s="8" t="str">
        <f>IF(H17+H18=H16," ","GRESEALA")</f>
        <v xml:space="preserve"> </v>
      </c>
      <c r="BG18" s="8" t="str">
        <f>IF(K17+K18=K16," ","GRESEALA")</f>
        <v xml:space="preserve"> </v>
      </c>
      <c r="BH18" s="11" t="str">
        <f>IF(L17+L18=L16," ","GRESEALA")</f>
        <v xml:space="preserve"> </v>
      </c>
      <c r="BI18" s="8" t="str">
        <f>IF(M17+M18=M16," ","GRESEALA")</f>
        <v xml:space="preserve"> </v>
      </c>
      <c r="BJ18" s="8" t="str">
        <f>IF(N17+N18=N16," ","GRESEALA")</f>
        <v xml:space="preserve"> </v>
      </c>
      <c r="BK18" s="8" t="str">
        <f>IF(O17+O18=O16," ","GRESEALA")</f>
        <v xml:space="preserve"> </v>
      </c>
    </row>
    <row r="19" spans="2:64" s="15" customFormat="1" ht="65.25" customHeight="1" x14ac:dyDescent="0.35">
      <c r="B19" s="49" t="s">
        <v>59</v>
      </c>
      <c r="C19" s="71" t="s">
        <v>60</v>
      </c>
      <c r="D19" s="75">
        <f t="shared" si="1"/>
        <v>283</v>
      </c>
      <c r="E19" s="74">
        <v>119</v>
      </c>
      <c r="F19" s="74">
        <v>164</v>
      </c>
      <c r="G19" s="74">
        <v>48</v>
      </c>
      <c r="H19" s="74">
        <v>48</v>
      </c>
      <c r="I19" s="74">
        <v>25</v>
      </c>
      <c r="J19" s="74">
        <v>25</v>
      </c>
      <c r="K19" s="74">
        <v>13</v>
      </c>
      <c r="L19" s="74">
        <v>22</v>
      </c>
      <c r="M19" s="74">
        <v>175</v>
      </c>
      <c r="N19" s="74">
        <v>54</v>
      </c>
      <c r="O19" s="82">
        <v>176</v>
      </c>
      <c r="P19" s="74">
        <v>107</v>
      </c>
      <c r="Q19" s="74">
        <v>21</v>
      </c>
      <c r="R19" s="74">
        <v>7</v>
      </c>
      <c r="S19" s="74">
        <v>79</v>
      </c>
      <c r="T19" s="74">
        <v>33</v>
      </c>
      <c r="U19" s="74">
        <v>126</v>
      </c>
      <c r="V19" s="74">
        <v>7</v>
      </c>
      <c r="W19" s="74">
        <v>17</v>
      </c>
      <c r="X19" s="74">
        <v>248</v>
      </c>
      <c r="Y19" s="74">
        <v>35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3</v>
      </c>
      <c r="AG19" s="74">
        <v>0</v>
      </c>
      <c r="AH19" s="74">
        <v>0</v>
      </c>
      <c r="AI19" s="74">
        <v>0</v>
      </c>
      <c r="AJ19" s="74">
        <v>1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279</v>
      </c>
      <c r="AT19" s="74"/>
      <c r="AU19" s="8" t="str">
        <f>IF(P17+P18=P16," ","GRESEALA")</f>
        <v xml:space="preserve"> </v>
      </c>
      <c r="AV19" s="8" t="str">
        <f>IF(Q17+Q18=Q16," ","GRESEALA")</f>
        <v xml:space="preserve"> </v>
      </c>
      <c r="AW19" s="8" t="str">
        <f t="shared" ref="AW19:BK19" si="9">IF(S17+S18=S16," ","GRESEALA")</f>
        <v xml:space="preserve"> </v>
      </c>
      <c r="AX19" s="8" t="str">
        <f t="shared" si="9"/>
        <v xml:space="preserve"> </v>
      </c>
      <c r="AY19" s="8" t="str">
        <f t="shared" si="9"/>
        <v xml:space="preserve"> </v>
      </c>
      <c r="AZ19" s="8" t="str">
        <f t="shared" si="9"/>
        <v xml:space="preserve"> </v>
      </c>
      <c r="BA19" s="8" t="str">
        <f t="shared" si="9"/>
        <v xml:space="preserve"> </v>
      </c>
      <c r="BB19" s="8" t="str">
        <f t="shared" si="9"/>
        <v xml:space="preserve"> </v>
      </c>
      <c r="BC19" s="8" t="str">
        <f t="shared" si="9"/>
        <v xml:space="preserve"> </v>
      </c>
      <c r="BD19" s="8" t="str">
        <f t="shared" si="9"/>
        <v xml:space="preserve"> </v>
      </c>
      <c r="BE19" s="8" t="str">
        <f t="shared" si="9"/>
        <v xml:space="preserve"> </v>
      </c>
      <c r="BF19" s="8" t="str">
        <f t="shared" si="9"/>
        <v xml:space="preserve"> </v>
      </c>
      <c r="BG19" s="8" t="str">
        <f t="shared" si="9"/>
        <v xml:space="preserve"> </v>
      </c>
      <c r="BH19" s="8" t="str">
        <f t="shared" si="9"/>
        <v xml:space="preserve"> </v>
      </c>
      <c r="BI19" s="8" t="str">
        <f t="shared" si="9"/>
        <v xml:space="preserve"> </v>
      </c>
      <c r="BJ19" s="8" t="str">
        <f t="shared" si="9"/>
        <v xml:space="preserve"> </v>
      </c>
      <c r="BK19" s="8" t="str">
        <f t="shared" si="9"/>
        <v xml:space="preserve"> </v>
      </c>
    </row>
    <row r="20" spans="2:64" s="15" customFormat="1" ht="90.75" customHeight="1" x14ac:dyDescent="0.35">
      <c r="B20" s="46" t="s">
        <v>61</v>
      </c>
      <c r="C20" s="76" t="s">
        <v>62</v>
      </c>
      <c r="D20" s="70">
        <f t="shared" si="1"/>
        <v>0</v>
      </c>
      <c r="E20" s="67">
        <f>E21+E22</f>
        <v>0</v>
      </c>
      <c r="F20" s="67">
        <f t="shared" ref="F20:AS20" si="10">F21+F22</f>
        <v>0</v>
      </c>
      <c r="G20" s="67">
        <f t="shared" si="10"/>
        <v>0</v>
      </c>
      <c r="H20" s="67">
        <f>H21+H22</f>
        <v>0</v>
      </c>
      <c r="I20" s="67">
        <f t="shared" ref="I20:J20" si="11">I21+I22</f>
        <v>0</v>
      </c>
      <c r="J20" s="67">
        <f t="shared" si="11"/>
        <v>0</v>
      </c>
      <c r="K20" s="67">
        <f t="shared" si="10"/>
        <v>0</v>
      </c>
      <c r="L20" s="67">
        <f t="shared" si="10"/>
        <v>0</v>
      </c>
      <c r="M20" s="67">
        <f t="shared" si="10"/>
        <v>0</v>
      </c>
      <c r="N20" s="67">
        <f t="shared" si="10"/>
        <v>0</v>
      </c>
      <c r="O20" s="101">
        <f t="shared" si="10"/>
        <v>0</v>
      </c>
      <c r="P20" s="67">
        <f t="shared" si="10"/>
        <v>0</v>
      </c>
      <c r="Q20" s="67">
        <f t="shared" si="10"/>
        <v>0</v>
      </c>
      <c r="R20" s="67">
        <f t="shared" ref="R20" si="12">R21+R22</f>
        <v>0</v>
      </c>
      <c r="S20" s="67">
        <f t="shared" si="10"/>
        <v>0</v>
      </c>
      <c r="T20" s="67">
        <f t="shared" si="10"/>
        <v>0</v>
      </c>
      <c r="U20" s="67">
        <f t="shared" si="10"/>
        <v>0</v>
      </c>
      <c r="V20" s="67">
        <f t="shared" si="10"/>
        <v>0</v>
      </c>
      <c r="W20" s="67">
        <f t="shared" si="10"/>
        <v>0</v>
      </c>
      <c r="X20" s="67">
        <f t="shared" si="10"/>
        <v>0</v>
      </c>
      <c r="Y20" s="67">
        <f t="shared" si="10"/>
        <v>0</v>
      </c>
      <c r="Z20" s="67">
        <f t="shared" si="10"/>
        <v>0</v>
      </c>
      <c r="AA20" s="67">
        <f t="shared" si="10"/>
        <v>0</v>
      </c>
      <c r="AB20" s="67">
        <f t="shared" si="10"/>
        <v>0</v>
      </c>
      <c r="AC20" s="67">
        <f t="shared" si="10"/>
        <v>0</v>
      </c>
      <c r="AD20" s="67">
        <f t="shared" si="10"/>
        <v>0</v>
      </c>
      <c r="AE20" s="67">
        <f t="shared" si="10"/>
        <v>0</v>
      </c>
      <c r="AF20" s="67">
        <f t="shared" si="10"/>
        <v>0</v>
      </c>
      <c r="AG20" s="67">
        <f t="shared" si="10"/>
        <v>0</v>
      </c>
      <c r="AH20" s="67">
        <f t="shared" si="10"/>
        <v>0</v>
      </c>
      <c r="AI20" s="67">
        <f t="shared" si="10"/>
        <v>0</v>
      </c>
      <c r="AJ20" s="67">
        <f t="shared" si="10"/>
        <v>0</v>
      </c>
      <c r="AK20" s="67">
        <f t="shared" si="10"/>
        <v>0</v>
      </c>
      <c r="AL20" s="67">
        <f t="shared" si="10"/>
        <v>0</v>
      </c>
      <c r="AM20" s="67">
        <f t="shared" si="10"/>
        <v>0</v>
      </c>
      <c r="AN20" s="67">
        <f t="shared" si="10"/>
        <v>0</v>
      </c>
      <c r="AO20" s="67">
        <f t="shared" si="10"/>
        <v>0</v>
      </c>
      <c r="AP20" s="67">
        <f t="shared" si="10"/>
        <v>0</v>
      </c>
      <c r="AQ20" s="67">
        <f t="shared" si="10"/>
        <v>0</v>
      </c>
      <c r="AR20" s="67">
        <f t="shared" si="10"/>
        <v>0</v>
      </c>
      <c r="AS20" s="67">
        <f t="shared" si="10"/>
        <v>0</v>
      </c>
      <c r="AT20" s="65"/>
      <c r="AU20" s="8" t="str">
        <f>IF(AH17+AH18=AH16," ","GRESEALA")</f>
        <v xml:space="preserve"> </v>
      </c>
      <c r="AV20" s="8" t="str">
        <f>IF(AI17+AI18=AI16," ","GRESEALA")</f>
        <v xml:space="preserve"> </v>
      </c>
      <c r="AW20" s="8" t="str">
        <f>IF(AJ17+AJ18=AJ16," ","GRESEALA")</f>
        <v xml:space="preserve"> </v>
      </c>
      <c r="AX20" s="8" t="str">
        <f>IF(AK17+AK18=AK16," ","GRESEALA")</f>
        <v xml:space="preserve"> </v>
      </c>
      <c r="AY20" s="8" t="str">
        <f>IF(AL17+AL18=AL16," ","GRESEALA")</f>
        <v xml:space="preserve"> </v>
      </c>
      <c r="AZ20" s="8" t="str">
        <f t="shared" ref="AZ20:BA20" si="13">IF(AR17+AR18=AR16," ","GRESEALA")</f>
        <v xml:space="preserve"> </v>
      </c>
      <c r="BA20" s="8" t="str">
        <f t="shared" si="13"/>
        <v xml:space="preserve"> </v>
      </c>
      <c r="BB20" s="8" t="str">
        <f>IF(E16+F16=D16," ","GRESEALA")</f>
        <v xml:space="preserve"> </v>
      </c>
      <c r="BC20" s="8" t="str">
        <f>IF(G16+K16+I16+L16+M16=D16," ","GRESEALA")</f>
        <v xml:space="preserve"> </v>
      </c>
      <c r="BD20" s="8" t="str">
        <f>IF(O16+P16=D16," ","GRESEALA")</f>
        <v xml:space="preserve"> </v>
      </c>
      <c r="BE20" s="8" t="str">
        <f>IF(Q16+S16+T16+U16+V16+W16=D16," ","GRESEALA")</f>
        <v xml:space="preserve"> </v>
      </c>
      <c r="BF20" s="8" t="str">
        <f>IF(X16+Y16+Z16=D16," ","GRESEALA")</f>
        <v xml:space="preserve"> </v>
      </c>
      <c r="BG20" s="8" t="str">
        <f>IF(AA16+AC16+AE16+AF16+AG16+AH16+AI16+AJ16+AK16+AL16+AM16+AN16+AO16+AP16+AQ16+AR16+AS16&gt;=D16," ","GRESEALA")</f>
        <v xml:space="preserve"> </v>
      </c>
      <c r="BH20" s="8" t="str">
        <f>IF(AS16&lt;=D16," ","GRESEALA")</f>
        <v xml:space="preserve"> </v>
      </c>
      <c r="BI20" s="8" t="str">
        <f>IF(H16&lt;=G16," ","GRESEALA")</f>
        <v xml:space="preserve"> </v>
      </c>
      <c r="BJ20" s="8" t="str">
        <f>IF(E21+E22=E20," ","GRESEALA")</f>
        <v xml:space="preserve"> </v>
      </c>
      <c r="BK20" s="8" t="str">
        <f>IF(F21+F22=F20," ","GRESEALA")</f>
        <v xml:space="preserve"> </v>
      </c>
    </row>
    <row r="21" spans="2:64" s="15" customFormat="1" ht="38.25" customHeight="1" x14ac:dyDescent="0.35">
      <c r="B21" s="49" t="s">
        <v>63</v>
      </c>
      <c r="C21" s="77" t="s">
        <v>64</v>
      </c>
      <c r="D21" s="78">
        <f t="shared" si="1"/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82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/>
      <c r="AU21" s="8" t="str">
        <f>IF(G21+G22=G20," ","GRESEALA")</f>
        <v xml:space="preserve"> </v>
      </c>
      <c r="AV21" s="8" t="str">
        <f>IF(H21+H22=H20," ","GRESEALA")</f>
        <v xml:space="preserve"> </v>
      </c>
      <c r="AW21" s="8" t="str">
        <f t="shared" ref="AW21:BC21" si="14">IF(K21+K22=K20," ","GRESEALA")</f>
        <v xml:space="preserve"> </v>
      </c>
      <c r="AX21" s="8" t="str">
        <f t="shared" si="14"/>
        <v xml:space="preserve"> </v>
      </c>
      <c r="AY21" s="8" t="str">
        <f t="shared" si="14"/>
        <v xml:space="preserve"> </v>
      </c>
      <c r="AZ21" s="8" t="str">
        <f t="shared" si="14"/>
        <v xml:space="preserve"> </v>
      </c>
      <c r="BA21" s="8" t="str">
        <f t="shared" si="14"/>
        <v xml:space="preserve"> </v>
      </c>
      <c r="BB21" s="8" t="str">
        <f t="shared" si="14"/>
        <v xml:space="preserve"> </v>
      </c>
      <c r="BC21" s="8" t="str">
        <f t="shared" si="14"/>
        <v xml:space="preserve"> </v>
      </c>
      <c r="BD21" s="8" t="str">
        <f t="shared" ref="BD21:BK21" si="15">IF(S21+S22=S20," ","GRESEALA")</f>
        <v xml:space="preserve"> </v>
      </c>
      <c r="BE21" s="8" t="str">
        <f t="shared" si="15"/>
        <v xml:space="preserve"> </v>
      </c>
      <c r="BF21" s="8" t="str">
        <f t="shared" si="15"/>
        <v xml:space="preserve"> </v>
      </c>
      <c r="BG21" s="8" t="str">
        <f t="shared" si="15"/>
        <v xml:space="preserve"> </v>
      </c>
      <c r="BH21" s="8" t="str">
        <f t="shared" si="15"/>
        <v xml:space="preserve"> </v>
      </c>
      <c r="BI21" s="8" t="str">
        <f t="shared" si="15"/>
        <v xml:space="preserve"> </v>
      </c>
      <c r="BJ21" s="8" t="str">
        <f t="shared" si="15"/>
        <v xml:space="preserve"> </v>
      </c>
      <c r="BK21" s="8" t="str">
        <f t="shared" si="15"/>
        <v xml:space="preserve"> </v>
      </c>
    </row>
    <row r="22" spans="2:64" s="15" customFormat="1" ht="42" customHeight="1" x14ac:dyDescent="0.35">
      <c r="B22" s="49" t="s">
        <v>65</v>
      </c>
      <c r="C22" s="77" t="s">
        <v>66</v>
      </c>
      <c r="D22" s="78">
        <f t="shared" si="1"/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82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/>
      <c r="AU22" s="8" t="str">
        <f t="shared" ref="AU22:BF22" si="16">IF(AA21+AA22=AA20," ","GRESEALA")</f>
        <v xml:space="preserve"> </v>
      </c>
      <c r="AV22" s="8" t="str">
        <f t="shared" si="16"/>
        <v xml:space="preserve"> </v>
      </c>
      <c r="AW22" s="8" t="str">
        <f t="shared" si="16"/>
        <v xml:space="preserve"> </v>
      </c>
      <c r="AX22" s="8" t="str">
        <f t="shared" si="16"/>
        <v xml:space="preserve"> </v>
      </c>
      <c r="AY22" s="8" t="str">
        <f t="shared" si="16"/>
        <v xml:space="preserve"> </v>
      </c>
      <c r="AZ22" s="8" t="str">
        <f t="shared" si="16"/>
        <v xml:space="preserve"> </v>
      </c>
      <c r="BA22" s="8" t="str">
        <f t="shared" si="16"/>
        <v xml:space="preserve"> </v>
      </c>
      <c r="BB22" s="8" t="str">
        <f t="shared" si="16"/>
        <v xml:space="preserve"> </v>
      </c>
      <c r="BC22" s="8" t="str">
        <f t="shared" si="16"/>
        <v xml:space="preserve"> </v>
      </c>
      <c r="BD22" s="8" t="str">
        <f t="shared" si="16"/>
        <v xml:space="preserve"> </v>
      </c>
      <c r="BE22" s="8" t="str">
        <f t="shared" si="16"/>
        <v xml:space="preserve"> </v>
      </c>
      <c r="BF22" s="8" t="str">
        <f t="shared" si="16"/>
        <v xml:space="preserve"> </v>
      </c>
      <c r="BG22" s="8" t="str">
        <f t="shared" ref="BG22:BH22" si="17">IF(AR21+AR22=AR20," ","GRESEALA")</f>
        <v xml:space="preserve"> </v>
      </c>
      <c r="BH22" s="8" t="str">
        <f t="shared" si="17"/>
        <v xml:space="preserve"> </v>
      </c>
      <c r="BI22" s="8" t="str">
        <f>IF(E20+F20=D20," ","GRESEALA")</f>
        <v xml:space="preserve"> </v>
      </c>
      <c r="BJ22" s="8" t="str">
        <f>IF(G20+I20+K20+L20+M20=D20," ","GRESEALA")</f>
        <v xml:space="preserve"> </v>
      </c>
      <c r="BK22" s="8" t="str">
        <f>IF(O20+P20=D20," ","GRESEALA")</f>
        <v xml:space="preserve"> </v>
      </c>
    </row>
    <row r="23" spans="2:64" s="15" customFormat="1" ht="39" customHeight="1" x14ac:dyDescent="0.35">
      <c r="B23" s="46" t="s">
        <v>67</v>
      </c>
      <c r="C23" s="76" t="s">
        <v>68</v>
      </c>
      <c r="D23" s="70">
        <f t="shared" si="1"/>
        <v>0</v>
      </c>
      <c r="E23" s="67">
        <f>E24+E25</f>
        <v>0</v>
      </c>
      <c r="F23" s="67">
        <f t="shared" ref="F23:AS23" si="18">F24+F25</f>
        <v>0</v>
      </c>
      <c r="G23" s="67">
        <f t="shared" si="18"/>
        <v>0</v>
      </c>
      <c r="H23" s="67">
        <f>H24+H25</f>
        <v>0</v>
      </c>
      <c r="I23" s="67">
        <f t="shared" ref="I23:J23" si="19">I24+I25</f>
        <v>0</v>
      </c>
      <c r="J23" s="67">
        <f t="shared" si="19"/>
        <v>0</v>
      </c>
      <c r="K23" s="67">
        <f t="shared" si="18"/>
        <v>0</v>
      </c>
      <c r="L23" s="67">
        <f t="shared" si="18"/>
        <v>0</v>
      </c>
      <c r="M23" s="67">
        <f t="shared" si="18"/>
        <v>0</v>
      </c>
      <c r="N23" s="67">
        <f t="shared" si="18"/>
        <v>0</v>
      </c>
      <c r="O23" s="101">
        <f t="shared" si="18"/>
        <v>0</v>
      </c>
      <c r="P23" s="67">
        <f t="shared" si="18"/>
        <v>0</v>
      </c>
      <c r="Q23" s="67">
        <f t="shared" si="18"/>
        <v>0</v>
      </c>
      <c r="R23" s="67">
        <f t="shared" ref="R23" si="20">R24+R25</f>
        <v>0</v>
      </c>
      <c r="S23" s="67">
        <f t="shared" si="18"/>
        <v>0</v>
      </c>
      <c r="T23" s="67">
        <f t="shared" si="18"/>
        <v>0</v>
      </c>
      <c r="U23" s="67">
        <f t="shared" si="18"/>
        <v>0</v>
      </c>
      <c r="V23" s="67">
        <f t="shared" si="18"/>
        <v>0</v>
      </c>
      <c r="W23" s="67">
        <f t="shared" si="18"/>
        <v>0</v>
      </c>
      <c r="X23" s="67">
        <f t="shared" si="18"/>
        <v>0</v>
      </c>
      <c r="Y23" s="67">
        <f t="shared" si="18"/>
        <v>0</v>
      </c>
      <c r="Z23" s="67">
        <f t="shared" si="18"/>
        <v>0</v>
      </c>
      <c r="AA23" s="67">
        <f t="shared" si="18"/>
        <v>0</v>
      </c>
      <c r="AB23" s="67">
        <f t="shared" si="18"/>
        <v>0</v>
      </c>
      <c r="AC23" s="67">
        <f t="shared" si="18"/>
        <v>0</v>
      </c>
      <c r="AD23" s="67">
        <f t="shared" si="18"/>
        <v>0</v>
      </c>
      <c r="AE23" s="67">
        <f t="shared" si="18"/>
        <v>0</v>
      </c>
      <c r="AF23" s="67">
        <f t="shared" si="18"/>
        <v>0</v>
      </c>
      <c r="AG23" s="67">
        <f t="shared" si="18"/>
        <v>0</v>
      </c>
      <c r="AH23" s="67">
        <f t="shared" si="18"/>
        <v>0</v>
      </c>
      <c r="AI23" s="67">
        <f t="shared" si="18"/>
        <v>0</v>
      </c>
      <c r="AJ23" s="67">
        <f t="shared" si="18"/>
        <v>0</v>
      </c>
      <c r="AK23" s="67">
        <f t="shared" si="18"/>
        <v>0</v>
      </c>
      <c r="AL23" s="67">
        <f t="shared" si="18"/>
        <v>0</v>
      </c>
      <c r="AM23" s="67">
        <f t="shared" si="18"/>
        <v>0</v>
      </c>
      <c r="AN23" s="67">
        <f t="shared" si="18"/>
        <v>0</v>
      </c>
      <c r="AO23" s="67">
        <f t="shared" si="18"/>
        <v>0</v>
      </c>
      <c r="AP23" s="67">
        <f t="shared" si="18"/>
        <v>0</v>
      </c>
      <c r="AQ23" s="67">
        <f t="shared" si="18"/>
        <v>0</v>
      </c>
      <c r="AR23" s="67">
        <f t="shared" si="18"/>
        <v>0</v>
      </c>
      <c r="AS23" s="67">
        <f t="shared" si="18"/>
        <v>0</v>
      </c>
      <c r="AT23" s="65"/>
      <c r="AU23" s="8" t="str">
        <f>IF(Q20+S20+T20+U20+V20+W20=D20," ","GRESEALA")</f>
        <v xml:space="preserve"> </v>
      </c>
      <c r="AV23" s="8" t="str">
        <f>IF(X20+Y20+Z20=D20," ","GRESEALA")</f>
        <v xml:space="preserve"> </v>
      </c>
      <c r="AW23" s="8" t="str">
        <f>IF(AA20+AC20+AE20+AF20+AG20+AH20+AI20+AJ20+AK20+AL20+AR20+AS20&gt;=D20," ","GRESEALA")</f>
        <v xml:space="preserve"> </v>
      </c>
      <c r="AX23" s="8" t="str">
        <f>IF(AS20&lt;=D20," ","GRESEALA")</f>
        <v xml:space="preserve"> </v>
      </c>
      <c r="AY23" s="8" t="str">
        <f>IF(H20&gt;=G20," ","GRESEALA")</f>
        <v xml:space="preserve"> </v>
      </c>
      <c r="AZ23" s="8" t="str">
        <f>IF(E24+E25=E23," ","GRESEALA")</f>
        <v xml:space="preserve"> </v>
      </c>
      <c r="BA23" s="8" t="str">
        <f>IF(F24+F25=F23," ","GRESEALA")</f>
        <v xml:space="preserve"> </v>
      </c>
      <c r="BB23" s="8" t="str">
        <f>IF(G24+G25=G23," ","GRESEALA")</f>
        <v xml:space="preserve"> </v>
      </c>
      <c r="BC23" s="8" t="str">
        <f>IF(H24+H25=H23," ","GRESEALA")</f>
        <v xml:space="preserve"> </v>
      </c>
      <c r="BD23" s="8" t="str">
        <f t="shared" ref="BD23:BJ23" si="21">IF(K24+K25=K23," ","GRESEALA")</f>
        <v xml:space="preserve"> </v>
      </c>
      <c r="BE23" s="8" t="str">
        <f t="shared" si="21"/>
        <v xml:space="preserve"> </v>
      </c>
      <c r="BF23" s="8" t="str">
        <f t="shared" si="21"/>
        <v xml:space="preserve"> </v>
      </c>
      <c r="BG23" s="8" t="str">
        <f t="shared" si="21"/>
        <v xml:space="preserve"> </v>
      </c>
      <c r="BH23" s="8" t="str">
        <f t="shared" si="21"/>
        <v xml:space="preserve"> </v>
      </c>
      <c r="BI23" s="8" t="str">
        <f t="shared" si="21"/>
        <v xml:space="preserve"> </v>
      </c>
      <c r="BJ23" s="8" t="str">
        <f t="shared" si="21"/>
        <v xml:space="preserve"> </v>
      </c>
      <c r="BK23" s="8" t="str">
        <f t="shared" ref="BK23" si="22">IF(S24+S25=S23," ","GRESEALA")</f>
        <v xml:space="preserve"> </v>
      </c>
    </row>
    <row r="24" spans="2:64" s="15" customFormat="1" ht="42.75" customHeight="1" x14ac:dyDescent="0.35">
      <c r="B24" s="49" t="s">
        <v>69</v>
      </c>
      <c r="C24" s="77" t="s">
        <v>70</v>
      </c>
      <c r="D24" s="75">
        <f t="shared" si="1"/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82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0</v>
      </c>
      <c r="AM24" s="74">
        <v>0</v>
      </c>
      <c r="AN24" s="74">
        <v>0</v>
      </c>
      <c r="AO24" s="74">
        <v>0</v>
      </c>
      <c r="AP24" s="74">
        <v>0</v>
      </c>
      <c r="AQ24" s="74">
        <v>0</v>
      </c>
      <c r="AR24" s="74">
        <v>0</v>
      </c>
      <c r="AS24" s="74">
        <v>0</v>
      </c>
      <c r="AT24" s="74"/>
      <c r="AU24" s="8" t="str">
        <f t="shared" ref="AU24:BK24" si="23">IF(T24+T25=T23," ","GRESEALA")</f>
        <v xml:space="preserve"> </v>
      </c>
      <c r="AV24" s="8" t="str">
        <f t="shared" si="23"/>
        <v xml:space="preserve"> </v>
      </c>
      <c r="AW24" s="8" t="str">
        <f t="shared" si="23"/>
        <v xml:space="preserve"> </v>
      </c>
      <c r="AX24" s="8" t="str">
        <f t="shared" si="23"/>
        <v xml:space="preserve"> </v>
      </c>
      <c r="AY24" s="8" t="str">
        <f t="shared" si="23"/>
        <v xml:space="preserve"> </v>
      </c>
      <c r="AZ24" s="8" t="str">
        <f t="shared" si="23"/>
        <v xml:space="preserve"> </v>
      </c>
      <c r="BA24" s="8" t="str">
        <f t="shared" si="23"/>
        <v xml:space="preserve"> </v>
      </c>
      <c r="BB24" s="8" t="str">
        <f t="shared" si="23"/>
        <v xml:space="preserve"> </v>
      </c>
      <c r="BC24" s="8" t="str">
        <f t="shared" si="23"/>
        <v xml:space="preserve"> </v>
      </c>
      <c r="BD24" s="8" t="str">
        <f t="shared" si="23"/>
        <v xml:space="preserve"> </v>
      </c>
      <c r="BE24" s="8" t="str">
        <f t="shared" si="23"/>
        <v xml:space="preserve"> </v>
      </c>
      <c r="BF24" s="8" t="str">
        <f t="shared" si="23"/>
        <v xml:space="preserve"> </v>
      </c>
      <c r="BG24" s="8" t="str">
        <f t="shared" si="23"/>
        <v xml:space="preserve"> </v>
      </c>
      <c r="BH24" s="8" t="str">
        <f t="shared" si="23"/>
        <v xml:space="preserve"> </v>
      </c>
      <c r="BI24" s="8" t="str">
        <f t="shared" si="23"/>
        <v xml:space="preserve"> </v>
      </c>
      <c r="BJ24" s="8" t="str">
        <f t="shared" si="23"/>
        <v xml:space="preserve"> </v>
      </c>
      <c r="BK24" s="8" t="str">
        <f t="shared" si="23"/>
        <v xml:space="preserve"> </v>
      </c>
    </row>
    <row r="25" spans="2:64" s="15" customFormat="1" ht="40.5" customHeight="1" x14ac:dyDescent="0.35">
      <c r="B25" s="49" t="s">
        <v>71</v>
      </c>
      <c r="C25" s="77" t="s">
        <v>72</v>
      </c>
      <c r="D25" s="75">
        <f t="shared" si="1"/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82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0</v>
      </c>
      <c r="AB25" s="74">
        <v>0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0</v>
      </c>
      <c r="AN25" s="74">
        <v>0</v>
      </c>
      <c r="AO25" s="74">
        <v>0</v>
      </c>
      <c r="AP25" s="74">
        <v>0</v>
      </c>
      <c r="AQ25" s="74">
        <v>0</v>
      </c>
      <c r="AR25" s="74">
        <v>0</v>
      </c>
      <c r="AS25" s="74">
        <v>0</v>
      </c>
      <c r="AT25" s="74"/>
      <c r="AU25" s="8" t="str">
        <f>IF(AK24+AK25=AK23," ","GRESEALA")</f>
        <v xml:space="preserve"> </v>
      </c>
      <c r="AV25" s="8" t="str">
        <f>IF(AL24+AL25=AL23," ","GRESEALA")</f>
        <v xml:space="preserve"> </v>
      </c>
      <c r="AW25" s="8" t="str">
        <f>IF(AR24+AR25=AR23," ","GRESEALA")</f>
        <v xml:space="preserve"> </v>
      </c>
      <c r="AX25" s="8" t="str">
        <f>IF(AS24+AS25=AS23," ","GRESEALA")</f>
        <v xml:space="preserve"> </v>
      </c>
      <c r="AY25" s="8" t="str">
        <f>IF(E23+F23=D23," ","GRESEALA")</f>
        <v xml:space="preserve"> </v>
      </c>
      <c r="AZ25" s="8" t="str">
        <f>IF(G23+K23+I23+L23+M23=D23," ","GRESEALA")</f>
        <v xml:space="preserve"> </v>
      </c>
      <c r="BA25" s="8" t="str">
        <f>IF(O23+P23=D23," ","GRESEALA")</f>
        <v xml:space="preserve"> </v>
      </c>
      <c r="BB25" s="8" t="str">
        <f>IF(Q23+S23+T23+U23+V23+W23=D23," ","GRESEALA")</f>
        <v xml:space="preserve"> </v>
      </c>
      <c r="BC25" s="8" t="str">
        <f>IF(X23+Y23+Z23=D23," ","GRESEALA")</f>
        <v xml:space="preserve"> </v>
      </c>
      <c r="BD25" s="8" t="str">
        <f>IF(AA23+AC23+AE23+AF23+AG23+AH23+AI23+AJ23+AK23+AL23+AM23+AN23+AO23+AP23+AQ23+AR23+AS23&gt;=D23," ","GRESEALA")</f>
        <v xml:space="preserve"> </v>
      </c>
      <c r="BE25" s="8" t="str">
        <f>IF(AS23&lt;=D23," ","GRESEALA")</f>
        <v xml:space="preserve"> </v>
      </c>
      <c r="BF25" s="8" t="str">
        <f>IF(H23&lt;=G23," ","GRESEALA")</f>
        <v xml:space="preserve"> </v>
      </c>
      <c r="BG25" s="8" t="str">
        <f>IF(E27+E28=E26," ","GRESEALA")</f>
        <v xml:space="preserve"> </v>
      </c>
      <c r="BH25" s="8" t="str">
        <f>IF(F27+F28=F26," ","GRESEALA")</f>
        <v xml:space="preserve"> </v>
      </c>
      <c r="BI25" s="8" t="str">
        <f>IF(G27+G28=G26," ","GRESEALA")</f>
        <v xml:space="preserve"> </v>
      </c>
      <c r="BJ25" s="8" t="str">
        <f>IF(H27+H28=H26," ","GRESEALA")</f>
        <v xml:space="preserve"> </v>
      </c>
      <c r="BK25" s="8" t="str">
        <f>IF(K27+K28=K26," ","GRESEALA")</f>
        <v xml:space="preserve"> </v>
      </c>
    </row>
    <row r="26" spans="2:64" s="15" customFormat="1" ht="57" customHeight="1" x14ac:dyDescent="0.35">
      <c r="B26" s="46" t="s">
        <v>73</v>
      </c>
      <c r="C26" s="76" t="s">
        <v>74</v>
      </c>
      <c r="D26" s="70">
        <f t="shared" si="1"/>
        <v>8</v>
      </c>
      <c r="E26" s="67">
        <f>E27+E28</f>
        <v>6</v>
      </c>
      <c r="F26" s="67">
        <f t="shared" ref="F26:AR26" si="24">F27+F28</f>
        <v>2</v>
      </c>
      <c r="G26" s="67">
        <f t="shared" si="24"/>
        <v>7</v>
      </c>
      <c r="H26" s="67">
        <f t="shared" si="24"/>
        <v>7</v>
      </c>
      <c r="I26" s="67">
        <f t="shared" si="24"/>
        <v>1</v>
      </c>
      <c r="J26" s="67">
        <f t="shared" si="24"/>
        <v>1</v>
      </c>
      <c r="K26" s="67">
        <f t="shared" si="24"/>
        <v>0</v>
      </c>
      <c r="L26" s="67">
        <f t="shared" si="24"/>
        <v>0</v>
      </c>
      <c r="M26" s="67">
        <f t="shared" si="24"/>
        <v>0</v>
      </c>
      <c r="N26" s="67">
        <f t="shared" si="24"/>
        <v>0</v>
      </c>
      <c r="O26" s="101">
        <f t="shared" si="24"/>
        <v>7</v>
      </c>
      <c r="P26" s="67">
        <f t="shared" si="24"/>
        <v>1</v>
      </c>
      <c r="Q26" s="67">
        <f t="shared" si="24"/>
        <v>0</v>
      </c>
      <c r="R26" s="67">
        <f t="shared" ref="R26" si="25">R27+R28</f>
        <v>0</v>
      </c>
      <c r="S26" s="67">
        <f t="shared" si="24"/>
        <v>0</v>
      </c>
      <c r="T26" s="67">
        <f t="shared" si="24"/>
        <v>0</v>
      </c>
      <c r="U26" s="67">
        <f t="shared" si="24"/>
        <v>5</v>
      </c>
      <c r="V26" s="67">
        <f t="shared" si="24"/>
        <v>1</v>
      </c>
      <c r="W26" s="67">
        <f t="shared" si="24"/>
        <v>2</v>
      </c>
      <c r="X26" s="67">
        <f t="shared" si="24"/>
        <v>3</v>
      </c>
      <c r="Y26" s="67">
        <f t="shared" si="24"/>
        <v>5</v>
      </c>
      <c r="Z26" s="67">
        <f t="shared" si="24"/>
        <v>0</v>
      </c>
      <c r="AA26" s="67">
        <f t="shared" si="24"/>
        <v>0</v>
      </c>
      <c r="AB26" s="67">
        <f t="shared" si="24"/>
        <v>0</v>
      </c>
      <c r="AC26" s="67">
        <f t="shared" si="24"/>
        <v>0</v>
      </c>
      <c r="AD26" s="67">
        <f t="shared" si="24"/>
        <v>0</v>
      </c>
      <c r="AE26" s="67">
        <f t="shared" si="24"/>
        <v>0</v>
      </c>
      <c r="AF26" s="67">
        <f t="shared" si="24"/>
        <v>0</v>
      </c>
      <c r="AG26" s="67">
        <f t="shared" si="24"/>
        <v>0</v>
      </c>
      <c r="AH26" s="67">
        <f t="shared" si="24"/>
        <v>0</v>
      </c>
      <c r="AI26" s="67">
        <f t="shared" si="24"/>
        <v>0</v>
      </c>
      <c r="AJ26" s="67">
        <f t="shared" si="24"/>
        <v>0</v>
      </c>
      <c r="AK26" s="67">
        <f t="shared" si="24"/>
        <v>0</v>
      </c>
      <c r="AL26" s="67">
        <f t="shared" si="24"/>
        <v>0</v>
      </c>
      <c r="AM26" s="67">
        <f t="shared" si="24"/>
        <v>0</v>
      </c>
      <c r="AN26" s="67">
        <f t="shared" si="24"/>
        <v>0</v>
      </c>
      <c r="AO26" s="67">
        <f t="shared" si="24"/>
        <v>0</v>
      </c>
      <c r="AP26" s="67">
        <f t="shared" si="24"/>
        <v>0</v>
      </c>
      <c r="AQ26" s="67">
        <f t="shared" si="24"/>
        <v>0</v>
      </c>
      <c r="AR26" s="67">
        <f t="shared" si="24"/>
        <v>0</v>
      </c>
      <c r="AS26" s="67">
        <f>AS27+AS28</f>
        <v>8</v>
      </c>
      <c r="AT26" s="65"/>
      <c r="AU26" s="8" t="str">
        <f t="shared" ref="AU26:AZ26" si="26">IF(L27+L28=L26," ","GRESEALA")</f>
        <v xml:space="preserve"> </v>
      </c>
      <c r="AV26" s="8" t="str">
        <f t="shared" si="26"/>
        <v xml:space="preserve"> </v>
      </c>
      <c r="AW26" s="8" t="str">
        <f t="shared" si="26"/>
        <v xml:space="preserve"> </v>
      </c>
      <c r="AX26" s="8" t="str">
        <f t="shared" si="26"/>
        <v xml:space="preserve"> </v>
      </c>
      <c r="AY26" s="8" t="str">
        <f t="shared" si="26"/>
        <v xml:space="preserve"> </v>
      </c>
      <c r="AZ26" s="8" t="str">
        <f t="shared" si="26"/>
        <v xml:space="preserve"> </v>
      </c>
      <c r="BA26" s="8" t="str">
        <f t="shared" ref="BA26:BK26" si="27">IF(S27+S28=S26," ","GRESEALA")</f>
        <v xml:space="preserve"> </v>
      </c>
      <c r="BB26" s="8" t="str">
        <f t="shared" si="27"/>
        <v xml:space="preserve"> </v>
      </c>
      <c r="BC26" s="8" t="str">
        <f t="shared" si="27"/>
        <v xml:space="preserve"> </v>
      </c>
      <c r="BD26" s="8" t="str">
        <f t="shared" si="27"/>
        <v xml:space="preserve"> </v>
      </c>
      <c r="BE26" s="8" t="str">
        <f t="shared" si="27"/>
        <v xml:space="preserve"> </v>
      </c>
      <c r="BF26" s="8" t="str">
        <f t="shared" si="27"/>
        <v xml:space="preserve"> </v>
      </c>
      <c r="BG26" s="8" t="str">
        <f t="shared" si="27"/>
        <v xml:space="preserve"> </v>
      </c>
      <c r="BH26" s="8" t="str">
        <f t="shared" si="27"/>
        <v xml:space="preserve"> </v>
      </c>
      <c r="BI26" s="8" t="str">
        <f t="shared" si="27"/>
        <v xml:space="preserve"> </v>
      </c>
      <c r="BJ26" s="8" t="str">
        <f t="shared" si="27"/>
        <v xml:space="preserve"> </v>
      </c>
      <c r="BK26" s="8" t="str">
        <f t="shared" si="27"/>
        <v xml:space="preserve"> </v>
      </c>
    </row>
    <row r="27" spans="2:64" s="15" customFormat="1" ht="37.5" customHeight="1" x14ac:dyDescent="0.35">
      <c r="B27" s="49" t="s">
        <v>75</v>
      </c>
      <c r="C27" s="77" t="s">
        <v>76</v>
      </c>
      <c r="D27" s="79">
        <f t="shared" si="1"/>
        <v>7</v>
      </c>
      <c r="E27" s="74">
        <v>6</v>
      </c>
      <c r="F27" s="74">
        <v>1</v>
      </c>
      <c r="G27" s="74">
        <v>6</v>
      </c>
      <c r="H27" s="74">
        <v>6</v>
      </c>
      <c r="I27" s="74">
        <v>1</v>
      </c>
      <c r="J27" s="74">
        <v>1</v>
      </c>
      <c r="K27" s="74">
        <v>0</v>
      </c>
      <c r="L27" s="74">
        <v>0</v>
      </c>
      <c r="M27" s="74">
        <v>0</v>
      </c>
      <c r="N27" s="74">
        <v>0</v>
      </c>
      <c r="O27" s="82">
        <v>6</v>
      </c>
      <c r="P27" s="74">
        <v>1</v>
      </c>
      <c r="Q27" s="74">
        <v>0</v>
      </c>
      <c r="R27" s="74">
        <v>0</v>
      </c>
      <c r="S27" s="74">
        <v>0</v>
      </c>
      <c r="T27" s="74">
        <v>0</v>
      </c>
      <c r="U27" s="74">
        <v>4</v>
      </c>
      <c r="V27" s="74">
        <v>1</v>
      </c>
      <c r="W27" s="74">
        <v>2</v>
      </c>
      <c r="X27" s="74">
        <v>3</v>
      </c>
      <c r="Y27" s="74">
        <v>4</v>
      </c>
      <c r="Z27" s="74">
        <v>0</v>
      </c>
      <c r="AA27" s="74">
        <v>0</v>
      </c>
      <c r="AB27" s="74">
        <v>0</v>
      </c>
      <c r="AC27" s="74">
        <v>0</v>
      </c>
      <c r="AD27" s="74">
        <v>0</v>
      </c>
      <c r="AE27" s="74">
        <v>0</v>
      </c>
      <c r="AF27" s="74">
        <v>0</v>
      </c>
      <c r="AG27" s="74">
        <v>0</v>
      </c>
      <c r="AH27" s="74">
        <v>0</v>
      </c>
      <c r="AI27" s="74">
        <v>0</v>
      </c>
      <c r="AJ27" s="74">
        <v>0</v>
      </c>
      <c r="AK27" s="74">
        <v>0</v>
      </c>
      <c r="AL27" s="74">
        <v>0</v>
      </c>
      <c r="AM27" s="74">
        <v>0</v>
      </c>
      <c r="AN27" s="74">
        <v>0</v>
      </c>
      <c r="AO27" s="74">
        <v>0</v>
      </c>
      <c r="AP27" s="74">
        <v>0</v>
      </c>
      <c r="AQ27" s="74">
        <v>0</v>
      </c>
      <c r="AR27" s="74">
        <v>0</v>
      </c>
      <c r="AS27" s="74">
        <v>7</v>
      </c>
      <c r="AT27" s="74"/>
      <c r="AU27" s="8" t="str">
        <f t="shared" ref="AU27:BC27" si="28">IF(AD27+AD28=AD26," ","GRESEALA")</f>
        <v xml:space="preserve"> </v>
      </c>
      <c r="AV27" s="8" t="str">
        <f t="shared" si="28"/>
        <v xml:space="preserve"> </v>
      </c>
      <c r="AW27" s="8" t="str">
        <f t="shared" si="28"/>
        <v xml:space="preserve"> </v>
      </c>
      <c r="AX27" s="8" t="str">
        <f t="shared" si="28"/>
        <v xml:space="preserve"> </v>
      </c>
      <c r="AY27" s="8" t="str">
        <f t="shared" si="28"/>
        <v xml:space="preserve"> </v>
      </c>
      <c r="AZ27" s="8" t="str">
        <f t="shared" si="28"/>
        <v xml:space="preserve"> </v>
      </c>
      <c r="BA27" s="8" t="str">
        <f t="shared" si="28"/>
        <v xml:space="preserve"> </v>
      </c>
      <c r="BB27" s="8" t="str">
        <f t="shared" si="28"/>
        <v xml:space="preserve"> </v>
      </c>
      <c r="BC27" s="8" t="str">
        <f t="shared" si="28"/>
        <v xml:space="preserve"> </v>
      </c>
      <c r="BD27" s="8" t="str">
        <f t="shared" ref="BD27:BE27" si="29">IF(AR27+AR28=AR26," ","GRESEALA")</f>
        <v xml:space="preserve"> </v>
      </c>
      <c r="BE27" s="8" t="str">
        <f t="shared" si="29"/>
        <v xml:space="preserve"> </v>
      </c>
      <c r="BF27" s="8" t="str">
        <f>IF(E26+F26=D26," ","GRESEALA")</f>
        <v xml:space="preserve"> </v>
      </c>
      <c r="BG27" s="8" t="str">
        <f>IF(G26+K26+I26+L26+M26=D26," ","GRESEALA")</f>
        <v xml:space="preserve"> </v>
      </c>
      <c r="BH27" s="8" t="str">
        <f>IF(O26+P26=D26," ","GRESEALA")</f>
        <v xml:space="preserve"> </v>
      </c>
      <c r="BI27" s="8" t="str">
        <f>IF(Q26+S26+T26+U26+V26+W26=D26," ","GRESEALA")</f>
        <v xml:space="preserve"> </v>
      </c>
      <c r="BJ27" s="8" t="str">
        <f>IF(X26+Y26+Z26=D26," ","GRESEALA")</f>
        <v xml:space="preserve"> </v>
      </c>
      <c r="BK27" s="8" t="str">
        <f>IF(AA26+AC26+AE26+AF26+AG26+AH26+AI26+AJ26+AK26+AL26+AM26+AN26+AO26+AP26+AQ26+AR26+AS26&gt;=D26," ","GRESEALA")</f>
        <v xml:space="preserve"> </v>
      </c>
    </row>
    <row r="28" spans="2:64" s="15" customFormat="1" ht="45.75" customHeight="1" x14ac:dyDescent="0.35">
      <c r="B28" s="49" t="s">
        <v>77</v>
      </c>
      <c r="C28" s="77" t="s">
        <v>78</v>
      </c>
      <c r="D28" s="79">
        <f t="shared" si="1"/>
        <v>1</v>
      </c>
      <c r="E28" s="74">
        <v>0</v>
      </c>
      <c r="F28" s="74">
        <v>1</v>
      </c>
      <c r="G28" s="74">
        <v>1</v>
      </c>
      <c r="H28" s="74">
        <v>1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82">
        <v>1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1</v>
      </c>
      <c r="V28" s="74">
        <v>0</v>
      </c>
      <c r="W28" s="74">
        <v>0</v>
      </c>
      <c r="X28" s="74">
        <v>0</v>
      </c>
      <c r="Y28" s="74">
        <v>1</v>
      </c>
      <c r="Z28" s="74">
        <v>0</v>
      </c>
      <c r="AA28" s="74">
        <v>0</v>
      </c>
      <c r="AB28" s="74">
        <v>0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  <c r="AH28" s="74">
        <v>0</v>
      </c>
      <c r="AI28" s="74">
        <v>0</v>
      </c>
      <c r="AJ28" s="74">
        <v>0</v>
      </c>
      <c r="AK28" s="74">
        <v>0</v>
      </c>
      <c r="AL28" s="74">
        <v>0</v>
      </c>
      <c r="AM28" s="74">
        <v>0</v>
      </c>
      <c r="AN28" s="74">
        <v>0</v>
      </c>
      <c r="AO28" s="74">
        <v>0</v>
      </c>
      <c r="AP28" s="74">
        <v>0</v>
      </c>
      <c r="AQ28" s="74">
        <v>0</v>
      </c>
      <c r="AR28" s="74">
        <v>0</v>
      </c>
      <c r="AS28" s="74">
        <v>1</v>
      </c>
      <c r="AT28" s="74">
        <v>0</v>
      </c>
      <c r="AU28" s="8" t="str">
        <f>IF(AS26&lt;=D26," ","GRESEALA")</f>
        <v xml:space="preserve"> </v>
      </c>
      <c r="AV28" s="8" t="str">
        <f>IF(H26&lt;=G26," ","GRESEALA")</f>
        <v xml:space="preserve"> </v>
      </c>
      <c r="AW28" s="8" t="str">
        <f>IF(E30+E31=E29," ","GRESEALA")</f>
        <v xml:space="preserve"> </v>
      </c>
      <c r="AX28" s="8" t="str">
        <f>IF(F30+F31=F29," ","GRESEALA")</f>
        <v xml:space="preserve"> </v>
      </c>
      <c r="AY28" s="8" t="str">
        <f>IF(G30+G31=G29," ","GRESEALA")</f>
        <v xml:space="preserve"> </v>
      </c>
      <c r="AZ28" s="8" t="str">
        <f>IF(H30+H31=H29," ","GRESEALA")</f>
        <v xml:space="preserve"> </v>
      </c>
      <c r="BA28" s="8" t="str">
        <f t="shared" ref="BA28:BG28" si="30">IF(K30+K31=K29," ","GRESEALA")</f>
        <v xml:space="preserve"> </v>
      </c>
      <c r="BB28" s="8" t="str">
        <f t="shared" si="30"/>
        <v xml:space="preserve"> </v>
      </c>
      <c r="BC28" s="8" t="str">
        <f t="shared" si="30"/>
        <v xml:space="preserve"> </v>
      </c>
      <c r="BD28" s="8" t="str">
        <f t="shared" si="30"/>
        <v xml:space="preserve"> </v>
      </c>
      <c r="BE28" s="8" t="str">
        <f t="shared" si="30"/>
        <v xml:space="preserve"> </v>
      </c>
      <c r="BF28" s="8" t="str">
        <f t="shared" si="30"/>
        <v xml:space="preserve"> </v>
      </c>
      <c r="BG28" s="8" t="str">
        <f t="shared" si="30"/>
        <v xml:space="preserve"> </v>
      </c>
      <c r="BH28" s="8" t="str">
        <f t="shared" ref="BH28:BK28" si="31">IF(S30+S31=S29," ","GRESEALA")</f>
        <v xml:space="preserve"> </v>
      </c>
      <c r="BI28" s="8" t="str">
        <f t="shared" si="31"/>
        <v xml:space="preserve"> </v>
      </c>
      <c r="BJ28" s="8" t="str">
        <f t="shared" si="31"/>
        <v xml:space="preserve"> </v>
      </c>
      <c r="BK28" s="8" t="str">
        <f t="shared" si="31"/>
        <v xml:space="preserve"> </v>
      </c>
    </row>
    <row r="29" spans="2:64" s="15" customFormat="1" ht="96" customHeight="1" x14ac:dyDescent="0.35">
      <c r="B29" s="46" t="s">
        <v>79</v>
      </c>
      <c r="C29" s="76" t="s">
        <v>80</v>
      </c>
      <c r="D29" s="70">
        <f t="shared" si="1"/>
        <v>0</v>
      </c>
      <c r="E29" s="67">
        <f>E30+E31</f>
        <v>0</v>
      </c>
      <c r="F29" s="67">
        <f t="shared" ref="F29:AS29" si="32">F30+F31</f>
        <v>0</v>
      </c>
      <c r="G29" s="67">
        <f t="shared" si="32"/>
        <v>0</v>
      </c>
      <c r="H29" s="67">
        <f t="shared" si="32"/>
        <v>0</v>
      </c>
      <c r="I29" s="67">
        <f t="shared" si="32"/>
        <v>0</v>
      </c>
      <c r="J29" s="67">
        <f t="shared" si="32"/>
        <v>0</v>
      </c>
      <c r="K29" s="67">
        <f t="shared" si="32"/>
        <v>0</v>
      </c>
      <c r="L29" s="67">
        <f t="shared" si="32"/>
        <v>0</v>
      </c>
      <c r="M29" s="67">
        <f t="shared" si="32"/>
        <v>0</v>
      </c>
      <c r="N29" s="67">
        <f t="shared" si="32"/>
        <v>0</v>
      </c>
      <c r="O29" s="101">
        <f t="shared" si="32"/>
        <v>0</v>
      </c>
      <c r="P29" s="67">
        <f t="shared" si="32"/>
        <v>0</v>
      </c>
      <c r="Q29" s="67">
        <f t="shared" si="32"/>
        <v>0</v>
      </c>
      <c r="R29" s="67">
        <f t="shared" ref="R29" si="33">R30+R31</f>
        <v>0</v>
      </c>
      <c r="S29" s="67">
        <f t="shared" si="32"/>
        <v>0</v>
      </c>
      <c r="T29" s="67">
        <f t="shared" si="32"/>
        <v>0</v>
      </c>
      <c r="U29" s="67">
        <f t="shared" si="32"/>
        <v>0</v>
      </c>
      <c r="V29" s="67">
        <f t="shared" si="32"/>
        <v>0</v>
      </c>
      <c r="W29" s="67">
        <f t="shared" si="32"/>
        <v>0</v>
      </c>
      <c r="X29" s="67">
        <f t="shared" si="32"/>
        <v>0</v>
      </c>
      <c r="Y29" s="67">
        <f t="shared" si="32"/>
        <v>0</v>
      </c>
      <c r="Z29" s="67">
        <f t="shared" si="32"/>
        <v>0</v>
      </c>
      <c r="AA29" s="67">
        <f t="shared" si="32"/>
        <v>0</v>
      </c>
      <c r="AB29" s="67">
        <f t="shared" si="32"/>
        <v>0</v>
      </c>
      <c r="AC29" s="67">
        <f t="shared" si="32"/>
        <v>0</v>
      </c>
      <c r="AD29" s="67">
        <f t="shared" si="32"/>
        <v>0</v>
      </c>
      <c r="AE29" s="67">
        <f t="shared" si="32"/>
        <v>0</v>
      </c>
      <c r="AF29" s="67">
        <f t="shared" si="32"/>
        <v>0</v>
      </c>
      <c r="AG29" s="67">
        <f t="shared" si="32"/>
        <v>0</v>
      </c>
      <c r="AH29" s="67">
        <f t="shared" si="32"/>
        <v>0</v>
      </c>
      <c r="AI29" s="67">
        <f t="shared" si="32"/>
        <v>0</v>
      </c>
      <c r="AJ29" s="67">
        <f t="shared" si="32"/>
        <v>0</v>
      </c>
      <c r="AK29" s="67">
        <f t="shared" si="32"/>
        <v>0</v>
      </c>
      <c r="AL29" s="67">
        <f t="shared" si="32"/>
        <v>0</v>
      </c>
      <c r="AM29" s="67">
        <f t="shared" si="32"/>
        <v>0</v>
      </c>
      <c r="AN29" s="67">
        <f t="shared" si="32"/>
        <v>0</v>
      </c>
      <c r="AO29" s="67">
        <f t="shared" si="32"/>
        <v>0</v>
      </c>
      <c r="AP29" s="67">
        <f t="shared" si="32"/>
        <v>0</v>
      </c>
      <c r="AQ29" s="67">
        <f t="shared" si="32"/>
        <v>0</v>
      </c>
      <c r="AR29" s="67">
        <f t="shared" si="32"/>
        <v>0</v>
      </c>
      <c r="AS29" s="67">
        <f t="shared" si="32"/>
        <v>0</v>
      </c>
      <c r="AT29" s="65"/>
      <c r="AU29" s="8" t="str">
        <f t="shared" ref="AU29:BJ29" si="34">IF(W30+W31=W29," ","GRESEALA")</f>
        <v xml:space="preserve"> </v>
      </c>
      <c r="AV29" s="8" t="str">
        <f t="shared" si="34"/>
        <v xml:space="preserve"> </v>
      </c>
      <c r="AW29" s="8" t="str">
        <f t="shared" si="34"/>
        <v xml:space="preserve"> </v>
      </c>
      <c r="AX29" s="8" t="str">
        <f t="shared" si="34"/>
        <v xml:space="preserve"> </v>
      </c>
      <c r="AY29" s="8" t="str">
        <f t="shared" si="34"/>
        <v xml:space="preserve"> </v>
      </c>
      <c r="AZ29" s="8" t="str">
        <f t="shared" si="34"/>
        <v xml:space="preserve"> </v>
      </c>
      <c r="BA29" s="8" t="str">
        <f t="shared" si="34"/>
        <v xml:space="preserve"> </v>
      </c>
      <c r="BB29" s="8" t="str">
        <f t="shared" si="34"/>
        <v xml:space="preserve"> </v>
      </c>
      <c r="BC29" s="8" t="str">
        <f t="shared" si="34"/>
        <v xml:space="preserve"> </v>
      </c>
      <c r="BD29" s="8" t="str">
        <f t="shared" si="34"/>
        <v xml:space="preserve"> </v>
      </c>
      <c r="BE29" s="8" t="str">
        <f t="shared" si="34"/>
        <v xml:space="preserve"> </v>
      </c>
      <c r="BF29" s="8" t="str">
        <f t="shared" si="34"/>
        <v xml:space="preserve"> </v>
      </c>
      <c r="BG29" s="8" t="str">
        <f t="shared" si="34"/>
        <v xml:space="preserve"> </v>
      </c>
      <c r="BH29" s="8" t="str">
        <f t="shared" si="34"/>
        <v xml:space="preserve"> </v>
      </c>
      <c r="BI29" s="8" t="str">
        <f t="shared" si="34"/>
        <v xml:space="preserve"> </v>
      </c>
      <c r="BJ29" s="8" t="str">
        <f t="shared" si="34"/>
        <v xml:space="preserve"> </v>
      </c>
      <c r="BK29" s="8" t="str">
        <f t="shared" ref="BK29:BL29" si="35">IF(AR30+AR31=AR29," ","GRESEALA")</f>
        <v xml:space="preserve"> </v>
      </c>
      <c r="BL29" s="16" t="str">
        <f t="shared" si="35"/>
        <v xml:space="preserve"> </v>
      </c>
    </row>
    <row r="30" spans="2:64" s="15" customFormat="1" ht="41.25" customHeight="1" x14ac:dyDescent="0.35">
      <c r="B30" s="49" t="s">
        <v>81</v>
      </c>
      <c r="C30" s="77" t="s">
        <v>82</v>
      </c>
      <c r="D30" s="75">
        <f t="shared" si="1"/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82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74">
        <v>0</v>
      </c>
      <c r="AE30" s="74">
        <v>0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74">
        <v>0</v>
      </c>
      <c r="AN30" s="74">
        <v>0</v>
      </c>
      <c r="AO30" s="74">
        <v>0</v>
      </c>
      <c r="AP30" s="74">
        <v>0</v>
      </c>
      <c r="AQ30" s="74">
        <v>0</v>
      </c>
      <c r="AR30" s="74">
        <v>0</v>
      </c>
      <c r="AS30" s="74">
        <v>0</v>
      </c>
      <c r="AT30" s="74">
        <v>0</v>
      </c>
      <c r="AU30" s="8" t="str">
        <f>IF(E29+F29=D29," ","GRESEALA")</f>
        <v xml:space="preserve"> </v>
      </c>
      <c r="AV30" s="8" t="str">
        <f>IF(G29+K29+I29+L29+M29=D29," ","GRESEALA")</f>
        <v xml:space="preserve"> </v>
      </c>
      <c r="AW30" s="8" t="str">
        <f>IF(O29+P29=D29," ","GRESEALA")</f>
        <v xml:space="preserve"> </v>
      </c>
      <c r="AX30" s="8" t="str">
        <f>IF(Q29+S29+T29+U29+V29+W29=D29," ","GRESEALA")</f>
        <v xml:space="preserve"> </v>
      </c>
      <c r="AY30" s="8" t="str">
        <f>IF(X29+Y29+Z29=D29," ","GRESEALA")</f>
        <v xml:space="preserve"> </v>
      </c>
      <c r="AZ30" s="8" t="str">
        <f>IF(AA29+AC29+AE29+AF29+AG29+AH29+AI29+AJ29+AK29+AL29+AM29+AN29+AO29+AP29+AQ29+AR29+AS29&gt;=D29," ","GRESEALA")</f>
        <v xml:space="preserve"> </v>
      </c>
      <c r="BA30" s="8" t="str">
        <f>IF(AS29&lt;=D29," ","GRESEALA")</f>
        <v xml:space="preserve"> </v>
      </c>
      <c r="BB30" s="8" t="str">
        <f>IF(H29&lt;=G29," ","GRESEALA")</f>
        <v xml:space="preserve"> </v>
      </c>
      <c r="BC30" s="8" t="str">
        <f>IF(E33+E34=E32," ","GRESEALA")</f>
        <v xml:space="preserve"> </v>
      </c>
      <c r="BD30" s="8" t="str">
        <f>IF(F33+F34=F32," ","GRESEALA")</f>
        <v xml:space="preserve"> </v>
      </c>
      <c r="BE30" s="8" t="str">
        <f>IF(G33+G34=G32," ","GRESEALA")</f>
        <v xml:space="preserve"> </v>
      </c>
      <c r="BF30" s="8" t="str">
        <f>IF(H33+H34=H32," ","GRESEALA")</f>
        <v xml:space="preserve"> </v>
      </c>
      <c r="BG30" s="8" t="str">
        <f>IF(K33+K34=K32," ","GRESEALA")</f>
        <v xml:space="preserve"> </v>
      </c>
      <c r="BH30" s="8" t="str">
        <f>IF(L33+L34=L32," ","GRESEALA")</f>
        <v xml:space="preserve"> </v>
      </c>
      <c r="BI30" s="8" t="str">
        <f>IF(M33+M34=M32," ","GRESEALA")</f>
        <v xml:space="preserve"> </v>
      </c>
      <c r="BJ30" s="8" t="str">
        <f>IF(N33+N34=N32," ","GRESEALA")</f>
        <v xml:space="preserve"> </v>
      </c>
      <c r="BK30" s="8" t="str">
        <f>IF(O33+O34=O32," ","GRESEALA")</f>
        <v xml:space="preserve"> </v>
      </c>
    </row>
    <row r="31" spans="2:64" s="15" customFormat="1" ht="42" customHeight="1" x14ac:dyDescent="0.35">
      <c r="B31" s="49" t="s">
        <v>83</v>
      </c>
      <c r="C31" s="77" t="s">
        <v>84</v>
      </c>
      <c r="D31" s="75">
        <f t="shared" si="1"/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82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4">
        <v>0</v>
      </c>
      <c r="AP31" s="74">
        <v>0</v>
      </c>
      <c r="AQ31" s="74">
        <v>0</v>
      </c>
      <c r="AR31" s="74">
        <v>0</v>
      </c>
      <c r="AS31" s="74">
        <v>0</v>
      </c>
      <c r="AT31" s="74">
        <v>0</v>
      </c>
      <c r="AU31" s="8" t="str">
        <f>IF(P33+P34=P32," ","GRESEALA")</f>
        <v xml:space="preserve"> </v>
      </c>
      <c r="AV31" s="8" t="str">
        <f>IF(Q33+Q34=Q32," ","GRESEALA")</f>
        <v xml:space="preserve"> </v>
      </c>
      <c r="AW31" s="8" t="str">
        <f t="shared" ref="AW31:BK31" si="36">IF(S33+S34=S32," ","GRESEALA")</f>
        <v xml:space="preserve"> </v>
      </c>
      <c r="AX31" s="8" t="str">
        <f t="shared" si="36"/>
        <v xml:space="preserve"> </v>
      </c>
      <c r="AY31" s="8" t="str">
        <f t="shared" si="36"/>
        <v xml:space="preserve"> </v>
      </c>
      <c r="AZ31" s="8" t="str">
        <f t="shared" si="36"/>
        <v xml:space="preserve"> </v>
      </c>
      <c r="BA31" s="8" t="str">
        <f t="shared" si="36"/>
        <v xml:space="preserve"> </v>
      </c>
      <c r="BB31" s="8" t="str">
        <f t="shared" si="36"/>
        <v xml:space="preserve"> </v>
      </c>
      <c r="BC31" s="8" t="str">
        <f t="shared" si="36"/>
        <v xml:space="preserve"> </v>
      </c>
      <c r="BD31" s="8" t="str">
        <f t="shared" si="36"/>
        <v xml:space="preserve"> </v>
      </c>
      <c r="BE31" s="8" t="str">
        <f t="shared" si="36"/>
        <v xml:space="preserve"> </v>
      </c>
      <c r="BF31" s="8" t="str">
        <f t="shared" si="36"/>
        <v xml:space="preserve"> </v>
      </c>
      <c r="BG31" s="8" t="str">
        <f t="shared" si="36"/>
        <v xml:space="preserve"> </v>
      </c>
      <c r="BH31" s="8" t="str">
        <f t="shared" si="36"/>
        <v xml:space="preserve"> </v>
      </c>
      <c r="BI31" s="8" t="str">
        <f t="shared" si="36"/>
        <v xml:space="preserve"> </v>
      </c>
      <c r="BJ31" s="8" t="str">
        <f t="shared" si="36"/>
        <v xml:space="preserve"> </v>
      </c>
      <c r="BK31" s="8" t="str">
        <f t="shared" si="36"/>
        <v xml:space="preserve"> </v>
      </c>
    </row>
    <row r="32" spans="2:64" s="15" customFormat="1" ht="94.5" customHeight="1" x14ac:dyDescent="0.35">
      <c r="B32" s="46" t="s">
        <v>85</v>
      </c>
      <c r="C32" s="76" t="s">
        <v>86</v>
      </c>
      <c r="D32" s="70">
        <f t="shared" si="1"/>
        <v>0</v>
      </c>
      <c r="E32" s="67">
        <f t="shared" ref="E32:AS32" si="37">E33+E34</f>
        <v>0</v>
      </c>
      <c r="F32" s="67">
        <f t="shared" si="37"/>
        <v>0</v>
      </c>
      <c r="G32" s="67">
        <f t="shared" si="37"/>
        <v>0</v>
      </c>
      <c r="H32" s="67">
        <f t="shared" si="37"/>
        <v>0</v>
      </c>
      <c r="I32" s="67">
        <f t="shared" si="37"/>
        <v>0</v>
      </c>
      <c r="J32" s="67">
        <f t="shared" si="37"/>
        <v>0</v>
      </c>
      <c r="K32" s="67">
        <f t="shared" si="37"/>
        <v>0</v>
      </c>
      <c r="L32" s="67">
        <f t="shared" si="37"/>
        <v>0</v>
      </c>
      <c r="M32" s="67">
        <f t="shared" si="37"/>
        <v>0</v>
      </c>
      <c r="N32" s="67">
        <f t="shared" si="37"/>
        <v>0</v>
      </c>
      <c r="O32" s="101">
        <f t="shared" si="37"/>
        <v>0</v>
      </c>
      <c r="P32" s="67">
        <f t="shared" si="37"/>
        <v>0</v>
      </c>
      <c r="Q32" s="67">
        <f t="shared" si="37"/>
        <v>0</v>
      </c>
      <c r="R32" s="67">
        <f t="shared" si="37"/>
        <v>0</v>
      </c>
      <c r="S32" s="67">
        <f t="shared" si="37"/>
        <v>0</v>
      </c>
      <c r="T32" s="67">
        <f t="shared" si="37"/>
        <v>0</v>
      </c>
      <c r="U32" s="67">
        <f t="shared" si="37"/>
        <v>0</v>
      </c>
      <c r="V32" s="67">
        <f t="shared" si="37"/>
        <v>0</v>
      </c>
      <c r="W32" s="67">
        <f t="shared" si="37"/>
        <v>0</v>
      </c>
      <c r="X32" s="67">
        <f t="shared" si="37"/>
        <v>0</v>
      </c>
      <c r="Y32" s="67">
        <f t="shared" si="37"/>
        <v>0</v>
      </c>
      <c r="Z32" s="67">
        <f t="shared" si="37"/>
        <v>0</v>
      </c>
      <c r="AA32" s="67">
        <f t="shared" si="37"/>
        <v>0</v>
      </c>
      <c r="AB32" s="67">
        <f t="shared" si="37"/>
        <v>0</v>
      </c>
      <c r="AC32" s="67">
        <f t="shared" si="37"/>
        <v>0</v>
      </c>
      <c r="AD32" s="67">
        <f t="shared" si="37"/>
        <v>0</v>
      </c>
      <c r="AE32" s="67">
        <f t="shared" si="37"/>
        <v>0</v>
      </c>
      <c r="AF32" s="67">
        <f t="shared" si="37"/>
        <v>0</v>
      </c>
      <c r="AG32" s="67">
        <f t="shared" si="37"/>
        <v>0</v>
      </c>
      <c r="AH32" s="67">
        <f t="shared" si="37"/>
        <v>0</v>
      </c>
      <c r="AI32" s="67">
        <f t="shared" si="37"/>
        <v>0</v>
      </c>
      <c r="AJ32" s="67">
        <f t="shared" si="37"/>
        <v>0</v>
      </c>
      <c r="AK32" s="67">
        <f t="shared" si="37"/>
        <v>0</v>
      </c>
      <c r="AL32" s="67">
        <f t="shared" si="37"/>
        <v>0</v>
      </c>
      <c r="AM32" s="67">
        <f t="shared" si="37"/>
        <v>0</v>
      </c>
      <c r="AN32" s="67">
        <f t="shared" si="37"/>
        <v>0</v>
      </c>
      <c r="AO32" s="67">
        <f t="shared" si="37"/>
        <v>0</v>
      </c>
      <c r="AP32" s="67">
        <f t="shared" si="37"/>
        <v>0</v>
      </c>
      <c r="AQ32" s="67">
        <f t="shared" si="37"/>
        <v>0</v>
      </c>
      <c r="AR32" s="67">
        <f t="shared" si="37"/>
        <v>0</v>
      </c>
      <c r="AS32" s="67">
        <f t="shared" si="37"/>
        <v>0</v>
      </c>
      <c r="AT32" s="65"/>
      <c r="AU32" s="8" t="str">
        <f>IF(AH33+AH34=AH32," ","GRESEALA")</f>
        <v xml:space="preserve"> </v>
      </c>
      <c r="AV32" s="8" t="str">
        <f>IF(AI33+AI34=AI32," ","GRESEALA")</f>
        <v xml:space="preserve"> </v>
      </c>
      <c r="AW32" s="8" t="str">
        <f>IF(AJ33+AJ34=AJ32," ","GRESEALA")</f>
        <v xml:space="preserve"> </v>
      </c>
      <c r="AX32" s="8" t="str">
        <f>IF(AK33+AK34=AK32," ","GRESEALA")</f>
        <v xml:space="preserve"> </v>
      </c>
      <c r="AY32" s="8" t="str">
        <f>IF(AL33+AL34=AL32," ","GRESEALA")</f>
        <v xml:space="preserve"> </v>
      </c>
      <c r="AZ32" s="8" t="str">
        <f>IF(AR33+AR34=AR32," ","GRESEALA")</f>
        <v xml:space="preserve"> </v>
      </c>
      <c r="BA32" s="8" t="str">
        <f>IF(AS33+AS34=AS32," ","GRESEALA")</f>
        <v xml:space="preserve"> </v>
      </c>
      <c r="BB32" s="8" t="str">
        <f>IF(E32+F32=D32," ","GRESEALA")</f>
        <v xml:space="preserve"> </v>
      </c>
      <c r="BC32" s="8" t="str">
        <f>IF(G32+K32+I32+L32+M32=D32," ","GRESEALA")</f>
        <v xml:space="preserve"> </v>
      </c>
      <c r="BD32" s="8" t="str">
        <f>IF(O32+P32=D32," ","GRESEALA")</f>
        <v xml:space="preserve"> </v>
      </c>
      <c r="BE32" s="8" t="str">
        <f>IF(Q32+S32+T32+U32+V32+W32=D32," ","GRESEALA")</f>
        <v xml:space="preserve"> </v>
      </c>
      <c r="BF32" s="8" t="str">
        <f>IF(X32+Y32+Z32=D32," ","GRESEALA")</f>
        <v xml:space="preserve"> </v>
      </c>
      <c r="BG32" s="8" t="str">
        <f>IF(AA32+AC32+AE32+AF32+AG32+AH32+AI32+AJ32+AK32+AL32+AM32+AN32+AO32+AP32+AQ32+AR32+AS32&gt;=D32," ","GRESEALA")</f>
        <v xml:space="preserve"> </v>
      </c>
      <c r="BH32" s="8" t="str">
        <f>IF(AS32&lt;=D32," ","GRESEALA")</f>
        <v xml:space="preserve"> </v>
      </c>
      <c r="BI32" s="8" t="str">
        <f>IF(H32&gt;=G32," ","GRESEALA")</f>
        <v xml:space="preserve"> </v>
      </c>
      <c r="BJ32" s="8" t="str">
        <f>IF(E36+F36=D36," ","GRESEALA")</f>
        <v xml:space="preserve"> </v>
      </c>
      <c r="BK32" s="8" t="str">
        <f>IF(G36+K36+I36+L36+M36=D36," ","GRESEALA")</f>
        <v xml:space="preserve"> </v>
      </c>
    </row>
    <row r="33" spans="2:223" s="15" customFormat="1" ht="43.5" customHeight="1" x14ac:dyDescent="0.35">
      <c r="B33" s="49" t="s">
        <v>87</v>
      </c>
      <c r="C33" s="77" t="s">
        <v>88</v>
      </c>
      <c r="D33" s="75">
        <f>O33+P33</f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82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4">
        <v>0</v>
      </c>
      <c r="AL33" s="74">
        <v>0</v>
      </c>
      <c r="AM33" s="74">
        <v>0</v>
      </c>
      <c r="AN33" s="74">
        <v>0</v>
      </c>
      <c r="AO33" s="74">
        <v>0</v>
      </c>
      <c r="AP33" s="74">
        <v>0</v>
      </c>
      <c r="AQ33" s="74">
        <v>0</v>
      </c>
      <c r="AR33" s="74">
        <v>0</v>
      </c>
      <c r="AS33" s="74">
        <v>0</v>
      </c>
      <c r="AT33" s="74">
        <v>0</v>
      </c>
      <c r="AU33" s="8" t="str">
        <f>IF(O36+P36=D36," ","GRESEALA")</f>
        <v xml:space="preserve"> </v>
      </c>
      <c r="AV33" s="8" t="str">
        <f>IF(Q36+S36+T36+U36+V36+W36=D36," ","GRESEALA")</f>
        <v xml:space="preserve"> </v>
      </c>
      <c r="AW33" s="8" t="str">
        <f>IF(X36+Y36+Z36=D36," ","GRESEALA")</f>
        <v xml:space="preserve"> </v>
      </c>
      <c r="AX33" s="8" t="str">
        <f>IF(AA36+AC36+AE36+AF36+AG36+AH36+AI36+AJ36+AK36+AL36+AM36+AN36+AO36+AP36+AQ36+AR36+AS36&gt;=D36," ","GRESEALA")</f>
        <v xml:space="preserve"> </v>
      </c>
      <c r="AY33" s="8" t="str">
        <f>IF(AS36&lt;=D36," ","GRESEALA")</f>
        <v xml:space="preserve"> </v>
      </c>
      <c r="AZ33" s="8" t="str">
        <f>IF(H36&lt;=G36," ","GRESEALA")</f>
        <v xml:space="preserve"> </v>
      </c>
      <c r="BA33" s="8" t="str">
        <f>IF(E39+E40=E38," ","GRESEALA")</f>
        <v xml:space="preserve"> </v>
      </c>
      <c r="BB33" s="8" t="str">
        <f>IF(F39+F40=F38," ","GRESEALA")</f>
        <v xml:space="preserve"> </v>
      </c>
      <c r="BC33" s="8" t="str">
        <f>IF(G39+G40=G38," ","GRESEALA")</f>
        <v xml:space="preserve"> </v>
      </c>
      <c r="BD33" s="8" t="str">
        <f>IF(H39+H40=H38," ","GRESEALA")</f>
        <v xml:space="preserve"> </v>
      </c>
      <c r="BE33" s="8" t="str">
        <f t="shared" ref="BE33:BK33" si="38">IF(K39+K40=K38," ","GRESEALA")</f>
        <v xml:space="preserve"> </v>
      </c>
      <c r="BF33" s="8" t="str">
        <f t="shared" si="38"/>
        <v xml:space="preserve"> </v>
      </c>
      <c r="BG33" s="8" t="str">
        <f t="shared" si="38"/>
        <v xml:space="preserve"> </v>
      </c>
      <c r="BH33" s="8" t="str">
        <f t="shared" si="38"/>
        <v xml:space="preserve"> </v>
      </c>
      <c r="BI33" s="8" t="str">
        <f t="shared" si="38"/>
        <v xml:space="preserve"> </v>
      </c>
      <c r="BJ33" s="8" t="str">
        <f t="shared" si="38"/>
        <v xml:space="preserve"> </v>
      </c>
      <c r="BK33" s="8" t="str">
        <f t="shared" si="38"/>
        <v xml:space="preserve"> </v>
      </c>
    </row>
    <row r="34" spans="2:223" s="15" customFormat="1" ht="45" customHeight="1" x14ac:dyDescent="0.35">
      <c r="B34" s="49" t="s">
        <v>89</v>
      </c>
      <c r="C34" s="77" t="s">
        <v>90</v>
      </c>
      <c r="D34" s="75">
        <f>O34+P34</f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82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4">
        <v>0</v>
      </c>
      <c r="AL34" s="74">
        <v>0</v>
      </c>
      <c r="AM34" s="74">
        <v>0</v>
      </c>
      <c r="AN34" s="74">
        <v>0</v>
      </c>
      <c r="AO34" s="74">
        <v>0</v>
      </c>
      <c r="AP34" s="74">
        <v>0</v>
      </c>
      <c r="AQ34" s="74">
        <v>0</v>
      </c>
      <c r="AR34" s="74">
        <v>0</v>
      </c>
      <c r="AS34" s="74">
        <v>0</v>
      </c>
      <c r="AT34" s="74"/>
      <c r="AU34" s="8" t="str">
        <f t="shared" ref="AU34:BK34" si="39">IF(S39+S40=S38," ","GRESEALA")</f>
        <v xml:space="preserve"> </v>
      </c>
      <c r="AV34" s="8" t="str">
        <f t="shared" si="39"/>
        <v xml:space="preserve"> </v>
      </c>
      <c r="AW34" s="8" t="str">
        <f t="shared" si="39"/>
        <v xml:space="preserve"> </v>
      </c>
      <c r="AX34" s="8" t="str">
        <f t="shared" si="39"/>
        <v xml:space="preserve"> </v>
      </c>
      <c r="AY34" s="8" t="str">
        <f t="shared" si="39"/>
        <v xml:space="preserve"> </v>
      </c>
      <c r="AZ34" s="8" t="str">
        <f t="shared" si="39"/>
        <v xml:space="preserve"> </v>
      </c>
      <c r="BA34" s="8" t="str">
        <f t="shared" si="39"/>
        <v xml:space="preserve"> </v>
      </c>
      <c r="BB34" s="8" t="str">
        <f t="shared" si="39"/>
        <v xml:space="preserve"> </v>
      </c>
      <c r="BC34" s="8" t="str">
        <f t="shared" si="39"/>
        <v xml:space="preserve"> </v>
      </c>
      <c r="BD34" s="8" t="str">
        <f t="shared" si="39"/>
        <v xml:space="preserve"> </v>
      </c>
      <c r="BE34" s="8" t="str">
        <f t="shared" si="39"/>
        <v xml:space="preserve"> </v>
      </c>
      <c r="BF34" s="8" t="str">
        <f t="shared" si="39"/>
        <v xml:space="preserve"> </v>
      </c>
      <c r="BG34" s="8" t="str">
        <f t="shared" si="39"/>
        <v xml:space="preserve"> </v>
      </c>
      <c r="BH34" s="8" t="str">
        <f t="shared" si="39"/>
        <v xml:space="preserve"> </v>
      </c>
      <c r="BI34" s="8" t="str">
        <f t="shared" si="39"/>
        <v xml:space="preserve"> </v>
      </c>
      <c r="BJ34" s="8" t="str">
        <f t="shared" si="39"/>
        <v xml:space="preserve"> </v>
      </c>
      <c r="BK34" s="8" t="str">
        <f t="shared" si="39"/>
        <v xml:space="preserve"> </v>
      </c>
    </row>
    <row r="35" spans="2:223" s="15" customFormat="1" ht="32.25" customHeight="1" x14ac:dyDescent="0.35">
      <c r="B35" s="46" t="s">
        <v>91</v>
      </c>
      <c r="C35" s="76" t="s">
        <v>92</v>
      </c>
      <c r="D35" s="70">
        <f t="shared" si="1"/>
        <v>319</v>
      </c>
      <c r="E35" s="67">
        <f t="shared" ref="E35:AS35" si="40">E16-E20-E23-E26-E29-E32</f>
        <v>127</v>
      </c>
      <c r="F35" s="67">
        <f t="shared" si="40"/>
        <v>192</v>
      </c>
      <c r="G35" s="67">
        <f t="shared" si="40"/>
        <v>60</v>
      </c>
      <c r="H35" s="67">
        <f t="shared" si="40"/>
        <v>60</v>
      </c>
      <c r="I35" s="67">
        <f t="shared" si="40"/>
        <v>27</v>
      </c>
      <c r="J35" s="67">
        <f t="shared" si="40"/>
        <v>27</v>
      </c>
      <c r="K35" s="67">
        <f t="shared" si="40"/>
        <v>15</v>
      </c>
      <c r="L35" s="67">
        <f t="shared" si="40"/>
        <v>25</v>
      </c>
      <c r="M35" s="67">
        <f t="shared" si="40"/>
        <v>192</v>
      </c>
      <c r="N35" s="67">
        <f t="shared" si="40"/>
        <v>50</v>
      </c>
      <c r="O35" s="101">
        <f t="shared" si="40"/>
        <v>189</v>
      </c>
      <c r="P35" s="67">
        <f t="shared" si="40"/>
        <v>130</v>
      </c>
      <c r="Q35" s="67">
        <f t="shared" si="40"/>
        <v>29</v>
      </c>
      <c r="R35" s="67">
        <f t="shared" ref="R35" si="41">R16-R20-R23-R26-R29-R32</f>
        <v>8</v>
      </c>
      <c r="S35" s="67">
        <f t="shared" si="40"/>
        <v>92</v>
      </c>
      <c r="T35" s="67">
        <f t="shared" si="40"/>
        <v>34</v>
      </c>
      <c r="U35" s="67">
        <f t="shared" si="40"/>
        <v>138</v>
      </c>
      <c r="V35" s="67">
        <f t="shared" si="40"/>
        <v>7</v>
      </c>
      <c r="W35" s="67">
        <f t="shared" si="40"/>
        <v>19</v>
      </c>
      <c r="X35" s="67">
        <f t="shared" si="40"/>
        <v>287</v>
      </c>
      <c r="Y35" s="67">
        <f t="shared" si="40"/>
        <v>32</v>
      </c>
      <c r="Z35" s="67">
        <f t="shared" si="40"/>
        <v>0</v>
      </c>
      <c r="AA35" s="67">
        <f t="shared" si="40"/>
        <v>2</v>
      </c>
      <c r="AB35" s="67">
        <f t="shared" si="40"/>
        <v>0</v>
      </c>
      <c r="AC35" s="67">
        <f t="shared" si="40"/>
        <v>0</v>
      </c>
      <c r="AD35" s="67">
        <f t="shared" si="40"/>
        <v>0</v>
      </c>
      <c r="AE35" s="67">
        <f t="shared" si="40"/>
        <v>0</v>
      </c>
      <c r="AF35" s="67">
        <f t="shared" si="40"/>
        <v>5</v>
      </c>
      <c r="AG35" s="67">
        <f t="shared" si="40"/>
        <v>0</v>
      </c>
      <c r="AH35" s="67">
        <f t="shared" si="40"/>
        <v>0</v>
      </c>
      <c r="AI35" s="67">
        <f t="shared" si="40"/>
        <v>0</v>
      </c>
      <c r="AJ35" s="67">
        <f t="shared" si="40"/>
        <v>2</v>
      </c>
      <c r="AK35" s="67">
        <f t="shared" si="40"/>
        <v>0</v>
      </c>
      <c r="AL35" s="67">
        <f t="shared" si="40"/>
        <v>0</v>
      </c>
      <c r="AM35" s="67">
        <f t="shared" si="40"/>
        <v>0</v>
      </c>
      <c r="AN35" s="67">
        <f t="shared" si="40"/>
        <v>0</v>
      </c>
      <c r="AO35" s="67">
        <f t="shared" si="40"/>
        <v>0</v>
      </c>
      <c r="AP35" s="67">
        <f t="shared" si="40"/>
        <v>0</v>
      </c>
      <c r="AQ35" s="67">
        <f t="shared" si="40"/>
        <v>0</v>
      </c>
      <c r="AR35" s="67">
        <f t="shared" si="40"/>
        <v>0</v>
      </c>
      <c r="AS35" s="67">
        <f t="shared" si="40"/>
        <v>310</v>
      </c>
      <c r="AT35" s="65"/>
      <c r="AU35" s="8" t="str">
        <f>IF(AJ39+AJ40=AJ38," ","GRESEALA")</f>
        <v xml:space="preserve"> </v>
      </c>
      <c r="AV35" s="8" t="str">
        <f>IF(AK39+AK40=AK38," ","GRESEALA")</f>
        <v xml:space="preserve"> </v>
      </c>
      <c r="AW35" s="8" t="str">
        <f>IF(AL39+AL40=AL38," ","GRESEALA")</f>
        <v xml:space="preserve"> </v>
      </c>
      <c r="AX35" s="8" t="str">
        <f>IF(AR39+AR40=AR38," ","GRESEALA")</f>
        <v xml:space="preserve"> </v>
      </c>
      <c r="AY35" s="8" t="str">
        <f>IF(AS39+AS40=AS38," ","GRESEALA")</f>
        <v xml:space="preserve"> </v>
      </c>
      <c r="AZ35" s="8" t="str">
        <f>IF(E38+F38=D38," ","GRESEALA")</f>
        <v xml:space="preserve"> </v>
      </c>
      <c r="BA35" s="8" t="str">
        <f>IF(G38+K38+I38+L38+M38=D38," ","GRESEALA")</f>
        <v xml:space="preserve"> </v>
      </c>
      <c r="BB35" s="8" t="str">
        <f>IF(O38+P38=D38," ","GRESEALA")</f>
        <v xml:space="preserve"> </v>
      </c>
      <c r="BC35" s="8" t="str">
        <f>IF(Q38+S38+T38+U38+V38+W38=D38," ","GRESEALA")</f>
        <v xml:space="preserve"> </v>
      </c>
      <c r="BD35" s="8" t="str">
        <f>IF(X38+Y38+Z38=D38," ","GRESEALA")</f>
        <v xml:space="preserve"> </v>
      </c>
      <c r="BE35" s="8" t="str">
        <f>IF(AA38+AC38+AE38+AF38+AG38+AH38+AI38+AJ38+AK38+AL38+AM38+AN38+AO38+AP38+AQ38+AR38+AS38&gt;=D38," ","GRESEALA")</f>
        <v xml:space="preserve"> </v>
      </c>
      <c r="BF35" s="8" t="str">
        <f>IF(AS38&lt;=D38," ","GRESEALA")</f>
        <v xml:space="preserve"> </v>
      </c>
      <c r="BG35" s="8" t="str">
        <f>IF(H38&lt;=G38," ","GRESEALA")</f>
        <v xml:space="preserve"> </v>
      </c>
      <c r="BH35" s="8" t="str">
        <f>IF(E37+F37=D37," ","GRESEALA")</f>
        <v xml:space="preserve"> </v>
      </c>
      <c r="BI35" s="8" t="str">
        <f>IF(G37+K37+I37+L37+M37=D37," ","GRESEALA")</f>
        <v xml:space="preserve"> </v>
      </c>
      <c r="BJ35" s="8" t="str">
        <f>IF(O37+P37=D37," ","GRESEALA")</f>
        <v xml:space="preserve"> </v>
      </c>
      <c r="BK35" s="8" t="str">
        <f>IF(Q37+S37+T37+U37+V37+W37=D37," ","GRESEALA")</f>
        <v xml:space="preserve"> </v>
      </c>
      <c r="BL35" s="17"/>
    </row>
    <row r="36" spans="2:223" ht="81" customHeight="1" x14ac:dyDescent="0.35">
      <c r="B36" s="47" t="s">
        <v>93</v>
      </c>
      <c r="C36" s="68" t="s">
        <v>94</v>
      </c>
      <c r="D36" s="68">
        <f t="shared" si="1"/>
        <v>545</v>
      </c>
      <c r="E36" s="64">
        <v>209</v>
      </c>
      <c r="F36" s="64">
        <v>336</v>
      </c>
      <c r="G36" s="64">
        <v>137</v>
      </c>
      <c r="H36" s="64">
        <v>137</v>
      </c>
      <c r="I36" s="64">
        <v>67</v>
      </c>
      <c r="J36" s="64">
        <v>67</v>
      </c>
      <c r="K36" s="64">
        <v>28</v>
      </c>
      <c r="L36" s="64">
        <v>67</v>
      </c>
      <c r="M36" s="64">
        <v>246</v>
      </c>
      <c r="N36" s="64">
        <v>64</v>
      </c>
      <c r="O36" s="101">
        <v>306</v>
      </c>
      <c r="P36" s="64">
        <v>239</v>
      </c>
      <c r="Q36" s="64">
        <v>76</v>
      </c>
      <c r="R36" s="64">
        <v>29</v>
      </c>
      <c r="S36" s="64">
        <v>152</v>
      </c>
      <c r="T36" s="64">
        <v>58</v>
      </c>
      <c r="U36" s="64">
        <v>213</v>
      </c>
      <c r="V36" s="64">
        <v>13</v>
      </c>
      <c r="W36" s="64">
        <v>33</v>
      </c>
      <c r="X36" s="64">
        <v>493</v>
      </c>
      <c r="Y36" s="64">
        <v>52</v>
      </c>
      <c r="Z36" s="64">
        <v>0</v>
      </c>
      <c r="AA36" s="64">
        <v>2</v>
      </c>
      <c r="AB36" s="64">
        <v>1</v>
      </c>
      <c r="AC36" s="64">
        <v>0</v>
      </c>
      <c r="AD36" s="64">
        <v>0</v>
      </c>
      <c r="AE36" s="64">
        <v>2</v>
      </c>
      <c r="AF36" s="64">
        <v>9</v>
      </c>
      <c r="AG36" s="64">
        <v>0</v>
      </c>
      <c r="AH36" s="64">
        <v>0</v>
      </c>
      <c r="AI36" s="64">
        <v>0</v>
      </c>
      <c r="AJ36" s="64">
        <v>1</v>
      </c>
      <c r="AK36" s="64">
        <v>0</v>
      </c>
      <c r="AL36" s="64">
        <v>0</v>
      </c>
      <c r="AM36" s="64">
        <v>0</v>
      </c>
      <c r="AN36" s="64">
        <v>0</v>
      </c>
      <c r="AO36" s="64">
        <v>0</v>
      </c>
      <c r="AP36" s="64">
        <v>0</v>
      </c>
      <c r="AQ36" s="64">
        <v>0</v>
      </c>
      <c r="AR36" s="64">
        <v>0</v>
      </c>
      <c r="AS36" s="64">
        <v>531</v>
      </c>
      <c r="AT36" s="65"/>
      <c r="AU36" s="8" t="str">
        <f>IF(X37+Y37+Z37=D37," ","GRESEALA")</f>
        <v xml:space="preserve"> </v>
      </c>
      <c r="AV36" s="8" t="str">
        <f>IF(AA37+AC37+AE37+AF37+AG37+AH37+AI37+AJ37+AK37+AL37+AR37+AS37&gt;=D37," ","GRESEALA")</f>
        <v xml:space="preserve"> </v>
      </c>
      <c r="AW36" s="8" t="str">
        <f>IF(AS37&lt;=D37," ","GRESEALA")</f>
        <v xml:space="preserve"> </v>
      </c>
      <c r="AX36" s="8" t="str">
        <f>IF(H37&lt;=G37," ","GRESEALA")</f>
        <v xml:space="preserve"> </v>
      </c>
      <c r="AY36" s="8" t="str">
        <f>IF(E41+F41=D41," ","GRESEALA")</f>
        <v xml:space="preserve"> </v>
      </c>
      <c r="AZ36" s="11" t="str">
        <f>IF(G41+K41+I41+L41+M41=D41," ","GRESEALA")</f>
        <v xml:space="preserve"> </v>
      </c>
      <c r="BA36" s="8" t="str">
        <f>IF(O41+P41=D41," ","GRESEALA")</f>
        <v xml:space="preserve"> </v>
      </c>
      <c r="BB36" s="8" t="str">
        <f>IF(Q41+S41+T41+U41+V41+W41=D41," ","GRESEALA")</f>
        <v xml:space="preserve"> </v>
      </c>
      <c r="BC36" s="8" t="str">
        <f>IF(X41+Y41+Z41=D41," ","GRESEALA")</f>
        <v xml:space="preserve"> </v>
      </c>
      <c r="BD36" s="8" t="str">
        <f>IF(AA41+AC41+AE41+AF41+AG41+AH41+AI41+AJ41+AK41+AL41+AR41+AS41&gt;=D41," ","GRESEALA")</f>
        <v xml:space="preserve"> </v>
      </c>
      <c r="BE36" s="8" t="str">
        <f>IF(AS41&lt;=D41," ","GRESEALA")</f>
        <v xml:space="preserve"> </v>
      </c>
      <c r="BF36" s="8" t="str">
        <f>IF(H41&lt;=G41," ","GRESEALA")</f>
        <v xml:space="preserve"> </v>
      </c>
      <c r="BG36" s="8" t="str">
        <f>IF(E43+E44=E42," ","GRESEALA")</f>
        <v xml:space="preserve"> </v>
      </c>
      <c r="BH36" s="8" t="str">
        <f>IF(F43+F44=F42," ","GRESEALA")</f>
        <v xml:space="preserve"> </v>
      </c>
      <c r="BI36" s="8" t="str">
        <f>IF(G43+G44=G42," ","GRESEALA")</f>
        <v xml:space="preserve"> </v>
      </c>
      <c r="BJ36" s="8" t="str">
        <f>IF(H43+H44=H42," ","GRESEALA")</f>
        <v xml:space="preserve"> </v>
      </c>
      <c r="BK36" s="8" t="str">
        <f>IF(K43+K44=K42," ","GRESEALA")</f>
        <v xml:space="preserve"> </v>
      </c>
    </row>
    <row r="37" spans="2:223" s="1" customFormat="1" ht="43.5" customHeight="1" x14ac:dyDescent="0.35">
      <c r="B37" s="48">
        <v>2</v>
      </c>
      <c r="C37" s="80" t="s">
        <v>95</v>
      </c>
      <c r="D37" s="81">
        <f t="shared" si="1"/>
        <v>3</v>
      </c>
      <c r="E37" s="73">
        <v>3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3</v>
      </c>
      <c r="N37" s="73">
        <v>0</v>
      </c>
      <c r="O37" s="82">
        <v>1</v>
      </c>
      <c r="P37" s="73">
        <v>2</v>
      </c>
      <c r="Q37" s="73">
        <v>0</v>
      </c>
      <c r="R37" s="73">
        <v>0</v>
      </c>
      <c r="S37" s="73">
        <v>0</v>
      </c>
      <c r="T37" s="73">
        <v>1</v>
      </c>
      <c r="U37" s="73">
        <v>2</v>
      </c>
      <c r="V37" s="73">
        <v>0</v>
      </c>
      <c r="W37" s="73">
        <v>0</v>
      </c>
      <c r="X37" s="73">
        <v>0</v>
      </c>
      <c r="Y37" s="73">
        <v>3</v>
      </c>
      <c r="Z37" s="82"/>
      <c r="AA37" s="73">
        <v>0</v>
      </c>
      <c r="AB37" s="73">
        <v>0</v>
      </c>
      <c r="AC37" s="73">
        <v>0</v>
      </c>
      <c r="AD37" s="73">
        <v>0</v>
      </c>
      <c r="AE37" s="73">
        <v>0</v>
      </c>
      <c r="AF37" s="73">
        <v>0</v>
      </c>
      <c r="AG37" s="73">
        <v>0</v>
      </c>
      <c r="AH37" s="73">
        <v>0</v>
      </c>
      <c r="AI37" s="73">
        <v>0</v>
      </c>
      <c r="AJ37" s="73">
        <v>0</v>
      </c>
      <c r="AK37" s="73">
        <v>0</v>
      </c>
      <c r="AL37" s="73">
        <v>0</v>
      </c>
      <c r="AM37" s="73">
        <v>0</v>
      </c>
      <c r="AN37" s="73">
        <v>0</v>
      </c>
      <c r="AO37" s="73">
        <v>0</v>
      </c>
      <c r="AP37" s="73">
        <v>0</v>
      </c>
      <c r="AQ37" s="73">
        <v>0</v>
      </c>
      <c r="AR37" s="73">
        <v>0</v>
      </c>
      <c r="AS37" s="73">
        <v>3</v>
      </c>
      <c r="AT37" s="74"/>
      <c r="AU37" s="11" t="str">
        <f>IF(X43+X44=X42," ","GRESEALA")</f>
        <v xml:space="preserve"> </v>
      </c>
      <c r="AV37" s="8" t="str">
        <f>IF(M43+M44=M42," ","GRESEALA")</f>
        <v xml:space="preserve"> </v>
      </c>
      <c r="AW37" s="8" t="str">
        <f>IF(N43+N44=N42," ","GRESEALA")</f>
        <v xml:space="preserve"> </v>
      </c>
      <c r="AX37" s="8" t="str">
        <f>IF(O43+O44=O42," ","GRESEALA")</f>
        <v xml:space="preserve"> </v>
      </c>
      <c r="AY37" s="8" t="str">
        <f>IF(P43+P44=P42," ","GRESEALA")</f>
        <v xml:space="preserve"> </v>
      </c>
      <c r="AZ37" s="8" t="str">
        <f>IF(Q43+Q44=Q42," ","GRESEALA")</f>
        <v xml:space="preserve"> </v>
      </c>
      <c r="BA37" s="8" t="str">
        <f t="shared" ref="BA37:BK37" si="42">IF(S43+S44=S42," ","GRESEALA")</f>
        <v xml:space="preserve"> </v>
      </c>
      <c r="BB37" s="8" t="str">
        <f t="shared" si="42"/>
        <v xml:space="preserve"> </v>
      </c>
      <c r="BC37" s="8" t="str">
        <f t="shared" si="42"/>
        <v xml:space="preserve"> </v>
      </c>
      <c r="BD37" s="8" t="str">
        <f t="shared" si="42"/>
        <v xml:space="preserve"> </v>
      </c>
      <c r="BE37" s="8" t="str">
        <f t="shared" si="42"/>
        <v xml:space="preserve"> </v>
      </c>
      <c r="BF37" s="8" t="str">
        <f t="shared" si="42"/>
        <v xml:space="preserve"> </v>
      </c>
      <c r="BG37" s="8" t="str">
        <f t="shared" si="42"/>
        <v xml:space="preserve"> </v>
      </c>
      <c r="BH37" s="8" t="str">
        <f t="shared" si="42"/>
        <v xml:space="preserve"> </v>
      </c>
      <c r="BI37" s="8" t="str">
        <f t="shared" si="42"/>
        <v xml:space="preserve"> </v>
      </c>
      <c r="BJ37" s="8" t="str">
        <f t="shared" si="42"/>
        <v xml:space="preserve"> </v>
      </c>
      <c r="BK37" s="8" t="str">
        <f t="shared" si="42"/>
        <v xml:space="preserve"> </v>
      </c>
      <c r="BL37" s="6"/>
    </row>
    <row r="38" spans="2:223" s="1" customFormat="1" ht="75" customHeight="1" x14ac:dyDescent="0.35">
      <c r="B38" s="46">
        <v>3</v>
      </c>
      <c r="C38" s="66" t="s">
        <v>96</v>
      </c>
      <c r="D38" s="66">
        <f t="shared" si="1"/>
        <v>0</v>
      </c>
      <c r="E38" s="83">
        <f>E39+E40</f>
        <v>0</v>
      </c>
      <c r="F38" s="83">
        <f t="shared" ref="F38:AS38" si="43">F39+F40</f>
        <v>0</v>
      </c>
      <c r="G38" s="83">
        <f t="shared" si="43"/>
        <v>0</v>
      </c>
      <c r="H38" s="83">
        <f t="shared" si="43"/>
        <v>0</v>
      </c>
      <c r="I38" s="83">
        <f t="shared" si="43"/>
        <v>0</v>
      </c>
      <c r="J38" s="83">
        <f t="shared" si="43"/>
        <v>0</v>
      </c>
      <c r="K38" s="83">
        <f t="shared" si="43"/>
        <v>0</v>
      </c>
      <c r="L38" s="83">
        <f t="shared" si="43"/>
        <v>0</v>
      </c>
      <c r="M38" s="83">
        <f t="shared" si="43"/>
        <v>0</v>
      </c>
      <c r="N38" s="83">
        <f t="shared" si="43"/>
        <v>0</v>
      </c>
      <c r="O38" s="84">
        <f t="shared" si="43"/>
        <v>0</v>
      </c>
      <c r="P38" s="83">
        <f t="shared" si="43"/>
        <v>0</v>
      </c>
      <c r="Q38" s="83">
        <f t="shared" si="43"/>
        <v>0</v>
      </c>
      <c r="R38" s="83">
        <f t="shared" ref="R38" si="44">R39+R40</f>
        <v>0</v>
      </c>
      <c r="S38" s="83">
        <f t="shared" si="43"/>
        <v>0</v>
      </c>
      <c r="T38" s="83">
        <f t="shared" si="43"/>
        <v>0</v>
      </c>
      <c r="U38" s="83">
        <f t="shared" si="43"/>
        <v>0</v>
      </c>
      <c r="V38" s="83">
        <f t="shared" si="43"/>
        <v>0</v>
      </c>
      <c r="W38" s="83">
        <f t="shared" si="43"/>
        <v>0</v>
      </c>
      <c r="X38" s="83">
        <f t="shared" si="43"/>
        <v>0</v>
      </c>
      <c r="Y38" s="83">
        <f t="shared" si="43"/>
        <v>0</v>
      </c>
      <c r="Z38" s="84">
        <f t="shared" si="43"/>
        <v>0</v>
      </c>
      <c r="AA38" s="83">
        <f t="shared" si="43"/>
        <v>0</v>
      </c>
      <c r="AB38" s="83">
        <f t="shared" si="43"/>
        <v>0</v>
      </c>
      <c r="AC38" s="83">
        <f t="shared" si="43"/>
        <v>0</v>
      </c>
      <c r="AD38" s="83">
        <f t="shared" si="43"/>
        <v>0</v>
      </c>
      <c r="AE38" s="83">
        <f t="shared" si="43"/>
        <v>0</v>
      </c>
      <c r="AF38" s="83">
        <f t="shared" si="43"/>
        <v>0</v>
      </c>
      <c r="AG38" s="83">
        <f t="shared" si="43"/>
        <v>0</v>
      </c>
      <c r="AH38" s="83">
        <f t="shared" si="43"/>
        <v>0</v>
      </c>
      <c r="AI38" s="83">
        <f t="shared" si="43"/>
        <v>0</v>
      </c>
      <c r="AJ38" s="83">
        <f t="shared" si="43"/>
        <v>0</v>
      </c>
      <c r="AK38" s="83">
        <f t="shared" si="43"/>
        <v>0</v>
      </c>
      <c r="AL38" s="83">
        <f t="shared" si="43"/>
        <v>0</v>
      </c>
      <c r="AM38" s="83">
        <f t="shared" si="43"/>
        <v>0</v>
      </c>
      <c r="AN38" s="83">
        <f t="shared" si="43"/>
        <v>0</v>
      </c>
      <c r="AO38" s="83">
        <f t="shared" si="43"/>
        <v>0</v>
      </c>
      <c r="AP38" s="83">
        <f t="shared" si="43"/>
        <v>0</v>
      </c>
      <c r="AQ38" s="83">
        <f t="shared" si="43"/>
        <v>0</v>
      </c>
      <c r="AR38" s="83">
        <f t="shared" si="43"/>
        <v>0</v>
      </c>
      <c r="AS38" s="83">
        <f t="shared" si="43"/>
        <v>0</v>
      </c>
      <c r="AT38" s="81"/>
      <c r="AU38" s="8" t="str">
        <f>IF(M43+M44=M42," ","GRESEALA")</f>
        <v xml:space="preserve"> </v>
      </c>
      <c r="AV38" s="8" t="str">
        <f>IF(N43+N44=N42," ","GRESEALA")</f>
        <v xml:space="preserve"> </v>
      </c>
      <c r="AW38" s="8" t="str">
        <f>IF(O43+O44=O42," ","GRESEALA")</f>
        <v xml:space="preserve"> </v>
      </c>
      <c r="AX38" s="8" t="str">
        <f>IF(P43+P44=P42," ","GRESEALA")</f>
        <v xml:space="preserve"> </v>
      </c>
      <c r="AY38" s="8" t="str">
        <f>IF(Q43+Q44=Q42," ","GRESEALA")</f>
        <v xml:space="preserve"> </v>
      </c>
      <c r="AZ38" s="8" t="str">
        <f t="shared" ref="AZ38:BK38" si="45">IF(S43+S44=S42," ","GRESEALA")</f>
        <v xml:space="preserve"> </v>
      </c>
      <c r="BA38" s="8" t="str">
        <f t="shared" si="45"/>
        <v xml:space="preserve"> </v>
      </c>
      <c r="BB38" s="8" t="str">
        <f t="shared" si="45"/>
        <v xml:space="preserve"> </v>
      </c>
      <c r="BC38" s="8" t="str">
        <f t="shared" si="45"/>
        <v xml:space="preserve"> </v>
      </c>
      <c r="BD38" s="8" t="str">
        <f t="shared" si="45"/>
        <v xml:space="preserve"> </v>
      </c>
      <c r="BE38" s="8" t="str">
        <f t="shared" si="45"/>
        <v xml:space="preserve"> </v>
      </c>
      <c r="BF38" s="8" t="str">
        <f t="shared" si="45"/>
        <v xml:space="preserve"> </v>
      </c>
      <c r="BG38" s="8" t="str">
        <f t="shared" si="45"/>
        <v xml:space="preserve"> </v>
      </c>
      <c r="BH38" s="8" t="str">
        <f t="shared" si="45"/>
        <v xml:space="preserve"> </v>
      </c>
      <c r="BI38" s="8" t="str">
        <f t="shared" si="45"/>
        <v xml:space="preserve"> </v>
      </c>
      <c r="BJ38" s="8" t="str">
        <f t="shared" si="45"/>
        <v xml:space="preserve"> </v>
      </c>
      <c r="BK38" s="8" t="str">
        <f t="shared" si="45"/>
        <v xml:space="preserve"> </v>
      </c>
      <c r="BL38" s="6"/>
    </row>
    <row r="39" spans="2:223" ht="13.5" customHeight="1" x14ac:dyDescent="0.35">
      <c r="B39" s="50" t="s">
        <v>97</v>
      </c>
      <c r="C39" s="85" t="s">
        <v>98</v>
      </c>
      <c r="D39" s="86">
        <f t="shared" si="1"/>
        <v>0</v>
      </c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8"/>
      <c r="AU39" s="8" t="str">
        <f t="shared" ref="AU39:BB39" si="46">IF(AE43+AE44=AE42," ","GRESEALA")</f>
        <v xml:space="preserve"> </v>
      </c>
      <c r="AV39" s="8" t="str">
        <f t="shared" si="46"/>
        <v xml:space="preserve"> </v>
      </c>
      <c r="AW39" s="8" t="str">
        <f t="shared" si="46"/>
        <v xml:space="preserve"> </v>
      </c>
      <c r="AX39" s="8" t="str">
        <f t="shared" si="46"/>
        <v xml:space="preserve"> </v>
      </c>
      <c r="AY39" s="8" t="str">
        <f t="shared" si="46"/>
        <v xml:space="preserve"> </v>
      </c>
      <c r="AZ39" s="8" t="str">
        <f t="shared" si="46"/>
        <v xml:space="preserve"> </v>
      </c>
      <c r="BA39" s="8" t="str">
        <f t="shared" si="46"/>
        <v xml:space="preserve"> </v>
      </c>
      <c r="BB39" s="8" t="str">
        <f t="shared" si="46"/>
        <v xml:space="preserve"> </v>
      </c>
      <c r="BC39" s="8" t="str">
        <f t="shared" ref="BC39:BD39" si="47">IF(AR43+AR44=AR42," ","GRESEALA")</f>
        <v xml:space="preserve"> </v>
      </c>
      <c r="BD39" s="8" t="str">
        <f t="shared" si="47"/>
        <v xml:space="preserve"> </v>
      </c>
      <c r="BE39" s="8" t="str">
        <f>IF(E42+F42=D42," ","GRESEALA")</f>
        <v xml:space="preserve"> </v>
      </c>
      <c r="BF39" s="11" t="str">
        <f>IF(G42+K42+I42+L42+M42=D42," ","GRESEALA")</f>
        <v xml:space="preserve"> </v>
      </c>
      <c r="BG39" s="8" t="str">
        <f>IF(O42+P42=D42," ","GRESEALA")</f>
        <v xml:space="preserve"> </v>
      </c>
      <c r="BH39" s="8" t="str">
        <f>IF(Q42+S42+T42+U42+V42+W42=D42," ","GRESEALA")</f>
        <v xml:space="preserve"> </v>
      </c>
      <c r="BI39" s="8" t="str">
        <f>IF(X42+Y42+Z42=D42," ","GRESEALA")</f>
        <v xml:space="preserve"> </v>
      </c>
      <c r="BJ39" s="11" t="str">
        <f>IF(AA42+AC42+AE42+AF42+AG42+AH42+AI42+AJ42+AK42+AL42+AM42+AN42+AO42+AP42+AQ42+AR42+AS42&gt;=D42," ","GRESEALA")</f>
        <v xml:space="preserve"> </v>
      </c>
      <c r="BK39" s="8" t="str">
        <f>IF(AS42&lt;=D42," ","GRESEALA")</f>
        <v xml:space="preserve"> </v>
      </c>
      <c r="BL39" s="8" t="str">
        <f>IF(H42&lt;=G42," ","GRESEALA")</f>
        <v xml:space="preserve"> </v>
      </c>
    </row>
    <row r="40" spans="2:223" ht="62.25" customHeight="1" x14ac:dyDescent="0.35">
      <c r="B40" s="48" t="s">
        <v>99</v>
      </c>
      <c r="C40" s="89" t="s">
        <v>100</v>
      </c>
      <c r="D40" s="90">
        <f t="shared" si="1"/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82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82">
        <v>0</v>
      </c>
      <c r="Y40" s="73">
        <v>0</v>
      </c>
      <c r="Z40" s="82"/>
      <c r="AA40" s="82"/>
      <c r="AB40" s="82"/>
      <c r="AC40" s="82"/>
      <c r="AD40" s="82"/>
      <c r="AE40" s="73">
        <v>0</v>
      </c>
      <c r="AF40" s="73">
        <v>0</v>
      </c>
      <c r="AG40" s="73">
        <v>0</v>
      </c>
      <c r="AH40" s="73">
        <v>0</v>
      </c>
      <c r="AI40" s="73">
        <v>0</v>
      </c>
      <c r="AJ40" s="73">
        <v>0</v>
      </c>
      <c r="AK40" s="73">
        <v>0</v>
      </c>
      <c r="AL40" s="73">
        <v>0</v>
      </c>
      <c r="AM40" s="73">
        <v>0</v>
      </c>
      <c r="AN40" s="73">
        <v>0</v>
      </c>
      <c r="AO40" s="73">
        <v>0</v>
      </c>
      <c r="AP40" s="73">
        <v>0</v>
      </c>
      <c r="AQ40" s="73">
        <v>0</v>
      </c>
      <c r="AR40" s="73">
        <v>0</v>
      </c>
      <c r="AS40" s="73">
        <v>0</v>
      </c>
      <c r="AT40" s="74"/>
      <c r="AU40" s="8" t="str">
        <f>IF(AS13&lt;=D13," ","GRESEALA")</f>
        <v xml:space="preserve"> </v>
      </c>
      <c r="AV40" s="8" t="str">
        <f>IF(AS14&lt;=D14," ","GRESEALA")</f>
        <v xml:space="preserve"> </v>
      </c>
      <c r="AW40" s="8" t="str">
        <f>IF(AS15&lt;=D15," ","GRESEALA")</f>
        <v xml:space="preserve"> </v>
      </c>
      <c r="AX40" s="8" t="str">
        <f>IF(AS16&lt;=D16," ","GRESEALA")</f>
        <v xml:space="preserve"> </v>
      </c>
      <c r="AY40" s="8" t="str">
        <f>IF(AS17&lt;=D17," ","GRESEALA")</f>
        <v xml:space="preserve"> </v>
      </c>
      <c r="AZ40" s="8" t="str">
        <f>IF(AS18&lt;=D18," ","GRESEALA")</f>
        <v xml:space="preserve"> </v>
      </c>
      <c r="BA40" s="8" t="str">
        <f>IF(AS19&lt;=D19," ","GRESEALA")</f>
        <v xml:space="preserve"> </v>
      </c>
      <c r="BB40" s="8" t="str">
        <f>IF(AS20&lt;=D20," ","GRESEALA")</f>
        <v xml:space="preserve"> </v>
      </c>
      <c r="BC40" s="8" t="str">
        <f>IF(AS21&lt;=D21," ","GRESEALA")</f>
        <v xml:space="preserve"> </v>
      </c>
      <c r="BD40" s="8" t="str">
        <f>IF(AS22&lt;=D22," ","GRESEALA")</f>
        <v xml:space="preserve"> </v>
      </c>
      <c r="BE40" s="8" t="str">
        <f>IF(AS23&lt;=D23," ","GRESEALA")</f>
        <v xml:space="preserve"> </v>
      </c>
      <c r="BF40" s="8" t="str">
        <f>IF(AS24&lt;=D24," ","GRESEALA")</f>
        <v xml:space="preserve"> </v>
      </c>
      <c r="BG40" s="8" t="str">
        <f>IF(AS25&lt;=D25," ","GRESEALA")</f>
        <v xml:space="preserve"> </v>
      </c>
      <c r="BH40" s="8" t="str">
        <f>IF(AS26&lt;=D26," ","GRESEALA")</f>
        <v xml:space="preserve"> </v>
      </c>
      <c r="BI40" s="8" t="str">
        <f>IF(AS27&lt;=D27," ","GRESEALA")</f>
        <v xml:space="preserve"> </v>
      </c>
      <c r="BJ40" s="8" t="str">
        <f>IF(AS28&lt;=D28," ","GRESEALA")</f>
        <v xml:space="preserve"> </v>
      </c>
      <c r="BK40" s="8" t="str">
        <f>IF(AS29&lt;=D29," ","GRESEALA")</f>
        <v xml:space="preserve"> </v>
      </c>
    </row>
    <row r="41" spans="2:223" ht="54" customHeight="1" x14ac:dyDescent="0.35">
      <c r="B41" s="48">
        <v>4</v>
      </c>
      <c r="C41" s="91" t="s">
        <v>101</v>
      </c>
      <c r="D41" s="92">
        <f t="shared" si="1"/>
        <v>10</v>
      </c>
      <c r="E41" s="73">
        <v>7</v>
      </c>
      <c r="F41" s="73">
        <v>3</v>
      </c>
      <c r="G41" s="73">
        <v>2</v>
      </c>
      <c r="H41" s="73">
        <v>2</v>
      </c>
      <c r="I41" s="73">
        <v>0</v>
      </c>
      <c r="J41" s="73">
        <v>0</v>
      </c>
      <c r="K41" s="73">
        <v>1</v>
      </c>
      <c r="L41" s="73">
        <v>1</v>
      </c>
      <c r="M41" s="73">
        <v>6</v>
      </c>
      <c r="N41" s="73">
        <v>3</v>
      </c>
      <c r="O41" s="82">
        <v>8</v>
      </c>
      <c r="P41" s="73">
        <v>2</v>
      </c>
      <c r="Q41" s="73">
        <v>2</v>
      </c>
      <c r="R41" s="73">
        <v>2</v>
      </c>
      <c r="S41" s="73">
        <v>1</v>
      </c>
      <c r="T41" s="73">
        <v>1</v>
      </c>
      <c r="U41" s="73">
        <v>4</v>
      </c>
      <c r="V41" s="73">
        <v>1</v>
      </c>
      <c r="W41" s="73">
        <v>1</v>
      </c>
      <c r="X41" s="93">
        <v>10</v>
      </c>
      <c r="Y41" s="82"/>
      <c r="Z41" s="82"/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0</v>
      </c>
      <c r="AH41" s="73">
        <v>0</v>
      </c>
      <c r="AI41" s="73">
        <v>0</v>
      </c>
      <c r="AJ41" s="73">
        <v>0</v>
      </c>
      <c r="AK41" s="73">
        <v>0</v>
      </c>
      <c r="AL41" s="73">
        <v>0</v>
      </c>
      <c r="AM41" s="73">
        <v>0</v>
      </c>
      <c r="AN41" s="73">
        <v>0</v>
      </c>
      <c r="AO41" s="73">
        <v>0</v>
      </c>
      <c r="AP41" s="73">
        <v>0</v>
      </c>
      <c r="AQ41" s="73">
        <v>0</v>
      </c>
      <c r="AR41" s="73">
        <v>0</v>
      </c>
      <c r="AS41" s="73">
        <v>10</v>
      </c>
      <c r="AT41" s="74"/>
      <c r="AU41" s="8" t="str">
        <f>IF(AS30&lt;=D30," ","GRESEALA")</f>
        <v xml:space="preserve"> </v>
      </c>
      <c r="AV41" s="8" t="str">
        <f>IF(AS31&lt;=D31," ","GRESEALA")</f>
        <v xml:space="preserve"> </v>
      </c>
      <c r="AW41" s="8" t="str">
        <f>IF(AS32&lt;=D32," ","GRESEALA")</f>
        <v xml:space="preserve"> </v>
      </c>
      <c r="AX41" s="8" t="str">
        <f>IF(AS33&lt;=D33," ","GRESEALA")</f>
        <v xml:space="preserve"> </v>
      </c>
      <c r="AY41" s="8" t="str">
        <f>IF(AS34&lt;=D34," ","GRESEALA")</f>
        <v xml:space="preserve"> </v>
      </c>
      <c r="AZ41" s="8" t="str">
        <f>IF(AS35&lt;=D35," ","GRESEALA")</f>
        <v xml:space="preserve"> </v>
      </c>
      <c r="BA41" s="8" t="str">
        <f>IF(AS36&lt;=D36," ","GRESEALA")</f>
        <v xml:space="preserve"> </v>
      </c>
      <c r="BB41" s="8" t="str">
        <f>IF(AS37&lt;=D37," ","GRESEALA")</f>
        <v xml:space="preserve"> </v>
      </c>
      <c r="BC41" s="8" t="str">
        <f>IF(AS38&lt;=D38," ","GRESEALA")</f>
        <v xml:space="preserve"> </v>
      </c>
      <c r="BD41" s="8" t="str">
        <f>IF(AS39&lt;=D39," ","GRESEALA")</f>
        <v xml:space="preserve"> </v>
      </c>
      <c r="BE41" s="8" t="str">
        <f>IF(AS40&lt;=D40," ","GRESEALA")</f>
        <v xml:space="preserve"> </v>
      </c>
      <c r="BF41" s="8" t="str">
        <f>IF(AS41&lt;=D41," ","GRESEALA")</f>
        <v xml:space="preserve"> </v>
      </c>
      <c r="BG41" s="8" t="str">
        <f>IF(AS42&lt;=D42," ","GRESEALA")</f>
        <v xml:space="preserve"> </v>
      </c>
      <c r="BH41" s="8" t="str">
        <f>IF(AS43&lt;=D43," ","GRESEALA")</f>
        <v xml:space="preserve"> </v>
      </c>
      <c r="BI41" s="8" t="str">
        <f>IF(AS44&lt;=D44," ","GRESEALA")</f>
        <v xml:space="preserve"> </v>
      </c>
      <c r="BJ41" s="8" t="str">
        <f>IF(AS45&lt;=D45," ","GRESEALA")</f>
        <v xml:space="preserve"> </v>
      </c>
      <c r="BK41" s="8" t="str">
        <f>IF(AS46&lt;=D46," ","GRESEALA")</f>
        <v xml:space="preserve"> </v>
      </c>
    </row>
    <row r="42" spans="2:223" ht="88.5" customHeight="1" x14ac:dyDescent="0.35">
      <c r="B42" s="46">
        <v>5</v>
      </c>
      <c r="C42" s="66" t="s">
        <v>102</v>
      </c>
      <c r="D42" s="66">
        <f t="shared" si="1"/>
        <v>250</v>
      </c>
      <c r="E42" s="83">
        <f>E43+E44</f>
        <v>152</v>
      </c>
      <c r="F42" s="83">
        <f t="shared" ref="F42:AS42" si="48">F43+F44</f>
        <v>98</v>
      </c>
      <c r="G42" s="83">
        <f t="shared" si="48"/>
        <v>0</v>
      </c>
      <c r="H42" s="83">
        <f t="shared" si="48"/>
        <v>0</v>
      </c>
      <c r="I42" s="83">
        <f t="shared" si="48"/>
        <v>0</v>
      </c>
      <c r="J42" s="83">
        <f t="shared" si="48"/>
        <v>0</v>
      </c>
      <c r="K42" s="83">
        <f t="shared" si="48"/>
        <v>0</v>
      </c>
      <c r="L42" s="83">
        <f t="shared" si="48"/>
        <v>1</v>
      </c>
      <c r="M42" s="83">
        <f t="shared" si="48"/>
        <v>249</v>
      </c>
      <c r="N42" s="83">
        <f t="shared" si="48"/>
        <v>41</v>
      </c>
      <c r="O42" s="84">
        <f t="shared" si="48"/>
        <v>105</v>
      </c>
      <c r="P42" s="83">
        <f t="shared" si="48"/>
        <v>145</v>
      </c>
      <c r="Q42" s="83">
        <f t="shared" si="48"/>
        <v>17</v>
      </c>
      <c r="R42" s="83">
        <f t="shared" ref="R42" si="49">R43+R44</f>
        <v>0</v>
      </c>
      <c r="S42" s="83">
        <f t="shared" si="48"/>
        <v>85</v>
      </c>
      <c r="T42" s="83">
        <f t="shared" si="48"/>
        <v>35</v>
      </c>
      <c r="U42" s="83">
        <f t="shared" si="48"/>
        <v>103</v>
      </c>
      <c r="V42" s="83">
        <f t="shared" si="48"/>
        <v>1</v>
      </c>
      <c r="W42" s="83">
        <f t="shared" si="48"/>
        <v>9</v>
      </c>
      <c r="X42" s="83">
        <f t="shared" si="48"/>
        <v>229</v>
      </c>
      <c r="Y42" s="83">
        <f t="shared" si="48"/>
        <v>21</v>
      </c>
      <c r="Z42" s="84">
        <f t="shared" si="48"/>
        <v>0</v>
      </c>
      <c r="AA42" s="83">
        <f t="shared" si="48"/>
        <v>0</v>
      </c>
      <c r="AB42" s="83">
        <f t="shared" si="48"/>
        <v>0</v>
      </c>
      <c r="AC42" s="83">
        <f t="shared" si="48"/>
        <v>0</v>
      </c>
      <c r="AD42" s="83">
        <f t="shared" si="48"/>
        <v>0</v>
      </c>
      <c r="AE42" s="83">
        <f t="shared" si="48"/>
        <v>0</v>
      </c>
      <c r="AF42" s="83">
        <f t="shared" si="48"/>
        <v>0</v>
      </c>
      <c r="AG42" s="83">
        <f t="shared" si="48"/>
        <v>0</v>
      </c>
      <c r="AH42" s="83">
        <f t="shared" si="48"/>
        <v>0</v>
      </c>
      <c r="AI42" s="83">
        <f t="shared" si="48"/>
        <v>0</v>
      </c>
      <c r="AJ42" s="83">
        <f t="shared" si="48"/>
        <v>0</v>
      </c>
      <c r="AK42" s="83">
        <f t="shared" si="48"/>
        <v>0</v>
      </c>
      <c r="AL42" s="83">
        <f t="shared" si="48"/>
        <v>0</v>
      </c>
      <c r="AM42" s="83">
        <f t="shared" si="48"/>
        <v>0</v>
      </c>
      <c r="AN42" s="83">
        <f t="shared" si="48"/>
        <v>0</v>
      </c>
      <c r="AO42" s="83">
        <f t="shared" si="48"/>
        <v>0</v>
      </c>
      <c r="AP42" s="83">
        <f t="shared" si="48"/>
        <v>0</v>
      </c>
      <c r="AQ42" s="83">
        <f t="shared" si="48"/>
        <v>0</v>
      </c>
      <c r="AR42" s="83">
        <f t="shared" si="48"/>
        <v>0</v>
      </c>
      <c r="AS42" s="83">
        <f t="shared" si="48"/>
        <v>250</v>
      </c>
      <c r="AT42" s="81"/>
      <c r="AU42" s="8" t="str">
        <f>IF(AS47&lt;=D47," ","GRESEALA")</f>
        <v xml:space="preserve"> </v>
      </c>
      <c r="AV42" s="8" t="str">
        <f>IF(AS48&lt;=D48," ","GRESEALA")</f>
        <v xml:space="preserve"> </v>
      </c>
      <c r="AW42" s="8" t="str">
        <f>IF(AS49&lt;=D49," ","GRESEALA")</f>
        <v xml:space="preserve"> </v>
      </c>
      <c r="AX42" s="8" t="str">
        <f>IF(AS50&lt;=D50," ","GRESEALA")</f>
        <v xml:space="preserve"> </v>
      </c>
      <c r="AY42" s="8" t="str">
        <f>IF(AS51&lt;=D51," ","GRESEALA")</f>
        <v xml:space="preserve"> </v>
      </c>
      <c r="AZ42" s="8" t="str">
        <f>IF(AS52&lt;=D52," ","GRESEALA")</f>
        <v xml:space="preserve"> </v>
      </c>
      <c r="BA42" s="8" t="str">
        <f>IF(AS53&lt;=D53," ","GRESEALA")</f>
        <v xml:space="preserve"> </v>
      </c>
      <c r="BB42" s="8" t="str">
        <f>IF(AS54&lt;=D54," ","GRESEALA")</f>
        <v xml:space="preserve"> </v>
      </c>
      <c r="BC42" s="8" t="str">
        <f>IF(AS55&lt;=D55," ","GRESEALA")</f>
        <v xml:space="preserve"> </v>
      </c>
      <c r="BD42" s="8" t="str">
        <f>IF(AS56&lt;=D56," ","GRESEALA")</f>
        <v xml:space="preserve"> </v>
      </c>
      <c r="BE42" s="8" t="str">
        <f>IF(AS57&lt;=D57," ","GRESEALA")</f>
        <v xml:space="preserve"> </v>
      </c>
      <c r="BF42" s="8" t="str">
        <f>IF(AS58&lt;=D58," ","GRESEALA")</f>
        <v xml:space="preserve"> </v>
      </c>
      <c r="BG42" s="8" t="str">
        <f>IF(AS59&lt;=D59," ","GRESEALA")</f>
        <v xml:space="preserve"> </v>
      </c>
      <c r="BH42" s="8" t="str">
        <f>IF(AS60&lt;=D60," ","GRESEALA")</f>
        <v xml:space="preserve"> </v>
      </c>
      <c r="BI42" s="8" t="str">
        <f>IF(AS61&lt;=D61," ","GRESEALA")</f>
        <v xml:space="preserve"> </v>
      </c>
      <c r="BJ42" s="8" t="str">
        <f>IF(AS62&lt;=D62," ","GRESEALA")</f>
        <v xml:space="preserve"> </v>
      </c>
      <c r="BK42" s="8" t="str">
        <f>IF(AS63&lt;=D63," ","GRESEALA")</f>
        <v xml:space="preserve"> </v>
      </c>
    </row>
    <row r="43" spans="2:223" ht="32.25" customHeight="1" x14ac:dyDescent="0.35">
      <c r="B43" s="51" t="s">
        <v>103</v>
      </c>
      <c r="C43" s="94" t="s">
        <v>104</v>
      </c>
      <c r="D43" s="90">
        <f t="shared" si="1"/>
        <v>249</v>
      </c>
      <c r="E43" s="73">
        <v>151</v>
      </c>
      <c r="F43" s="73">
        <v>98</v>
      </c>
      <c r="G43" s="82"/>
      <c r="H43" s="82"/>
      <c r="I43" s="82"/>
      <c r="J43" s="82"/>
      <c r="K43" s="82"/>
      <c r="L43" s="82"/>
      <c r="M43" s="73">
        <v>249</v>
      </c>
      <c r="N43" s="73">
        <v>41</v>
      </c>
      <c r="O43" s="82">
        <v>104</v>
      </c>
      <c r="P43" s="73">
        <v>145</v>
      </c>
      <c r="Q43" s="73">
        <v>17</v>
      </c>
      <c r="R43" s="73">
        <v>0</v>
      </c>
      <c r="S43" s="73">
        <v>85</v>
      </c>
      <c r="T43" s="73">
        <v>35</v>
      </c>
      <c r="U43" s="73">
        <v>103</v>
      </c>
      <c r="V43" s="73">
        <v>1</v>
      </c>
      <c r="W43" s="73">
        <v>8</v>
      </c>
      <c r="X43" s="73">
        <v>228</v>
      </c>
      <c r="Y43" s="73">
        <v>21</v>
      </c>
      <c r="Z43" s="82"/>
      <c r="AA43" s="73">
        <v>0</v>
      </c>
      <c r="AB43" s="73">
        <v>0</v>
      </c>
      <c r="AC43" s="73">
        <v>0</v>
      </c>
      <c r="AD43" s="73">
        <v>0</v>
      </c>
      <c r="AE43" s="73">
        <v>0</v>
      </c>
      <c r="AF43" s="73">
        <v>0</v>
      </c>
      <c r="AG43" s="73">
        <v>0</v>
      </c>
      <c r="AH43" s="73">
        <v>0</v>
      </c>
      <c r="AI43" s="73">
        <v>0</v>
      </c>
      <c r="AJ43" s="73">
        <v>0</v>
      </c>
      <c r="AK43" s="73">
        <v>0</v>
      </c>
      <c r="AL43" s="73">
        <v>0</v>
      </c>
      <c r="AM43" s="73">
        <v>0</v>
      </c>
      <c r="AN43" s="73">
        <v>0</v>
      </c>
      <c r="AO43" s="73">
        <v>0</v>
      </c>
      <c r="AP43" s="73">
        <v>0</v>
      </c>
      <c r="AQ43" s="73">
        <v>0</v>
      </c>
      <c r="AR43" s="73"/>
      <c r="AS43" s="73">
        <v>249</v>
      </c>
      <c r="AT43" s="74"/>
      <c r="AU43" s="8" t="str">
        <f>IF(AS64&lt;=D64," ","GRESEALA")</f>
        <v xml:space="preserve"> </v>
      </c>
      <c r="AV43" s="8" t="str">
        <f>IF(AS65&lt;=D65," ","GRESEALA")</f>
        <v xml:space="preserve"> </v>
      </c>
      <c r="AW43" s="8" t="str">
        <f>IF(AS66&lt;=D66," ","GRESEALA")</f>
        <v xml:space="preserve"> </v>
      </c>
      <c r="AX43" s="8" t="str">
        <f>IF(AS67&lt;=D67," ","GRESEALA")</f>
        <v xml:space="preserve"> </v>
      </c>
      <c r="AY43" s="8" t="str">
        <f>IF(E45+F45=D45," ","GRESEALA")</f>
        <v xml:space="preserve"> </v>
      </c>
      <c r="AZ43" s="11" t="str">
        <f>IF(G45+K45+I45+L45+M45=D45," ","GRESEALA")</f>
        <v xml:space="preserve"> </v>
      </c>
      <c r="BA43" s="8" t="str">
        <f>IF(O45+P45=D45," ","GRESEALA")</f>
        <v xml:space="preserve"> </v>
      </c>
      <c r="BB43" s="8" t="str">
        <f>IF(Q45+S45+T45+U45+V45+W45=D45," ","GRESEALA")</f>
        <v xml:space="preserve"> </v>
      </c>
      <c r="BC43" s="8" t="str">
        <f>IF(X45+Y45+Z45=D45," ","GRESEALA")</f>
        <v xml:space="preserve"> </v>
      </c>
      <c r="BD43" s="11" t="str">
        <f>IF(AA45+AC45+AE45+AF45+AG45+AH45+AI45+AJ45+AK45+AL45+AM45+AN45+AO45+AP45+AQ45+AR45+AS45&gt;=D45," ","GRESEALA")</f>
        <v xml:space="preserve"> </v>
      </c>
      <c r="BE43" s="8" t="str">
        <f>IF(H45&lt;=G45," ","GRESEALA")</f>
        <v xml:space="preserve"> </v>
      </c>
      <c r="BF43" s="8" t="str">
        <f>IF(E46+F46=D46," ","GRESEALA")</f>
        <v xml:space="preserve"> </v>
      </c>
      <c r="BG43" s="11" t="str">
        <f>IF(G46+K46+I46+L46+M46=D46," ","GRESEALA")</f>
        <v xml:space="preserve"> </v>
      </c>
      <c r="BH43" s="8" t="str">
        <f>IF(O46+P46=D46," ","GRESEALA")</f>
        <v xml:space="preserve"> </v>
      </c>
      <c r="BI43" s="8" t="str">
        <f>IF(Q46+S46+T46+U46+V46+W46=D46," ","GRESEALA")</f>
        <v xml:space="preserve"> </v>
      </c>
      <c r="BJ43" s="8" t="str">
        <f>IF(X46+Y46+Z46=D46," ","GRESEALA")</f>
        <v xml:space="preserve"> </v>
      </c>
      <c r="BK43" s="11" t="str">
        <f>IF(AA46+AC46+AE46+AF46+AG46+AH46+AI46+AJ46+AK46+AL46+AM46+AN46+AO46+AP46+AQ46+AR46+AS46&gt;=D46," ","GRESEALA")</f>
        <v xml:space="preserve"> </v>
      </c>
      <c r="BL43" s="8" t="str">
        <f>IF(H46&lt;=G46," ","GRESEALA")</f>
        <v xml:space="preserve"> </v>
      </c>
    </row>
    <row r="44" spans="2:223" ht="43.5" customHeight="1" x14ac:dyDescent="0.35">
      <c r="B44" s="51" t="s">
        <v>105</v>
      </c>
      <c r="C44" s="94" t="s">
        <v>106</v>
      </c>
      <c r="D44" s="90">
        <f t="shared" si="1"/>
        <v>1</v>
      </c>
      <c r="E44" s="73">
        <v>1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1</v>
      </c>
      <c r="M44" s="73">
        <v>0</v>
      </c>
      <c r="N44" s="73">
        <v>0</v>
      </c>
      <c r="O44" s="82">
        <v>1</v>
      </c>
      <c r="P44" s="73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1</v>
      </c>
      <c r="X44" s="73">
        <v>1</v>
      </c>
      <c r="Y44" s="73">
        <v>0</v>
      </c>
      <c r="Z44" s="82"/>
      <c r="AA44" s="73">
        <v>0</v>
      </c>
      <c r="AB44" s="73">
        <v>0</v>
      </c>
      <c r="AC44" s="73">
        <v>0</v>
      </c>
      <c r="AD44" s="73">
        <v>0</v>
      </c>
      <c r="AE44" s="73">
        <v>0</v>
      </c>
      <c r="AF44" s="73">
        <v>0</v>
      </c>
      <c r="AG44" s="73">
        <v>0</v>
      </c>
      <c r="AH44" s="73">
        <v>0</v>
      </c>
      <c r="AI44" s="73">
        <v>0</v>
      </c>
      <c r="AJ44" s="73">
        <v>0</v>
      </c>
      <c r="AK44" s="73">
        <v>0</v>
      </c>
      <c r="AL44" s="73">
        <v>0</v>
      </c>
      <c r="AM44" s="73">
        <v>0</v>
      </c>
      <c r="AN44" s="73">
        <v>0</v>
      </c>
      <c r="AO44" s="73">
        <v>0</v>
      </c>
      <c r="AP44" s="73">
        <v>0</v>
      </c>
      <c r="AQ44" s="73">
        <v>0</v>
      </c>
      <c r="AR44" s="73">
        <v>0</v>
      </c>
      <c r="AS44" s="73">
        <v>1</v>
      </c>
      <c r="AT44" s="74"/>
      <c r="AU44" s="8" t="str">
        <f>IF(E47+F47=D47," ","GRESEALA")</f>
        <v xml:space="preserve"> </v>
      </c>
      <c r="AV44" s="11" t="str">
        <f>IF(G47+K47+I47+L47+M47=D47," ","GRESEALA")</f>
        <v xml:space="preserve"> </v>
      </c>
      <c r="AW44" s="8" t="str">
        <f>IF(O47+P47=D47," ","GRESEALA")</f>
        <v xml:space="preserve"> </v>
      </c>
      <c r="AX44" s="8" t="str">
        <f>IF(Q47+S47+T47+U47+V47+W47=D47," ","GRESEALA")</f>
        <v xml:space="preserve"> </v>
      </c>
      <c r="AY44" s="8" t="str">
        <f>IF(X47+Y47+Z47=D47," ","GRESEALA")</f>
        <v xml:space="preserve"> </v>
      </c>
      <c r="AZ44" s="8" t="str">
        <f>IF(AA47+AC47+AE47+AF47+AG47+AH47+AI47+AJ47+AK47+AL47+AR47+AS47&gt;=D47," ","GRESEALA")</f>
        <v xml:space="preserve"> </v>
      </c>
      <c r="BA44" s="8" t="str">
        <f>IF(H47&lt;=G47," ","GRESEALA")</f>
        <v xml:space="preserve"> </v>
      </c>
      <c r="BB44" s="8" t="str">
        <f>IF(E49+E50+E51=E48," ","GRESEALA")</f>
        <v xml:space="preserve"> </v>
      </c>
      <c r="BC44" s="8" t="str">
        <f>IF(F49+F50+F51=F48," ","GRESEALA")</f>
        <v xml:space="preserve"> </v>
      </c>
      <c r="BD44" s="8" t="str">
        <f>IF(G49+G50+G51=G48," ","GRESEALA")</f>
        <v xml:space="preserve"> </v>
      </c>
      <c r="BE44" s="8" t="str">
        <f>IF(H49+H50+H51=H48," ","GRESEALA")</f>
        <v xml:space="preserve"> </v>
      </c>
      <c r="BF44" s="8" t="str">
        <f t="shared" ref="BF44:BK44" si="50">IF(K49+K50+K51=K48," ","GRESEALA")</f>
        <v xml:space="preserve"> </v>
      </c>
      <c r="BG44" s="11" t="str">
        <f t="shared" si="50"/>
        <v xml:space="preserve"> </v>
      </c>
      <c r="BH44" s="8" t="str">
        <f t="shared" si="50"/>
        <v xml:space="preserve"> </v>
      </c>
      <c r="BI44" s="8" t="str">
        <f t="shared" si="50"/>
        <v xml:space="preserve"> </v>
      </c>
      <c r="BJ44" s="8" t="str">
        <f t="shared" si="50"/>
        <v xml:space="preserve"> </v>
      </c>
      <c r="BK44" s="8" t="str">
        <f t="shared" si="50"/>
        <v xml:space="preserve"> </v>
      </c>
    </row>
    <row r="45" spans="2:223" ht="79.5" customHeight="1" x14ac:dyDescent="0.35">
      <c r="B45" s="48">
        <v>6</v>
      </c>
      <c r="C45" s="95" t="s">
        <v>173</v>
      </c>
      <c r="D45" s="92">
        <f t="shared" si="1"/>
        <v>45</v>
      </c>
      <c r="E45" s="73">
        <v>27</v>
      </c>
      <c r="F45" s="73">
        <v>18</v>
      </c>
      <c r="G45" s="93">
        <v>22</v>
      </c>
      <c r="H45" s="93">
        <v>22</v>
      </c>
      <c r="I45" s="93">
        <v>23</v>
      </c>
      <c r="J45" s="93">
        <v>23</v>
      </c>
      <c r="K45" s="82"/>
      <c r="L45" s="82"/>
      <c r="M45" s="82"/>
      <c r="N45" s="82"/>
      <c r="O45" s="82">
        <v>22</v>
      </c>
      <c r="P45" s="73">
        <v>23</v>
      </c>
      <c r="Q45" s="73">
        <v>8</v>
      </c>
      <c r="R45" s="73">
        <v>4</v>
      </c>
      <c r="S45" s="73">
        <v>5</v>
      </c>
      <c r="T45" s="73">
        <v>2</v>
      </c>
      <c r="U45" s="73">
        <v>26</v>
      </c>
      <c r="V45" s="73">
        <v>0</v>
      </c>
      <c r="W45" s="73">
        <v>4</v>
      </c>
      <c r="X45" s="73">
        <v>45</v>
      </c>
      <c r="Y45" s="73">
        <v>0</v>
      </c>
      <c r="Z45" s="82"/>
      <c r="AA45" s="73">
        <v>0</v>
      </c>
      <c r="AB45" s="73">
        <v>0</v>
      </c>
      <c r="AC45" s="73">
        <v>0</v>
      </c>
      <c r="AD45" s="73">
        <v>0</v>
      </c>
      <c r="AE45" s="73">
        <v>0</v>
      </c>
      <c r="AF45" s="73">
        <v>2</v>
      </c>
      <c r="AG45" s="73">
        <v>0</v>
      </c>
      <c r="AH45" s="73">
        <v>0</v>
      </c>
      <c r="AI45" s="73">
        <v>0</v>
      </c>
      <c r="AJ45" s="73">
        <v>0</v>
      </c>
      <c r="AK45" s="73">
        <v>0</v>
      </c>
      <c r="AL45" s="73">
        <v>0</v>
      </c>
      <c r="AM45" s="73">
        <v>0</v>
      </c>
      <c r="AN45" s="73">
        <v>0</v>
      </c>
      <c r="AO45" s="73">
        <v>0</v>
      </c>
      <c r="AP45" s="73">
        <v>0</v>
      </c>
      <c r="AQ45" s="73">
        <v>0</v>
      </c>
      <c r="AR45" s="73">
        <v>0</v>
      </c>
      <c r="AS45" s="73">
        <v>43</v>
      </c>
      <c r="AT45" s="74"/>
      <c r="AU45" s="8" t="str">
        <f>IF(Q49+Q50+Q51=Q48," ","GRESEALA")</f>
        <v xml:space="preserve"> </v>
      </c>
      <c r="AV45" s="8" t="str">
        <f t="shared" ref="AV45:BK45" si="51">IF(S49+S50+S51=S48," ","GRESEALA")</f>
        <v xml:space="preserve"> </v>
      </c>
      <c r="AW45" s="8" t="str">
        <f t="shared" si="51"/>
        <v xml:space="preserve"> </v>
      </c>
      <c r="AX45" s="8" t="str">
        <f t="shared" si="51"/>
        <v xml:space="preserve"> </v>
      </c>
      <c r="AY45" s="8" t="str">
        <f t="shared" si="51"/>
        <v xml:space="preserve"> </v>
      </c>
      <c r="AZ45" s="8" t="str">
        <f t="shared" si="51"/>
        <v xml:space="preserve"> </v>
      </c>
      <c r="BA45" s="8" t="str">
        <f t="shared" si="51"/>
        <v xml:space="preserve"> </v>
      </c>
      <c r="BB45" s="8" t="str">
        <f t="shared" si="51"/>
        <v xml:space="preserve"> </v>
      </c>
      <c r="BC45" s="8" t="str">
        <f t="shared" si="51"/>
        <v xml:space="preserve"> </v>
      </c>
      <c r="BD45" s="8" t="str">
        <f t="shared" si="51"/>
        <v xml:space="preserve"> </v>
      </c>
      <c r="BE45" s="8" t="str">
        <f t="shared" si="51"/>
        <v xml:space="preserve"> </v>
      </c>
      <c r="BF45" s="8" t="str">
        <f t="shared" si="51"/>
        <v xml:space="preserve"> </v>
      </c>
      <c r="BG45" s="8" t="str">
        <f t="shared" si="51"/>
        <v xml:space="preserve"> </v>
      </c>
      <c r="BH45" s="8" t="str">
        <f t="shared" si="51"/>
        <v xml:space="preserve"> </v>
      </c>
      <c r="BI45" s="8" t="str">
        <f t="shared" si="51"/>
        <v xml:space="preserve"> </v>
      </c>
      <c r="BJ45" s="8" t="str">
        <f t="shared" si="51"/>
        <v xml:space="preserve"> </v>
      </c>
      <c r="BK45" s="8" t="str">
        <f t="shared" si="51"/>
        <v xml:space="preserve"> </v>
      </c>
    </row>
    <row r="46" spans="2:223" s="12" customFormat="1" ht="70.5" customHeight="1" x14ac:dyDescent="0.35">
      <c r="B46" s="48">
        <v>7</v>
      </c>
      <c r="C46" s="95" t="s">
        <v>174</v>
      </c>
      <c r="D46" s="96">
        <f t="shared" si="1"/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82">
        <v>0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93">
        <v>0</v>
      </c>
      <c r="Y46" s="82"/>
      <c r="Z46" s="82"/>
      <c r="AA46" s="73">
        <v>0</v>
      </c>
      <c r="AB46" s="73">
        <v>0</v>
      </c>
      <c r="AC46" s="73">
        <v>0</v>
      </c>
      <c r="AD46" s="73">
        <v>0</v>
      </c>
      <c r="AE46" s="73">
        <v>0</v>
      </c>
      <c r="AF46" s="73">
        <v>0</v>
      </c>
      <c r="AG46" s="73">
        <v>0</v>
      </c>
      <c r="AH46" s="73">
        <v>0</v>
      </c>
      <c r="AI46" s="73">
        <v>0</v>
      </c>
      <c r="AJ46" s="73">
        <v>0</v>
      </c>
      <c r="AK46" s="73">
        <v>0</v>
      </c>
      <c r="AL46" s="73">
        <v>0</v>
      </c>
      <c r="AM46" s="73">
        <v>0</v>
      </c>
      <c r="AN46" s="73">
        <v>0</v>
      </c>
      <c r="AO46" s="73">
        <v>0</v>
      </c>
      <c r="AP46" s="73">
        <v>0</v>
      </c>
      <c r="AQ46" s="73">
        <v>0</v>
      </c>
      <c r="AR46" s="73">
        <v>0</v>
      </c>
      <c r="AS46" s="73">
        <v>0</v>
      </c>
      <c r="AT46" s="74"/>
      <c r="AU46" s="8" t="str">
        <f>IF(AI49+AI50+AI51=AI48," ","GRESEALA")</f>
        <v xml:space="preserve"> </v>
      </c>
      <c r="AV46" s="8" t="str">
        <f>IF(AJ49+AJ50+AJ51=AJ48," ","GRESEALA")</f>
        <v xml:space="preserve"> </v>
      </c>
      <c r="AW46" s="8" t="str">
        <f>IF(AK49+AK50+AK51=AK48," ","GRESEALA")</f>
        <v xml:space="preserve"> </v>
      </c>
      <c r="AX46" s="8" t="str">
        <f>IF(AL49+AL50+AL51=AL48," ","GRESEALA")</f>
        <v xml:space="preserve"> </v>
      </c>
      <c r="AY46" s="8" t="str">
        <f t="shared" ref="AY46:AZ46" si="52">IF(AR49+AR50+AR51=AR48," ","GRESEALA")</f>
        <v xml:space="preserve"> </v>
      </c>
      <c r="AZ46" s="8" t="str">
        <f t="shared" si="52"/>
        <v xml:space="preserve"> </v>
      </c>
      <c r="BA46" s="8" t="str">
        <f>IF(E48+F48=D48," ","GRESEALA")</f>
        <v xml:space="preserve"> </v>
      </c>
      <c r="BB46" s="11" t="str">
        <f>IF(G48+K48+I48+L48+M48=D48," ","GRESEALA")</f>
        <v xml:space="preserve"> </v>
      </c>
      <c r="BC46" s="8" t="str">
        <f>IF(O48+P48=D48," ","GRESEALA")</f>
        <v xml:space="preserve"> </v>
      </c>
      <c r="BD46" s="8" t="str">
        <f>IF(Q48+S48+T48+U48+V48+W48=D48," ","GRESEALA")</f>
        <v xml:space="preserve"> </v>
      </c>
      <c r="BE46" s="8" t="str">
        <f>IF(X48+Y48+Z48=D48," ","GRESEALA")</f>
        <v xml:space="preserve"> </v>
      </c>
      <c r="BF46" s="11" t="str">
        <f>IF(AA48+AC48+AE48+AF48+AG48+AH48+AI48+AJ48+AK48+AL48+AM48+AN48+AO48+AP48+AQ48+AR48+AS48&gt;=D48," ","GRESEALA")</f>
        <v xml:space="preserve"> </v>
      </c>
      <c r="BG46" s="8" t="str">
        <f>IF(H48&lt;=G48," ","GRESEALA")</f>
        <v xml:space="preserve"> </v>
      </c>
      <c r="BH46" s="8" t="str">
        <f>IF(H13&lt;=G13," ","GRESEALA")</f>
        <v xml:space="preserve"> </v>
      </c>
      <c r="BI46" s="8" t="str">
        <f>IF(H14&lt;=G14," ","GRESEALA")</f>
        <v xml:space="preserve"> </v>
      </c>
      <c r="BJ46" s="8" t="str">
        <f>IF(H15&lt;=G15," ","GRESEALA")</f>
        <v xml:space="preserve"> </v>
      </c>
      <c r="BK46" s="8" t="str">
        <f>IF(H16&lt;=G16," ","GRESEALA")</f>
        <v xml:space="preserve"> </v>
      </c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</row>
    <row r="47" spans="2:223" ht="61.5" customHeight="1" x14ac:dyDescent="0.35">
      <c r="B47" s="48">
        <v>8</v>
      </c>
      <c r="C47" s="80" t="s">
        <v>107</v>
      </c>
      <c r="D47" s="90">
        <f t="shared" si="1"/>
        <v>7</v>
      </c>
      <c r="E47" s="73">
        <v>5</v>
      </c>
      <c r="F47" s="73">
        <v>2</v>
      </c>
      <c r="G47" s="82"/>
      <c r="H47" s="82"/>
      <c r="I47" s="82"/>
      <c r="J47" s="82"/>
      <c r="K47" s="82"/>
      <c r="L47" s="82"/>
      <c r="M47" s="73">
        <v>7</v>
      </c>
      <c r="N47" s="73">
        <v>7</v>
      </c>
      <c r="O47" s="82">
        <v>3</v>
      </c>
      <c r="P47" s="73">
        <v>4</v>
      </c>
      <c r="Q47" s="73">
        <v>1</v>
      </c>
      <c r="R47" s="73">
        <v>1</v>
      </c>
      <c r="S47" s="73">
        <v>2</v>
      </c>
      <c r="T47" s="73">
        <v>0</v>
      </c>
      <c r="U47" s="73">
        <v>4</v>
      </c>
      <c r="V47" s="73">
        <v>0</v>
      </c>
      <c r="W47" s="73">
        <v>0</v>
      </c>
      <c r="X47" s="73">
        <v>6</v>
      </c>
      <c r="Y47" s="73">
        <v>1</v>
      </c>
      <c r="Z47" s="82"/>
      <c r="AA47" s="73">
        <v>0</v>
      </c>
      <c r="AB47" s="73">
        <v>0</v>
      </c>
      <c r="AC47" s="73">
        <v>0</v>
      </c>
      <c r="AD47" s="73">
        <v>0</v>
      </c>
      <c r="AE47" s="73">
        <v>0</v>
      </c>
      <c r="AF47" s="73">
        <v>0</v>
      </c>
      <c r="AG47" s="73">
        <v>0</v>
      </c>
      <c r="AH47" s="73">
        <v>0</v>
      </c>
      <c r="AI47" s="73">
        <v>0</v>
      </c>
      <c r="AJ47" s="73">
        <v>0</v>
      </c>
      <c r="AK47" s="73">
        <v>0</v>
      </c>
      <c r="AL47" s="73">
        <v>0</v>
      </c>
      <c r="AM47" s="73">
        <v>0</v>
      </c>
      <c r="AN47" s="73">
        <v>0</v>
      </c>
      <c r="AO47" s="73">
        <v>0</v>
      </c>
      <c r="AP47" s="73">
        <v>0</v>
      </c>
      <c r="AQ47" s="73">
        <v>0</v>
      </c>
      <c r="AR47" s="73">
        <v>0</v>
      </c>
      <c r="AS47" s="73">
        <v>7</v>
      </c>
      <c r="AT47" s="74"/>
      <c r="AU47" s="8" t="str">
        <f>IF(H17&lt;=G17," ","GRESEALA")</f>
        <v xml:space="preserve"> </v>
      </c>
      <c r="AV47" s="8" t="str">
        <f>IF(H18&lt;=G18," ","GRESEALA")</f>
        <v xml:space="preserve"> </v>
      </c>
      <c r="AW47" s="8" t="str">
        <f>IF(H19&lt;=G19," ","GRESEALA")</f>
        <v xml:space="preserve"> </v>
      </c>
      <c r="AX47" s="8" t="str">
        <f>IF(H20&lt;=G20," ","GRESEALA")</f>
        <v xml:space="preserve"> </v>
      </c>
      <c r="AY47" s="8" t="str">
        <f>IF(H21&lt;=G21," ","GRESEALA")</f>
        <v xml:space="preserve"> </v>
      </c>
      <c r="AZ47" s="8" t="str">
        <f>IF(H22&lt;=G22," ","GRESEALA")</f>
        <v xml:space="preserve"> </v>
      </c>
      <c r="BA47" s="8" t="str">
        <f>IF(H23&lt;=G23," ","GRESEALA")</f>
        <v xml:space="preserve"> </v>
      </c>
      <c r="BB47" s="8" t="str">
        <f>IF(H24&lt;=G24," ","GRESEALA")</f>
        <v xml:space="preserve"> </v>
      </c>
      <c r="BC47" s="8" t="str">
        <f>IF(H25&lt;=G25," ","GRESEALA")</f>
        <v xml:space="preserve"> </v>
      </c>
      <c r="BD47" s="8" t="str">
        <f>IF(H26&lt;=G26," ","GRESEALA")</f>
        <v xml:space="preserve"> </v>
      </c>
      <c r="BE47" s="8" t="str">
        <f>IF(H27&lt;=G27," ","GRESEALA")</f>
        <v xml:space="preserve"> </v>
      </c>
      <c r="BF47" s="8" t="str">
        <f>IF(H28&lt;=G28," ","GRESEALA")</f>
        <v xml:space="preserve"> </v>
      </c>
      <c r="BG47" s="8" t="str">
        <f>IF(H29&lt;=G29," ","GRESEALA")</f>
        <v xml:space="preserve"> </v>
      </c>
      <c r="BH47" s="8" t="str">
        <f>IF(H30&lt;=G30," ","GRESEALA")</f>
        <v xml:space="preserve"> </v>
      </c>
      <c r="BI47" s="8" t="str">
        <f>IF(H31&lt;=G31," ","GRESEALA")</f>
        <v xml:space="preserve"> </v>
      </c>
      <c r="BJ47" s="8" t="str">
        <f>IF(H32&lt;=G32," ","GRESEALA")</f>
        <v xml:space="preserve"> </v>
      </c>
      <c r="BK47" s="8" t="str">
        <f>IF(H33&lt;=G33," ","GRESEALA")</f>
        <v xml:space="preserve"> </v>
      </c>
      <c r="BL47" s="15"/>
    </row>
    <row r="48" spans="2:223" ht="69.75" customHeight="1" x14ac:dyDescent="0.35">
      <c r="B48" s="46">
        <v>9</v>
      </c>
      <c r="C48" s="66" t="s">
        <v>108</v>
      </c>
      <c r="D48" s="66">
        <f t="shared" si="1"/>
        <v>2</v>
      </c>
      <c r="E48" s="83">
        <f>E49+E50+E51</f>
        <v>0</v>
      </c>
      <c r="F48" s="83">
        <f t="shared" ref="F48:AS48" si="53">F49+F50+F51</f>
        <v>2</v>
      </c>
      <c r="G48" s="83">
        <f t="shared" si="53"/>
        <v>0</v>
      </c>
      <c r="H48" s="83">
        <f t="shared" si="53"/>
        <v>0</v>
      </c>
      <c r="I48" s="83">
        <f t="shared" si="53"/>
        <v>0</v>
      </c>
      <c r="J48" s="83">
        <f t="shared" si="53"/>
        <v>0</v>
      </c>
      <c r="K48" s="83">
        <f t="shared" si="53"/>
        <v>0</v>
      </c>
      <c r="L48" s="83">
        <f t="shared" si="53"/>
        <v>0</v>
      </c>
      <c r="M48" s="83">
        <f t="shared" si="53"/>
        <v>2</v>
      </c>
      <c r="N48" s="83">
        <f t="shared" si="53"/>
        <v>0</v>
      </c>
      <c r="O48" s="84">
        <f t="shared" si="53"/>
        <v>1</v>
      </c>
      <c r="P48" s="83">
        <f t="shared" si="53"/>
        <v>1</v>
      </c>
      <c r="Q48" s="83">
        <f t="shared" si="53"/>
        <v>0</v>
      </c>
      <c r="R48" s="83">
        <f t="shared" ref="R48" si="54">R49+R50+R51</f>
        <v>0</v>
      </c>
      <c r="S48" s="83">
        <f t="shared" si="53"/>
        <v>0</v>
      </c>
      <c r="T48" s="83">
        <f t="shared" si="53"/>
        <v>1</v>
      </c>
      <c r="U48" s="83">
        <f t="shared" si="53"/>
        <v>1</v>
      </c>
      <c r="V48" s="83">
        <f t="shared" si="53"/>
        <v>0</v>
      </c>
      <c r="W48" s="83">
        <f t="shared" si="53"/>
        <v>0</v>
      </c>
      <c r="X48" s="83">
        <f t="shared" si="53"/>
        <v>2</v>
      </c>
      <c r="Y48" s="83">
        <f t="shared" si="53"/>
        <v>0</v>
      </c>
      <c r="Z48" s="84">
        <f t="shared" si="53"/>
        <v>0</v>
      </c>
      <c r="AA48" s="83">
        <f t="shared" si="53"/>
        <v>0</v>
      </c>
      <c r="AB48" s="83">
        <f t="shared" si="53"/>
        <v>0</v>
      </c>
      <c r="AC48" s="83">
        <f t="shared" si="53"/>
        <v>0</v>
      </c>
      <c r="AD48" s="83">
        <f t="shared" si="53"/>
        <v>0</v>
      </c>
      <c r="AE48" s="83">
        <f t="shared" si="53"/>
        <v>0</v>
      </c>
      <c r="AF48" s="83">
        <f t="shared" si="53"/>
        <v>0</v>
      </c>
      <c r="AG48" s="83">
        <f t="shared" si="53"/>
        <v>0</v>
      </c>
      <c r="AH48" s="83">
        <f t="shared" si="53"/>
        <v>0</v>
      </c>
      <c r="AI48" s="83">
        <f t="shared" si="53"/>
        <v>0</v>
      </c>
      <c r="AJ48" s="83">
        <f t="shared" si="53"/>
        <v>0</v>
      </c>
      <c r="AK48" s="83">
        <f t="shared" si="53"/>
        <v>0</v>
      </c>
      <c r="AL48" s="83">
        <f t="shared" si="53"/>
        <v>0</v>
      </c>
      <c r="AM48" s="83">
        <f t="shared" si="53"/>
        <v>0</v>
      </c>
      <c r="AN48" s="83">
        <f t="shared" si="53"/>
        <v>0</v>
      </c>
      <c r="AO48" s="83">
        <f t="shared" si="53"/>
        <v>0</v>
      </c>
      <c r="AP48" s="83">
        <f t="shared" si="53"/>
        <v>0</v>
      </c>
      <c r="AQ48" s="83">
        <f t="shared" si="53"/>
        <v>0</v>
      </c>
      <c r="AR48" s="83">
        <f t="shared" si="53"/>
        <v>0</v>
      </c>
      <c r="AS48" s="83">
        <f t="shared" si="53"/>
        <v>2</v>
      </c>
      <c r="AT48" s="81"/>
      <c r="AU48" s="8" t="str">
        <f>IF(H34&lt;=G34," ","GRESEALA")</f>
        <v xml:space="preserve"> </v>
      </c>
      <c r="AV48" s="8" t="str">
        <f>IF(H35&lt;=G35," ","GRESEALA")</f>
        <v xml:space="preserve"> </v>
      </c>
      <c r="AW48" s="8" t="str">
        <f>IF(H36&lt;=G36," ","GRESEALA")</f>
        <v xml:space="preserve"> </v>
      </c>
      <c r="AX48" s="8" t="str">
        <f>IF(H37&lt;=G37," ","GRESEALA")</f>
        <v xml:space="preserve"> </v>
      </c>
      <c r="AY48" s="8" t="str">
        <f>IF(H38&lt;=G38," ","GRESEALA")</f>
        <v xml:space="preserve"> </v>
      </c>
      <c r="AZ48" s="8" t="str">
        <f>IF(H39&lt;=G39," ","GRESEALA")</f>
        <v xml:space="preserve"> </v>
      </c>
      <c r="BA48" s="8" t="str">
        <f>IF(H40&lt;=G40," ","GRESEALA")</f>
        <v xml:space="preserve"> </v>
      </c>
      <c r="BB48" s="8" t="str">
        <f>IF(H41&lt;=G41," ","GRESEALA")</f>
        <v xml:space="preserve"> </v>
      </c>
      <c r="BC48" s="8" t="str">
        <f>IF(H42&lt;=G42," ","GRESEALA")</f>
        <v xml:space="preserve"> </v>
      </c>
      <c r="BD48" s="8" t="str">
        <f>IF(H43&lt;=G43," ","GRESEALA")</f>
        <v xml:space="preserve"> </v>
      </c>
      <c r="BE48" s="8" t="str">
        <f>IF(H44&lt;=G44," ","GRESEALA")</f>
        <v xml:space="preserve"> </v>
      </c>
      <c r="BF48" s="8" t="str">
        <f>IF(H45&lt;=G45," ","GRESEALA")</f>
        <v xml:space="preserve"> </v>
      </c>
      <c r="BG48" s="8" t="str">
        <f>IF(H46&lt;=G46," ","GRESEALA")</f>
        <v xml:space="preserve"> </v>
      </c>
      <c r="BH48" s="8" t="str">
        <f>IF(H47&lt;=G47," ","GRESEALA")</f>
        <v xml:space="preserve"> </v>
      </c>
      <c r="BI48" s="8" t="str">
        <f>IF(H48&lt;=G48," ","GRESEALA")</f>
        <v xml:space="preserve"> </v>
      </c>
      <c r="BJ48" s="8" t="str">
        <f>IF(H49&lt;=G49," ","GRESEALA")</f>
        <v xml:space="preserve"> </v>
      </c>
      <c r="BK48" s="8" t="str">
        <f>IF(H50&lt;=G50," ","GRESEALA")</f>
        <v xml:space="preserve"> </v>
      </c>
    </row>
    <row r="49" spans="2:64" ht="66.75" customHeight="1" x14ac:dyDescent="0.35">
      <c r="B49" s="48" t="s">
        <v>109</v>
      </c>
      <c r="C49" s="97" t="s">
        <v>110</v>
      </c>
      <c r="D49" s="79">
        <f t="shared" si="1"/>
        <v>2</v>
      </c>
      <c r="E49" s="73">
        <v>0</v>
      </c>
      <c r="F49" s="73">
        <v>2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2</v>
      </c>
      <c r="N49" s="73">
        <v>0</v>
      </c>
      <c r="O49" s="82">
        <v>1</v>
      </c>
      <c r="P49" s="73">
        <v>1</v>
      </c>
      <c r="Q49" s="73">
        <v>0</v>
      </c>
      <c r="R49" s="73">
        <v>0</v>
      </c>
      <c r="S49" s="73">
        <v>0</v>
      </c>
      <c r="T49" s="73">
        <v>1</v>
      </c>
      <c r="U49" s="73">
        <v>1</v>
      </c>
      <c r="V49" s="73">
        <v>0</v>
      </c>
      <c r="W49" s="73">
        <v>0</v>
      </c>
      <c r="X49" s="73">
        <v>2</v>
      </c>
      <c r="Y49" s="73">
        <v>0</v>
      </c>
      <c r="Z49" s="82"/>
      <c r="AA49" s="73">
        <v>0</v>
      </c>
      <c r="AB49" s="73">
        <v>0</v>
      </c>
      <c r="AC49" s="73">
        <v>0</v>
      </c>
      <c r="AD49" s="73">
        <v>0</v>
      </c>
      <c r="AE49" s="73">
        <v>0</v>
      </c>
      <c r="AF49" s="73">
        <v>0</v>
      </c>
      <c r="AG49" s="73">
        <v>0</v>
      </c>
      <c r="AH49" s="73">
        <v>0</v>
      </c>
      <c r="AI49" s="73">
        <v>0</v>
      </c>
      <c r="AJ49" s="73">
        <v>0</v>
      </c>
      <c r="AK49" s="73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2</v>
      </c>
      <c r="AT49" s="73">
        <v>0</v>
      </c>
      <c r="AU49" s="8" t="str">
        <f>IF(H51&lt;=G51," ","GRESEALA")</f>
        <v xml:space="preserve"> </v>
      </c>
      <c r="AV49" s="8" t="str">
        <f>IF(H52&lt;=G52," ","GRESEALA")</f>
        <v xml:space="preserve"> </v>
      </c>
      <c r="AW49" s="8" t="str">
        <f>IF(H53&lt;=G53," ","GRESEALA")</f>
        <v xml:space="preserve"> </v>
      </c>
      <c r="AX49" s="8" t="str">
        <f>IF(H54&lt;=G54," ","GRESEALA")</f>
        <v xml:space="preserve"> </v>
      </c>
      <c r="AY49" s="8" t="str">
        <f>IF(H55&lt;=G55," ","GRESEALA")</f>
        <v xml:space="preserve"> </v>
      </c>
      <c r="AZ49" s="8" t="str">
        <f>IF(H56&lt;=G56," ","GRESEALA")</f>
        <v xml:space="preserve"> </v>
      </c>
      <c r="BA49" s="8" t="str">
        <f>IF(H57&lt;=G57," ","GRESEALA")</f>
        <v xml:space="preserve"> </v>
      </c>
      <c r="BB49" s="8" t="str">
        <f>IF(H58&lt;=G58," ","GRESEALA")</f>
        <v xml:space="preserve"> </v>
      </c>
      <c r="BC49" s="8" t="str">
        <f>IF(H59&lt;=G59," ","GRESEALA")</f>
        <v xml:space="preserve"> </v>
      </c>
      <c r="BD49" s="8" t="str">
        <f>IF(H60&lt;=G60," ","GRESEALA")</f>
        <v xml:space="preserve"> </v>
      </c>
      <c r="BE49" s="8" t="str">
        <f>IF(H61&lt;=G61," ","GRESEALA")</f>
        <v xml:space="preserve"> </v>
      </c>
      <c r="BF49" s="8" t="str">
        <f>IF(H62&lt;=G62," ","GRESEALA")</f>
        <v xml:space="preserve"> </v>
      </c>
      <c r="BG49" s="8" t="str">
        <f>IF(H63&lt;=G63," ","GRESEALA")</f>
        <v xml:space="preserve"> </v>
      </c>
      <c r="BH49" s="8" t="str">
        <f>IF(H64&lt;=G64," ","GRESEALA")</f>
        <v xml:space="preserve"> </v>
      </c>
      <c r="BI49" s="8" t="str">
        <f>IF(H65&lt;=G65," ","GRESEALA")</f>
        <v xml:space="preserve"> </v>
      </c>
      <c r="BJ49" s="8" t="str">
        <f>IF(H66&lt;=G66," ","GRESEALA")</f>
        <v xml:space="preserve"> </v>
      </c>
      <c r="BK49" s="8" t="str">
        <f>IF(H67&lt;=G67," ","GRESEALA")</f>
        <v xml:space="preserve"> </v>
      </c>
    </row>
    <row r="50" spans="2:64" ht="70.5" customHeight="1" x14ac:dyDescent="0.35">
      <c r="B50" s="48" t="s">
        <v>111</v>
      </c>
      <c r="C50" s="97" t="s">
        <v>112</v>
      </c>
      <c r="D50" s="90">
        <f t="shared" si="1"/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82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X50" s="73">
        <v>0</v>
      </c>
      <c r="Y50" s="73">
        <v>0</v>
      </c>
      <c r="Z50" s="82"/>
      <c r="AA50" s="73">
        <v>0</v>
      </c>
      <c r="AB50" s="73">
        <v>0</v>
      </c>
      <c r="AC50" s="73">
        <v>0</v>
      </c>
      <c r="AD50" s="73">
        <v>0</v>
      </c>
      <c r="AE50" s="73">
        <v>0</v>
      </c>
      <c r="AF50" s="73">
        <v>0</v>
      </c>
      <c r="AG50" s="73">
        <v>0</v>
      </c>
      <c r="AH50" s="73">
        <v>0</v>
      </c>
      <c r="AI50" s="73">
        <v>0</v>
      </c>
      <c r="AJ50" s="73">
        <v>0</v>
      </c>
      <c r="AK50" s="73">
        <v>0</v>
      </c>
      <c r="AL50" s="73">
        <v>0</v>
      </c>
      <c r="AM50" s="73">
        <v>0</v>
      </c>
      <c r="AN50" s="73">
        <v>0</v>
      </c>
      <c r="AO50" s="73">
        <v>0</v>
      </c>
      <c r="AP50" s="73">
        <v>0</v>
      </c>
      <c r="AQ50" s="73">
        <v>0</v>
      </c>
      <c r="AR50" s="73">
        <v>0</v>
      </c>
      <c r="AS50" s="73">
        <v>0</v>
      </c>
      <c r="AT50" s="74"/>
      <c r="AU50" s="8" t="str">
        <f>IF(E52+F52=D52," ","GRESEALA")</f>
        <v xml:space="preserve"> </v>
      </c>
      <c r="AV50" s="11" t="str">
        <f>IF(G52+K52+I52+L52++M52=D52," ","GRESEALA")</f>
        <v xml:space="preserve"> </v>
      </c>
      <c r="AW50" s="8" t="str">
        <f>IF(O52+P52=D52," ","GRESEALA")</f>
        <v xml:space="preserve"> </v>
      </c>
      <c r="AX50" s="8" t="str">
        <f>IF(Q52+S52+T52+U52+V52+W52=D52," ","GRESEALA")</f>
        <v xml:space="preserve"> </v>
      </c>
      <c r="AY50" s="8" t="str">
        <f>IF(X52+S52+Z52=D52," ","GRESEALA")</f>
        <v xml:space="preserve"> </v>
      </c>
      <c r="AZ50" s="11" t="str">
        <f>IF(AA52+AC52+AE52+AF52+AG52+AH52+AI52+AJ52+AK52+AL52+AM52+AN52+AO52+AP52+AQ52+AR52+AS52&gt;=D52," ","GRESEALA")</f>
        <v xml:space="preserve"> </v>
      </c>
      <c r="BA50" s="8" t="str">
        <f>IF(E36&lt;=E13," ","GRESEALA")</f>
        <v xml:space="preserve"> </v>
      </c>
      <c r="BB50" s="8" t="str">
        <f>IF(F36&lt;=F13," ","GRESEALA")</f>
        <v xml:space="preserve"> </v>
      </c>
      <c r="BC50" s="8" t="str">
        <f>IF(G36&lt;=G13," ","GRESEALA")</f>
        <v xml:space="preserve"> </v>
      </c>
      <c r="BD50" s="8" t="str">
        <f>IF(H36&lt;=H13," ","GRESEALA")</f>
        <v xml:space="preserve"> </v>
      </c>
      <c r="BE50" s="8" t="str">
        <f t="shared" ref="BE50:BK50" si="55">IF(K36&lt;=K13," ","GRESEALA")</f>
        <v xml:space="preserve"> </v>
      </c>
      <c r="BF50" s="11" t="str">
        <f t="shared" si="55"/>
        <v xml:space="preserve"> </v>
      </c>
      <c r="BG50" s="8" t="str">
        <f t="shared" si="55"/>
        <v xml:space="preserve"> </v>
      </c>
      <c r="BH50" s="8" t="str">
        <f t="shared" si="55"/>
        <v xml:space="preserve"> </v>
      </c>
      <c r="BI50" s="8" t="str">
        <f t="shared" si="55"/>
        <v xml:space="preserve"> </v>
      </c>
      <c r="BJ50" s="8" t="str">
        <f t="shared" si="55"/>
        <v xml:space="preserve"> </v>
      </c>
      <c r="BK50" s="8" t="str">
        <f t="shared" si="55"/>
        <v xml:space="preserve"> </v>
      </c>
    </row>
    <row r="51" spans="2:64" ht="31.5" customHeight="1" x14ac:dyDescent="0.35">
      <c r="B51" s="48" t="s">
        <v>113</v>
      </c>
      <c r="C51" s="97" t="s">
        <v>114</v>
      </c>
      <c r="D51" s="90">
        <f t="shared" si="1"/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82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X51" s="73">
        <v>0</v>
      </c>
      <c r="Y51" s="73">
        <v>0</v>
      </c>
      <c r="Z51" s="82"/>
      <c r="AA51" s="73">
        <v>0</v>
      </c>
      <c r="AB51" s="73">
        <v>0</v>
      </c>
      <c r="AC51" s="73">
        <v>0</v>
      </c>
      <c r="AD51" s="73">
        <v>0</v>
      </c>
      <c r="AE51" s="73">
        <v>0</v>
      </c>
      <c r="AF51" s="73">
        <v>0</v>
      </c>
      <c r="AG51" s="73">
        <v>0</v>
      </c>
      <c r="AH51" s="73">
        <v>0</v>
      </c>
      <c r="AI51" s="73">
        <v>0</v>
      </c>
      <c r="AJ51" s="73">
        <v>0</v>
      </c>
      <c r="AK51" s="73">
        <v>0</v>
      </c>
      <c r="AL51" s="73">
        <v>0</v>
      </c>
      <c r="AM51" s="73">
        <v>0</v>
      </c>
      <c r="AN51" s="73">
        <v>0</v>
      </c>
      <c r="AO51" s="73">
        <v>0</v>
      </c>
      <c r="AP51" s="73">
        <v>0</v>
      </c>
      <c r="AQ51" s="73">
        <v>0</v>
      </c>
      <c r="AR51" s="73">
        <v>0</v>
      </c>
      <c r="AS51" s="73">
        <v>0</v>
      </c>
      <c r="AT51" s="74"/>
      <c r="AU51" s="8" t="str">
        <f t="shared" ref="AU51:BK51" si="56">IF(S36&lt;=S13," ","GRESEALA")</f>
        <v xml:space="preserve"> </v>
      </c>
      <c r="AV51" s="8" t="str">
        <f t="shared" si="56"/>
        <v xml:space="preserve"> </v>
      </c>
      <c r="AW51" s="8" t="str">
        <f t="shared" si="56"/>
        <v xml:space="preserve"> </v>
      </c>
      <c r="AX51" s="8" t="str">
        <f t="shared" si="56"/>
        <v xml:space="preserve"> </v>
      </c>
      <c r="AY51" s="8" t="str">
        <f t="shared" si="56"/>
        <v xml:space="preserve"> </v>
      </c>
      <c r="AZ51" s="8" t="str">
        <f t="shared" si="56"/>
        <v xml:space="preserve"> </v>
      </c>
      <c r="BA51" s="8" t="str">
        <f t="shared" si="56"/>
        <v xml:space="preserve"> </v>
      </c>
      <c r="BB51" s="8" t="str">
        <f t="shared" si="56"/>
        <v xml:space="preserve"> </v>
      </c>
      <c r="BC51" s="8" t="str">
        <f t="shared" si="56"/>
        <v xml:space="preserve"> </v>
      </c>
      <c r="BD51" s="8" t="str">
        <f t="shared" si="56"/>
        <v xml:space="preserve"> </v>
      </c>
      <c r="BE51" s="8" t="str">
        <f t="shared" si="56"/>
        <v xml:space="preserve"> </v>
      </c>
      <c r="BF51" s="8" t="str">
        <f t="shared" si="56"/>
        <v xml:space="preserve"> </v>
      </c>
      <c r="BG51" s="8" t="str">
        <f t="shared" si="56"/>
        <v xml:space="preserve"> </v>
      </c>
      <c r="BH51" s="8" t="str">
        <f t="shared" si="56"/>
        <v xml:space="preserve"> </v>
      </c>
      <c r="BI51" s="8" t="str">
        <f t="shared" si="56"/>
        <v xml:space="preserve"> </v>
      </c>
      <c r="BJ51" s="8" t="str">
        <f t="shared" si="56"/>
        <v xml:space="preserve"> </v>
      </c>
      <c r="BK51" s="8" t="str">
        <f t="shared" si="56"/>
        <v xml:space="preserve"> </v>
      </c>
    </row>
    <row r="52" spans="2:64" ht="82.5" customHeight="1" x14ac:dyDescent="0.35">
      <c r="B52" s="48">
        <v>10</v>
      </c>
      <c r="C52" s="80" t="s">
        <v>115</v>
      </c>
      <c r="D52" s="90">
        <f t="shared" si="1"/>
        <v>4</v>
      </c>
      <c r="E52" s="73">
        <v>1</v>
      </c>
      <c r="F52" s="73">
        <v>3</v>
      </c>
      <c r="G52" s="73">
        <v>4</v>
      </c>
      <c r="H52" s="73">
        <v>4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82">
        <v>2</v>
      </c>
      <c r="P52" s="73">
        <v>2</v>
      </c>
      <c r="Q52" s="82"/>
      <c r="R52" s="82"/>
      <c r="S52" s="73">
        <v>0</v>
      </c>
      <c r="T52" s="73">
        <v>1</v>
      </c>
      <c r="U52" s="73">
        <v>3</v>
      </c>
      <c r="V52" s="73">
        <v>0</v>
      </c>
      <c r="W52" s="73">
        <v>0</v>
      </c>
      <c r="X52" s="73">
        <v>4</v>
      </c>
      <c r="Y52" s="73">
        <v>0</v>
      </c>
      <c r="Z52" s="82"/>
      <c r="AA52" s="73">
        <v>0</v>
      </c>
      <c r="AB52" s="73">
        <v>0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3">
        <v>0</v>
      </c>
      <c r="AS52" s="73">
        <v>4</v>
      </c>
      <c r="AT52" s="74"/>
      <c r="AU52" s="8" t="str">
        <f>IF(AJ36&lt;=AJ13," ","GRESEALA")</f>
        <v xml:space="preserve"> </v>
      </c>
      <c r="AV52" s="8" t="str">
        <f>IF(AK36&lt;=AK13," ","GRESEALA")</f>
        <v xml:space="preserve"> </v>
      </c>
      <c r="AW52" s="8" t="str">
        <f>IF(AL36&lt;=AL13," ","GRESEALA")</f>
        <v xml:space="preserve"> </v>
      </c>
      <c r="AX52" s="8" t="str">
        <f>IF(AR36&lt;=AR13," ","GRESEALA")</f>
        <v xml:space="preserve"> </v>
      </c>
      <c r="AY52" s="8" t="str">
        <f>IF(AS36&lt;=AS13," ","GRESEALA")</f>
        <v xml:space="preserve"> </v>
      </c>
      <c r="AZ52" s="8" t="str">
        <f>IF(E16+E37+E38+E41+E42+E45+E46+E47+E48+E52+E53+E54+E55+E60+E61+E63+E64&gt;=E14," ","GRESEALA")</f>
        <v xml:space="preserve"> </v>
      </c>
      <c r="BA52" s="8" t="str">
        <f>IF(F16+F37+F38+F41+F42+F45+F46+F47+F48+F52+F53+F54+F55+F60+F61+F63+F64&gt;=F14," ","GRESEALA")</f>
        <v xml:space="preserve"> </v>
      </c>
      <c r="BB52" s="8" t="str">
        <f>IF(G16+G37+G38+G41+G42+G45+G46+G47+G48+G52+G53+G54+G55+G60+G61+G63+G64&gt;=G14," ","GRESEALA")</f>
        <v xml:space="preserve"> </v>
      </c>
      <c r="BC52" s="8" t="str">
        <f>IF(H16+H37+H38+H41+H42+H45+H46+H47+H48+H52+H53+H54+H55+H60+H61+H63+H64&gt;=H14," ","GRESEALA")</f>
        <v xml:space="preserve"> </v>
      </c>
      <c r="BD52" s="8" t="str">
        <f t="shared" ref="BD52:BJ52" si="57">IF(K16+K37+K38+K41+K42+K45+K46+K47+K48+K52+K53+K54+K55+K60+K61+K63+K64&gt;=K14," ","GRESEALA")</f>
        <v xml:space="preserve"> </v>
      </c>
      <c r="BE52" s="11" t="str">
        <f t="shared" si="57"/>
        <v xml:space="preserve"> </v>
      </c>
      <c r="BF52" s="8" t="str">
        <f t="shared" si="57"/>
        <v xml:space="preserve"> </v>
      </c>
      <c r="BG52" s="8" t="str">
        <f t="shared" si="57"/>
        <v xml:space="preserve"> </v>
      </c>
      <c r="BH52" s="8" t="str">
        <f t="shared" si="57"/>
        <v xml:space="preserve"> </v>
      </c>
      <c r="BI52" s="8" t="str">
        <f t="shared" si="57"/>
        <v xml:space="preserve"> </v>
      </c>
      <c r="BJ52" s="8" t="str">
        <f t="shared" si="57"/>
        <v xml:space="preserve"> </v>
      </c>
      <c r="BK52" s="8" t="str">
        <f>IF(S16+S37+S38+S41+S42+S45+S46+S47+S48+S52+S53+S54+S55+S60+S61+S63+S64&gt;=S14," ","GRESEALA")</f>
        <v xml:space="preserve"> </v>
      </c>
    </row>
    <row r="53" spans="2:64" ht="68.25" customHeight="1" x14ac:dyDescent="0.35">
      <c r="B53" s="48">
        <v>11</v>
      </c>
      <c r="C53" s="95" t="s">
        <v>116</v>
      </c>
      <c r="D53" s="90">
        <f t="shared" si="1"/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82">
        <v>0</v>
      </c>
      <c r="P53" s="73">
        <v>0</v>
      </c>
      <c r="Q53" s="82"/>
      <c r="R53" s="82"/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3">
        <v>0</v>
      </c>
      <c r="Y53" s="73">
        <v>0</v>
      </c>
      <c r="Z53" s="82"/>
      <c r="AA53" s="73">
        <v>0</v>
      </c>
      <c r="AB53" s="73">
        <v>0</v>
      </c>
      <c r="AC53" s="73">
        <v>0</v>
      </c>
      <c r="AD53" s="73">
        <v>0</v>
      </c>
      <c r="AE53" s="73">
        <v>0</v>
      </c>
      <c r="AF53" s="73">
        <v>0</v>
      </c>
      <c r="AG53" s="73">
        <v>0</v>
      </c>
      <c r="AH53" s="73">
        <v>0</v>
      </c>
      <c r="AI53" s="73">
        <v>0</v>
      </c>
      <c r="AJ53" s="73">
        <v>0</v>
      </c>
      <c r="AK53" s="73">
        <v>0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4"/>
      <c r="AU53" s="8" t="str">
        <f t="shared" ref="AU53:BK53" si="58">IF(T16+T37+T38+T41+T42+T45+T46+T47+T48+T52+T53+T54+T55+T60+T61+T63+T64&gt;=T14," ","GRESEALA")</f>
        <v xml:space="preserve"> </v>
      </c>
      <c r="AV53" s="8" t="str">
        <f t="shared" si="58"/>
        <v xml:space="preserve"> </v>
      </c>
      <c r="AW53" s="8" t="str">
        <f t="shared" si="58"/>
        <v xml:space="preserve"> </v>
      </c>
      <c r="AX53" s="8" t="str">
        <f t="shared" si="58"/>
        <v xml:space="preserve"> </v>
      </c>
      <c r="AY53" s="8" t="str">
        <f t="shared" si="58"/>
        <v xml:space="preserve"> </v>
      </c>
      <c r="AZ53" s="8" t="str">
        <f>IF(Y16+Y37+Y38+Y41+Y42+Y45+Y46+Y47+Y48+S52+Y53+Y54+Y55+Y60+Y61+Y63+Y64&gt;=Y14," ","GRESEALA")</f>
        <v xml:space="preserve"> </v>
      </c>
      <c r="BA53" s="8" t="str">
        <f t="shared" si="58"/>
        <v xml:space="preserve"> </v>
      </c>
      <c r="BB53" s="8" t="str">
        <f>IF(AA16+AA37+AA38+AA41+AA42+AA45+AA46+AA47+AA48+AA52+AA53+AA54+AA55+AB60+AA61+AA63+AA64&gt;=AA14," ","GRESEALA")</f>
        <v xml:space="preserve"> </v>
      </c>
      <c r="BC53" s="8" t="str">
        <f>IF(AB16+AB37+AB38+AB41+AB42+AB45+AB46+AB47+AB48+AB52+AB53+AB54+AB55+AB60+AB61+AB63+AB64&gt;=AB14," ","GRESEALA")</f>
        <v xml:space="preserve"> </v>
      </c>
      <c r="BD53" s="8" t="str">
        <f t="shared" si="58"/>
        <v xml:space="preserve"> </v>
      </c>
      <c r="BE53" s="8" t="str">
        <f t="shared" si="58"/>
        <v xml:space="preserve"> </v>
      </c>
      <c r="BF53" s="8" t="str">
        <f t="shared" si="58"/>
        <v xml:space="preserve"> </v>
      </c>
      <c r="BG53" s="8" t="str">
        <f t="shared" si="58"/>
        <v xml:space="preserve"> </v>
      </c>
      <c r="BH53" s="8" t="str">
        <f t="shared" si="58"/>
        <v xml:space="preserve"> </v>
      </c>
      <c r="BI53" s="8" t="str">
        <f t="shared" si="58"/>
        <v xml:space="preserve"> </v>
      </c>
      <c r="BJ53" s="8" t="str">
        <f t="shared" si="58"/>
        <v xml:space="preserve"> </v>
      </c>
      <c r="BK53" s="8" t="str">
        <f t="shared" si="58"/>
        <v xml:space="preserve"> </v>
      </c>
    </row>
    <row r="54" spans="2:64" ht="73.5" customHeight="1" x14ac:dyDescent="0.35">
      <c r="B54" s="48">
        <v>12</v>
      </c>
      <c r="C54" s="80" t="s">
        <v>117</v>
      </c>
      <c r="D54" s="92">
        <f t="shared" si="1"/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82">
        <v>0</v>
      </c>
      <c r="P54" s="73">
        <v>0</v>
      </c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3">
        <v>0</v>
      </c>
      <c r="Y54" s="73">
        <v>0</v>
      </c>
      <c r="Z54" s="82"/>
      <c r="AA54" s="73">
        <v>0</v>
      </c>
      <c r="AB54" s="73">
        <v>0</v>
      </c>
      <c r="AC54" s="73">
        <v>0</v>
      </c>
      <c r="AD54" s="73">
        <v>0</v>
      </c>
      <c r="AE54" s="93">
        <v>0</v>
      </c>
      <c r="AF54" s="73">
        <v>0</v>
      </c>
      <c r="AG54" s="73">
        <v>0</v>
      </c>
      <c r="AH54" s="73">
        <v>0</v>
      </c>
      <c r="AI54" s="73">
        <v>0</v>
      </c>
      <c r="AJ54" s="73">
        <v>0</v>
      </c>
      <c r="AK54" s="73">
        <v>0</v>
      </c>
      <c r="AL54" s="73">
        <v>0</v>
      </c>
      <c r="AM54" s="73">
        <v>0</v>
      </c>
      <c r="AN54" s="73">
        <v>0</v>
      </c>
      <c r="AO54" s="73">
        <v>0</v>
      </c>
      <c r="AP54" s="73">
        <v>0</v>
      </c>
      <c r="AQ54" s="73">
        <v>0</v>
      </c>
      <c r="AR54" s="73">
        <v>0</v>
      </c>
      <c r="AS54" s="73">
        <v>0</v>
      </c>
      <c r="AT54" s="73">
        <v>0</v>
      </c>
      <c r="AU54" s="8" t="str">
        <f>IF(AK16+AK37+AK38+AK41+AK42+AK45+AK46+AK47+AK48+AK52+AK53+AK54+AK55+AK60+AK61+AK63+AK64&gt;=AK14," ","GRESEALA")</f>
        <v xml:space="preserve"> </v>
      </c>
      <c r="AV54" s="8" t="str">
        <f>IF(AL16+AL37+AL38+AL41+AL42+AL45+AL46+AL47+AL48+AL52+AL53+AL54+AL55+AL60+AL61+AL63+AL64&gt;=AL14," ","GRESEALA")</f>
        <v xml:space="preserve"> </v>
      </c>
      <c r="AW54" s="8" t="str">
        <f>IF(AR16+AR37+AR38+AR41+AR42+AR45+AR46+AR47+AR48+AR52+AR53+AR54+AR55+AR60+AR61+AR63+AR64&gt;=AR14," ","GRESEALA")</f>
        <v xml:space="preserve"> </v>
      </c>
      <c r="AX54" s="8" t="str">
        <f>IF(AS16+AS37+AS38+AS41+AS42+AS45+AS46+AS47+AS48+AS52+AS53+AS54+AS55+AS60+AS61+AS63+AS64&gt;=AS14," ","GRESEALA")</f>
        <v xml:space="preserve"> </v>
      </c>
      <c r="AY54" s="8" t="str">
        <f>IF(E15+E36+E59+E62&gt;=E13," ","GRESEALA")</f>
        <v xml:space="preserve"> </v>
      </c>
      <c r="AZ54" s="8" t="str">
        <f>IF(F15+F36+F59+F62&gt;=F13," ","GRESEALA")</f>
        <v xml:space="preserve"> </v>
      </c>
      <c r="BA54" s="8" t="str">
        <f>IF(G15+G36+G59+G62&gt;=G13," ","GRESEALA")</f>
        <v xml:space="preserve"> </v>
      </c>
      <c r="BB54" s="8" t="str">
        <f>IF(H15+H36+H59+H62&gt;=H13," ","GRESEALA")</f>
        <v xml:space="preserve"> </v>
      </c>
      <c r="BC54" s="8" t="str">
        <f t="shared" ref="BC54:BI54" si="59">IF(K15+K36+K59+K62&gt;=K13," ","GRESEALA")</f>
        <v xml:space="preserve"> </v>
      </c>
      <c r="BD54" s="11" t="str">
        <f t="shared" si="59"/>
        <v xml:space="preserve"> </v>
      </c>
      <c r="BE54" s="8" t="str">
        <f t="shared" si="59"/>
        <v xml:space="preserve"> </v>
      </c>
      <c r="BF54" s="8" t="str">
        <f t="shared" si="59"/>
        <v xml:space="preserve"> </v>
      </c>
      <c r="BG54" s="8" t="str">
        <f t="shared" si="59"/>
        <v xml:space="preserve"> </v>
      </c>
      <c r="BH54" s="8" t="str">
        <f t="shared" si="59"/>
        <v xml:space="preserve"> </v>
      </c>
      <c r="BI54" s="8" t="str">
        <f t="shared" si="59"/>
        <v xml:space="preserve"> </v>
      </c>
      <c r="BJ54" s="8" t="str">
        <f t="shared" ref="BJ54:BK54" si="60">IF(S15+S36+S59+S62&gt;=S13," ","GRESEALA")</f>
        <v xml:space="preserve"> </v>
      </c>
      <c r="BK54" s="8" t="str">
        <f t="shared" si="60"/>
        <v xml:space="preserve"> </v>
      </c>
    </row>
    <row r="55" spans="2:64" ht="60.75" hidden="1" customHeight="1" x14ac:dyDescent="0.35">
      <c r="B55" s="46"/>
      <c r="C55" s="66" t="s">
        <v>118</v>
      </c>
      <c r="D55" s="70">
        <f t="shared" si="1"/>
        <v>0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4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4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1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</row>
    <row r="56" spans="2:64" ht="27" hidden="1" customHeight="1" x14ac:dyDescent="0.35">
      <c r="B56" s="52"/>
      <c r="C56" s="98" t="s">
        <v>119</v>
      </c>
      <c r="D56" s="99">
        <f t="shared" si="1"/>
        <v>0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74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</row>
    <row r="57" spans="2:64" ht="40.5" hidden="1" customHeight="1" x14ac:dyDescent="0.35">
      <c r="B57" s="52"/>
      <c r="C57" s="98" t="s">
        <v>120</v>
      </c>
      <c r="D57" s="100">
        <f t="shared" si="1"/>
        <v>0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74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</row>
    <row r="58" spans="2:64" ht="45.75" hidden="1" customHeight="1" x14ac:dyDescent="0.35">
      <c r="B58" s="52"/>
      <c r="C58" s="98" t="s">
        <v>121</v>
      </c>
      <c r="D58" s="99">
        <f t="shared" si="1"/>
        <v>0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74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</row>
    <row r="59" spans="2:64" ht="88.5" customHeight="1" x14ac:dyDescent="0.35">
      <c r="B59" s="53">
        <v>13.1</v>
      </c>
      <c r="C59" s="68" t="s">
        <v>122</v>
      </c>
      <c r="D59" s="68">
        <f t="shared" si="1"/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101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64">
        <v>0</v>
      </c>
      <c r="V59" s="64">
        <v>0</v>
      </c>
      <c r="W59" s="64">
        <v>0</v>
      </c>
      <c r="X59" s="64">
        <v>0</v>
      </c>
      <c r="Y59" s="64">
        <v>0</v>
      </c>
      <c r="Z59" s="101"/>
      <c r="AA59" s="64">
        <v>0</v>
      </c>
      <c r="AB59" s="64">
        <v>0</v>
      </c>
      <c r="AC59" s="64">
        <v>0</v>
      </c>
      <c r="AD59" s="64">
        <v>0</v>
      </c>
      <c r="AE59" s="64">
        <v>0</v>
      </c>
      <c r="AF59" s="64">
        <v>0</v>
      </c>
      <c r="AG59" s="64">
        <v>0</v>
      </c>
      <c r="AH59" s="64">
        <v>0</v>
      </c>
      <c r="AI59" s="64">
        <v>0</v>
      </c>
      <c r="AJ59" s="64">
        <v>0</v>
      </c>
      <c r="AK59" s="64">
        <v>0</v>
      </c>
      <c r="AL59" s="64">
        <v>0</v>
      </c>
      <c r="AM59" s="64">
        <v>0</v>
      </c>
      <c r="AN59" s="64">
        <v>0</v>
      </c>
      <c r="AO59" s="64">
        <v>0</v>
      </c>
      <c r="AP59" s="64">
        <v>0</v>
      </c>
      <c r="AQ59" s="64">
        <v>0</v>
      </c>
      <c r="AR59" s="64">
        <v>0</v>
      </c>
      <c r="AS59" s="64">
        <v>0</v>
      </c>
      <c r="AT59" s="65"/>
      <c r="AU59" s="8" t="str">
        <f t="shared" ref="AU59:BK59" si="61">IF(U15+U36+U59+U62&gt;=U13," ","GRESEALA")</f>
        <v xml:space="preserve"> </v>
      </c>
      <c r="AV59" s="8" t="str">
        <f t="shared" si="61"/>
        <v xml:space="preserve"> </v>
      </c>
      <c r="AW59" s="8" t="str">
        <f t="shared" si="61"/>
        <v xml:space="preserve"> </v>
      </c>
      <c r="AX59" s="8" t="str">
        <f t="shared" si="61"/>
        <v xml:space="preserve"> </v>
      </c>
      <c r="AY59" s="8" t="str">
        <f t="shared" si="61"/>
        <v xml:space="preserve"> </v>
      </c>
      <c r="AZ59" s="8" t="str">
        <f t="shared" si="61"/>
        <v xml:space="preserve"> </v>
      </c>
      <c r="BA59" s="8" t="str">
        <f t="shared" si="61"/>
        <v xml:space="preserve"> </v>
      </c>
      <c r="BB59" s="8" t="str">
        <f t="shared" si="61"/>
        <v xml:space="preserve"> </v>
      </c>
      <c r="BC59" s="8" t="str">
        <f t="shared" si="61"/>
        <v xml:space="preserve"> </v>
      </c>
      <c r="BD59" s="8" t="str">
        <f t="shared" si="61"/>
        <v xml:space="preserve"> </v>
      </c>
      <c r="BE59" s="8" t="str">
        <f t="shared" si="61"/>
        <v xml:space="preserve"> </v>
      </c>
      <c r="BF59" s="8" t="str">
        <f t="shared" si="61"/>
        <v xml:space="preserve"> </v>
      </c>
      <c r="BG59" s="8" t="str">
        <f t="shared" si="61"/>
        <v xml:space="preserve"> </v>
      </c>
      <c r="BH59" s="8" t="str">
        <f t="shared" si="61"/>
        <v xml:space="preserve"> </v>
      </c>
      <c r="BI59" s="8" t="str">
        <f t="shared" si="61"/>
        <v xml:space="preserve"> </v>
      </c>
      <c r="BJ59" s="8" t="str">
        <f t="shared" si="61"/>
        <v xml:space="preserve"> </v>
      </c>
      <c r="BK59" s="8" t="str">
        <f t="shared" si="61"/>
        <v xml:space="preserve"> </v>
      </c>
    </row>
    <row r="60" spans="2:64" ht="89.25" customHeight="1" x14ac:dyDescent="0.35">
      <c r="B60" s="48">
        <v>13</v>
      </c>
      <c r="C60" s="80" t="s">
        <v>123</v>
      </c>
      <c r="D60" s="99">
        <f t="shared" si="1"/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82">
        <v>0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82"/>
      <c r="AA60" s="102">
        <v>0</v>
      </c>
      <c r="AB60" s="102">
        <v>0</v>
      </c>
      <c r="AC60" s="102">
        <v>0</v>
      </c>
      <c r="AD60" s="102">
        <v>0</v>
      </c>
      <c r="AE60" s="102">
        <v>0</v>
      </c>
      <c r="AF60" s="102">
        <v>0</v>
      </c>
      <c r="AG60" s="102">
        <v>0</v>
      </c>
      <c r="AH60" s="102">
        <v>0</v>
      </c>
      <c r="AI60" s="102">
        <v>0</v>
      </c>
      <c r="AJ60" s="102">
        <v>0</v>
      </c>
      <c r="AK60" s="102">
        <v>0</v>
      </c>
      <c r="AL60" s="102">
        <v>0</v>
      </c>
      <c r="AM60" s="102">
        <v>0</v>
      </c>
      <c r="AN60" s="102">
        <v>0</v>
      </c>
      <c r="AO60" s="102">
        <v>0</v>
      </c>
      <c r="AP60" s="102">
        <v>0</v>
      </c>
      <c r="AQ60" s="102">
        <v>0</v>
      </c>
      <c r="AR60" s="102">
        <v>0</v>
      </c>
      <c r="AS60" s="102">
        <v>0</v>
      </c>
      <c r="AT60" s="74"/>
      <c r="AU60" s="8" t="str">
        <f>IF(AL15+AL36+AL59+AL62&gt;=AL13," ","GRESEALA")</f>
        <v xml:space="preserve"> </v>
      </c>
      <c r="AV60" s="8" t="str">
        <f>IF(AR15+AR36+AR59+AR62&gt;=AR13," ","GRESEALA")</f>
        <v xml:space="preserve"> </v>
      </c>
      <c r="AW60" s="8" t="str">
        <f>IF(AS15+AS36+AS59+AS62&gt;=AS13," ","GRESEALA")</f>
        <v xml:space="preserve"> </v>
      </c>
      <c r="AX60" s="8" t="str">
        <f>IF(E53+F53=D53," ","GRESEALA")</f>
        <v xml:space="preserve"> </v>
      </c>
      <c r="AY60" s="11" t="str">
        <f>IF(G53+K53+I53+L53+M53=D53," ","GRESEALA")</f>
        <v xml:space="preserve"> </v>
      </c>
      <c r="AZ60" s="8" t="str">
        <f>IF(O53+P53=D53," ","GRESEALA")</f>
        <v xml:space="preserve"> </v>
      </c>
      <c r="BA60" s="8" t="str">
        <f>IF(Q53+S53+T53+U53+V53+W53=D53," ","GRESEALA")</f>
        <v xml:space="preserve"> </v>
      </c>
      <c r="BB60" s="8" t="str">
        <f>IF(X53+Y53+Z53=D53," ","GRESEALA")</f>
        <v xml:space="preserve"> </v>
      </c>
      <c r="BC60" s="11" t="str">
        <f>IF(AA53+AC53+AE53+AF53+AG53+AH53+AI53+AJ53+AK53+AL53+AM53+AN53+AO53+AP53+AQ53+AR53+AS53&gt;=D53," ","GRESEALA")</f>
        <v xml:space="preserve"> </v>
      </c>
      <c r="BD60" s="8" t="str">
        <f>IF(E54+F54=D54," ","GRESEALA")</f>
        <v xml:space="preserve"> </v>
      </c>
      <c r="BE60" s="11" t="str">
        <f>IF(G54+K54+I54+L54+M54=D54," ","GRESEALA")</f>
        <v xml:space="preserve"> </v>
      </c>
      <c r="BF60" s="8" t="str">
        <f>IF(O54+P54=D54," ","GRESEALA")</f>
        <v xml:space="preserve"> </v>
      </c>
      <c r="BG60" s="8" t="str">
        <f>IF(Q54+S54+T54+U54+V54+W54=D54," ","GRESEALA")</f>
        <v xml:space="preserve"> </v>
      </c>
      <c r="BH60" s="8" t="str">
        <f>IF(X54+Y54+Z54=D54," ","GRESEALA")</f>
        <v xml:space="preserve"> </v>
      </c>
      <c r="BI60" s="11" t="str">
        <f>IF(AA54+AC54+AE54+AF54+AG54+AH54+AI54+AJ54+AK54+AL54+AM54+AN54+AO54+AP54+AQ54+AR54+AS54&gt;=D54," ","GRESEALA")</f>
        <v xml:space="preserve"> </v>
      </c>
      <c r="BJ60" s="8" t="str">
        <f>IF(E59+F59=D59," ","GRESEALA")</f>
        <v xml:space="preserve"> </v>
      </c>
      <c r="BK60" s="11" t="str">
        <f>IF(G59+K59+I59+L59+M59=D59," ","GRESEALA")</f>
        <v xml:space="preserve"> </v>
      </c>
    </row>
    <row r="61" spans="2:64" ht="20.25" customHeight="1" x14ac:dyDescent="0.35">
      <c r="B61" s="48">
        <v>14</v>
      </c>
      <c r="C61" s="80" t="s">
        <v>124</v>
      </c>
      <c r="D61" s="90">
        <f t="shared" si="1"/>
        <v>0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82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82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4"/>
      <c r="AU61" s="8" t="str">
        <f>IF(O59+P59=D59," ","GRESEALA")</f>
        <v xml:space="preserve"> </v>
      </c>
      <c r="AV61" s="8" t="str">
        <f>IF(Q59+S59+T59+U59+V59+W59=D59," ","GRESEALA")</f>
        <v xml:space="preserve"> </v>
      </c>
      <c r="AW61" s="8" t="str">
        <f>IF(X59+Y59+Z59=D59," ","GRESEALA")</f>
        <v xml:space="preserve"> </v>
      </c>
      <c r="AX61" s="8" t="str">
        <f>IF(AA59+AC59+AE59+AF59+AG59+AH59+AI59+AJ59+AK59+AL59+AR59+AS59&gt;=D59," ","GRESEALA")</f>
        <v xml:space="preserve"> </v>
      </c>
      <c r="AY61" s="8" t="str">
        <f>IF(D54=AE54," ","GRESEALA")</f>
        <v xml:space="preserve"> </v>
      </c>
      <c r="AZ61" s="8" t="str">
        <f>IF(E60+F60=D60," ","GRESEALA")</f>
        <v xml:space="preserve"> </v>
      </c>
      <c r="BA61" s="11" t="str">
        <f>IF(G60+K60+I60+L60+M60=D60," ","GRESEALA")</f>
        <v xml:space="preserve"> </v>
      </c>
      <c r="BB61" s="8" t="str">
        <f>IF(O60+P60=D60," ","GRESEALA")</f>
        <v xml:space="preserve"> </v>
      </c>
      <c r="BC61" s="8" t="str">
        <f>IF(Q60+S60+T60+U60+V60+W60=D60," ","GRESEALA")</f>
        <v xml:space="preserve"> </v>
      </c>
      <c r="BD61" s="8" t="str">
        <f>IF(X60+Y60+Z60=D60," ","GRESEALA")</f>
        <v xml:space="preserve"> </v>
      </c>
      <c r="BE61" s="11" t="str">
        <f>IF(AB60+AC60+AE60+AF60+AG60+AH60+AI60+AJ60+AK60+AL60+AM60+AN60+AO60+AP60+AQ60+AR60+AS60&gt;=D60," ","GRESEALA")</f>
        <v xml:space="preserve"> </v>
      </c>
      <c r="BF61" s="8" t="str">
        <f>IF(E61+F61=D61," ","GRESEALA")</f>
        <v xml:space="preserve"> </v>
      </c>
      <c r="BG61" s="11" t="str">
        <f>IF(G61+K61+I61+L61+M61=D61," ","GRESEALA")</f>
        <v xml:space="preserve"> </v>
      </c>
      <c r="BH61" s="8" t="str">
        <f>IF(O61+P61=D61," ","GRESEALA")</f>
        <v xml:space="preserve"> </v>
      </c>
      <c r="BI61" s="8" t="str">
        <f>IF(Q61+S61+T61+U61+V61+W61=D61," ","GRESEALA")</f>
        <v xml:space="preserve"> </v>
      </c>
      <c r="BJ61" s="8" t="str">
        <f>IF(X61+Y61+Z61=D61," ","GRESEALA")</f>
        <v xml:space="preserve"> </v>
      </c>
      <c r="BK61" s="11" t="str">
        <f>IF(AA61+AC61+AE61+AF61+AG61+AH61+AI61+AJ61+AK61+AL61+AM61+AN61+AO61+AP61+AQ61+AR61+AS61&gt;=D61," ","GRESEALA")</f>
        <v xml:space="preserve"> </v>
      </c>
    </row>
    <row r="62" spans="2:64" s="13" customFormat="1" ht="52.5" customHeight="1" x14ac:dyDescent="0.35">
      <c r="B62" s="53">
        <v>15.1</v>
      </c>
      <c r="C62" s="68" t="s">
        <v>125</v>
      </c>
      <c r="D62" s="68">
        <f t="shared" si="1"/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103"/>
      <c r="N62" s="103"/>
      <c r="O62" s="101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64">
        <v>0</v>
      </c>
      <c r="X62" s="64">
        <v>0</v>
      </c>
      <c r="Y62" s="64">
        <v>0</v>
      </c>
      <c r="Z62" s="101"/>
      <c r="AA62" s="64">
        <v>0</v>
      </c>
      <c r="AB62" s="64">
        <v>0</v>
      </c>
      <c r="AC62" s="64">
        <v>0</v>
      </c>
      <c r="AD62" s="64">
        <v>0</v>
      </c>
      <c r="AE62" s="64">
        <v>0</v>
      </c>
      <c r="AF62" s="64">
        <v>0</v>
      </c>
      <c r="AG62" s="64">
        <v>0</v>
      </c>
      <c r="AH62" s="64">
        <v>0</v>
      </c>
      <c r="AI62" s="64">
        <v>0</v>
      </c>
      <c r="AJ62" s="64">
        <v>0</v>
      </c>
      <c r="AK62" s="64">
        <v>0</v>
      </c>
      <c r="AL62" s="64">
        <v>0</v>
      </c>
      <c r="AM62" s="64">
        <v>0</v>
      </c>
      <c r="AN62" s="64">
        <v>0</v>
      </c>
      <c r="AO62" s="64">
        <v>0</v>
      </c>
      <c r="AP62" s="64">
        <v>0</v>
      </c>
      <c r="AQ62" s="64">
        <v>0</v>
      </c>
      <c r="AR62" s="64">
        <v>0</v>
      </c>
      <c r="AS62" s="64">
        <v>0</v>
      </c>
      <c r="AT62" s="64">
        <v>0</v>
      </c>
      <c r="AU62" s="8" t="str">
        <f>IF(E62+F62=D62," ","GRESEALA")</f>
        <v xml:space="preserve"> </v>
      </c>
      <c r="AV62" s="11" t="str">
        <f>IF(G62+K62+I62+L62+M62=D62," ","GRESEALA")</f>
        <v xml:space="preserve"> </v>
      </c>
      <c r="AW62" s="8" t="str">
        <f>IF(O62+P62=D62," ","GRESEALA")</f>
        <v xml:space="preserve"> </v>
      </c>
      <c r="AX62" s="8" t="str">
        <f>IF(Q62+S62+T62+U62+V62+W62=D62," ","GRESEALA")</f>
        <v xml:space="preserve"> </v>
      </c>
      <c r="AY62" s="8" t="str">
        <f>IF(X62+Y62+Z62=D62," ","GRESEALA")</f>
        <v xml:space="preserve"> </v>
      </c>
      <c r="AZ62" s="8" t="str">
        <f>IF(AA62+AC62+AE62+AF62+AG62+AH62+AI62+AJ62+AK62+AL62+AR62+AS62&gt;=D62," ","GRESEALA")</f>
        <v xml:space="preserve"> </v>
      </c>
      <c r="BA62" s="8" t="str">
        <f>IF(E63+F63=D63," ","GRESEALA")</f>
        <v xml:space="preserve"> </v>
      </c>
      <c r="BB62" s="11" t="str">
        <f>IF(G63+K63+I63+L63+M63=D63," ","GRESEALA")</f>
        <v xml:space="preserve"> </v>
      </c>
      <c r="BC62" s="8" t="str">
        <f>IF(O63+P63=D63," ","GRESEALA")</f>
        <v xml:space="preserve"> </v>
      </c>
      <c r="BD62" s="8" t="str">
        <f>IF(Q63+S63+T63+U63+V63+W63=D63," ","GRESEALA")</f>
        <v xml:space="preserve"> </v>
      </c>
      <c r="BE62" s="8" t="str">
        <f>IF(X63+Y63+Z63=D63," ","GRESEALA")</f>
        <v xml:space="preserve"> </v>
      </c>
      <c r="BF62" s="11" t="str">
        <f>IF(AA63+AC63+AE63+AF63+AG63+AH63+AI63+AJ63+AK63+AL63+AM63+AN63+AO63+AP63+AQ63+AR63+AS63&gt;=D63," ","GRESEALA")</f>
        <v xml:space="preserve"> </v>
      </c>
      <c r="BG62" s="8" t="str">
        <f>IF(E64+F64=D64," ","GRESEALA")</f>
        <v xml:space="preserve"> </v>
      </c>
      <c r="BH62" s="11" t="str">
        <f>IF(G64+K64+I64+L64+M64=D64," ","GRESEALA")</f>
        <v xml:space="preserve"> </v>
      </c>
      <c r="BI62" s="8" t="str">
        <f>IF(O64+P64=D64," ","GRESEALA")</f>
        <v xml:space="preserve"> </v>
      </c>
      <c r="BJ62" s="8" t="str">
        <f>IF(Q64+S64+T64+U64+V64+W64=D64," ","GRESEALA")</f>
        <v xml:space="preserve"> </v>
      </c>
      <c r="BK62" s="8" t="str">
        <f>IF(X64+Y64+Z64=D64," ","GRESEALA")</f>
        <v xml:space="preserve"> </v>
      </c>
    </row>
    <row r="63" spans="2:64" ht="86.25" customHeight="1" x14ac:dyDescent="0.35">
      <c r="B63" s="48">
        <v>15</v>
      </c>
      <c r="C63" s="80" t="s">
        <v>126</v>
      </c>
      <c r="D63" s="90">
        <f t="shared" si="1"/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82"/>
      <c r="N63" s="82"/>
      <c r="O63" s="82">
        <v>0</v>
      </c>
      <c r="P63" s="73">
        <v>0</v>
      </c>
      <c r="Q63" s="73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3">
        <v>0</v>
      </c>
      <c r="Y63" s="73">
        <v>0</v>
      </c>
      <c r="Z63" s="82"/>
      <c r="AA63" s="73">
        <v>0</v>
      </c>
      <c r="AB63" s="73">
        <v>0</v>
      </c>
      <c r="AC63" s="73">
        <v>0</v>
      </c>
      <c r="AD63" s="73">
        <v>0</v>
      </c>
      <c r="AE63" s="73">
        <v>0</v>
      </c>
      <c r="AF63" s="73">
        <v>0</v>
      </c>
      <c r="AG63" s="73">
        <v>0</v>
      </c>
      <c r="AH63" s="73">
        <v>0</v>
      </c>
      <c r="AI63" s="73">
        <v>0</v>
      </c>
      <c r="AJ63" s="73">
        <v>0</v>
      </c>
      <c r="AK63" s="73">
        <v>0</v>
      </c>
      <c r="AL63" s="73">
        <v>0</v>
      </c>
      <c r="AM63" s="73">
        <v>0</v>
      </c>
      <c r="AN63" s="73">
        <v>0</v>
      </c>
      <c r="AO63" s="73">
        <v>0</v>
      </c>
      <c r="AP63" s="73">
        <v>0</v>
      </c>
      <c r="AQ63" s="73">
        <v>0</v>
      </c>
      <c r="AR63" s="73">
        <v>0</v>
      </c>
      <c r="AS63" s="73">
        <v>0</v>
      </c>
      <c r="AT63" s="74"/>
      <c r="AU63" s="8" t="str">
        <f>IF(E65+E66+E67=E64," ","GRESEALA")</f>
        <v xml:space="preserve"> </v>
      </c>
      <c r="AV63" s="8" t="str">
        <f>IF(F65+F66+F67=F64," ","GRESEALA")</f>
        <v xml:space="preserve"> </v>
      </c>
      <c r="AW63" s="8" t="str">
        <f>IF(G65+G66+G67=G64," ","GRESEALA")</f>
        <v xml:space="preserve"> </v>
      </c>
      <c r="AX63" s="8" t="str">
        <f>IF(H65+H66+H67=H64," ","GRESEALA")</f>
        <v xml:space="preserve"> </v>
      </c>
      <c r="AY63" s="8" t="str">
        <f t="shared" ref="AY63:BE63" si="62">IF(K65+K66+K67=K64," ","GRESEALA")</f>
        <v xml:space="preserve"> </v>
      </c>
      <c r="AZ63" s="11" t="str">
        <f t="shared" si="62"/>
        <v xml:space="preserve"> </v>
      </c>
      <c r="BA63" s="8" t="str">
        <f t="shared" si="62"/>
        <v xml:space="preserve"> </v>
      </c>
      <c r="BB63" s="8" t="str">
        <f t="shared" si="62"/>
        <v xml:space="preserve"> </v>
      </c>
      <c r="BC63" s="8" t="str">
        <f t="shared" si="62"/>
        <v xml:space="preserve"> </v>
      </c>
      <c r="BD63" s="8" t="str">
        <f t="shared" si="62"/>
        <v xml:space="preserve"> </v>
      </c>
      <c r="BE63" s="8" t="str">
        <f t="shared" si="62"/>
        <v xml:space="preserve"> </v>
      </c>
      <c r="BF63" s="8" t="str">
        <f t="shared" ref="BF63:BK63" si="63">IF(S65+S66+S67=S64," ","GRESEALA")</f>
        <v xml:space="preserve"> </v>
      </c>
      <c r="BG63" s="8" t="str">
        <f t="shared" si="63"/>
        <v xml:space="preserve"> </v>
      </c>
      <c r="BH63" s="8" t="str">
        <f t="shared" si="63"/>
        <v xml:space="preserve"> </v>
      </c>
      <c r="BI63" s="8" t="str">
        <f t="shared" si="63"/>
        <v xml:space="preserve"> </v>
      </c>
      <c r="BJ63" s="8" t="str">
        <f t="shared" si="63"/>
        <v xml:space="preserve"> </v>
      </c>
      <c r="BK63" s="8" t="str">
        <f t="shared" si="63"/>
        <v xml:space="preserve"> </v>
      </c>
      <c r="BL63" s="1"/>
    </row>
    <row r="64" spans="2:64" ht="62.25" customHeight="1" x14ac:dyDescent="0.35">
      <c r="B64" s="46">
        <v>16</v>
      </c>
      <c r="C64" s="104" t="s">
        <v>127</v>
      </c>
      <c r="D64" s="105">
        <f t="shared" si="1"/>
        <v>12</v>
      </c>
      <c r="E64" s="67">
        <f t="shared" ref="E64:AS64" si="64">E65+E66+E67</f>
        <v>7</v>
      </c>
      <c r="F64" s="67">
        <f t="shared" si="64"/>
        <v>5</v>
      </c>
      <c r="G64" s="67">
        <f t="shared" si="64"/>
        <v>6</v>
      </c>
      <c r="H64" s="67">
        <f t="shared" si="64"/>
        <v>6</v>
      </c>
      <c r="I64" s="67">
        <f t="shared" si="64"/>
        <v>2</v>
      </c>
      <c r="J64" s="67">
        <f t="shared" si="64"/>
        <v>2</v>
      </c>
      <c r="K64" s="67">
        <f t="shared" si="64"/>
        <v>0</v>
      </c>
      <c r="L64" s="67">
        <f t="shared" si="64"/>
        <v>1</v>
      </c>
      <c r="M64" s="67">
        <f t="shared" si="64"/>
        <v>3</v>
      </c>
      <c r="N64" s="67">
        <f t="shared" si="64"/>
        <v>0</v>
      </c>
      <c r="O64" s="101">
        <f t="shared" si="64"/>
        <v>9</v>
      </c>
      <c r="P64" s="67">
        <f t="shared" si="64"/>
        <v>3</v>
      </c>
      <c r="Q64" s="67">
        <f t="shared" si="64"/>
        <v>0</v>
      </c>
      <c r="R64" s="67">
        <f t="shared" ref="R64" si="65">R65+R66+R67</f>
        <v>0</v>
      </c>
      <c r="S64" s="67">
        <f t="shared" si="64"/>
        <v>3</v>
      </c>
      <c r="T64" s="67">
        <f t="shared" si="64"/>
        <v>0</v>
      </c>
      <c r="U64" s="67">
        <f t="shared" si="64"/>
        <v>8</v>
      </c>
      <c r="V64" s="67">
        <f t="shared" si="64"/>
        <v>0</v>
      </c>
      <c r="W64" s="67">
        <f t="shared" si="64"/>
        <v>1</v>
      </c>
      <c r="X64" s="67">
        <f t="shared" si="64"/>
        <v>10</v>
      </c>
      <c r="Y64" s="67">
        <f t="shared" si="64"/>
        <v>2</v>
      </c>
      <c r="Z64" s="101">
        <f t="shared" si="64"/>
        <v>0</v>
      </c>
      <c r="AA64" s="67">
        <f t="shared" si="64"/>
        <v>0</v>
      </c>
      <c r="AB64" s="67">
        <f t="shared" si="64"/>
        <v>0</v>
      </c>
      <c r="AC64" s="67">
        <f t="shared" si="64"/>
        <v>0</v>
      </c>
      <c r="AD64" s="67">
        <f t="shared" si="64"/>
        <v>0</v>
      </c>
      <c r="AE64" s="67">
        <f t="shared" si="64"/>
        <v>0</v>
      </c>
      <c r="AF64" s="67">
        <f t="shared" si="64"/>
        <v>0</v>
      </c>
      <c r="AG64" s="67">
        <f t="shared" si="64"/>
        <v>0</v>
      </c>
      <c r="AH64" s="67">
        <f t="shared" si="64"/>
        <v>0</v>
      </c>
      <c r="AI64" s="67">
        <f t="shared" si="64"/>
        <v>0</v>
      </c>
      <c r="AJ64" s="67">
        <f t="shared" si="64"/>
        <v>0</v>
      </c>
      <c r="AK64" s="67">
        <f t="shared" si="64"/>
        <v>0</v>
      </c>
      <c r="AL64" s="67">
        <f t="shared" si="64"/>
        <v>0</v>
      </c>
      <c r="AM64" s="67">
        <f t="shared" si="64"/>
        <v>0</v>
      </c>
      <c r="AN64" s="67">
        <f t="shared" si="64"/>
        <v>0</v>
      </c>
      <c r="AO64" s="67">
        <f t="shared" si="64"/>
        <v>0</v>
      </c>
      <c r="AP64" s="67">
        <f t="shared" si="64"/>
        <v>0</v>
      </c>
      <c r="AQ64" s="67">
        <f t="shared" si="64"/>
        <v>0</v>
      </c>
      <c r="AR64" s="67">
        <f t="shared" si="64"/>
        <v>0</v>
      </c>
      <c r="AS64" s="67">
        <f t="shared" si="64"/>
        <v>12</v>
      </c>
      <c r="AT64" s="65"/>
      <c r="AU64" s="8" t="str">
        <f t="shared" ref="AU64:BH64" si="66">IF(Y65+Y66+Y67=Y64," ","GRESEALA")</f>
        <v xml:space="preserve"> </v>
      </c>
      <c r="AV64" s="8" t="str">
        <f t="shared" si="66"/>
        <v xml:space="preserve"> </v>
      </c>
      <c r="AW64" s="8" t="str">
        <f t="shared" si="66"/>
        <v xml:space="preserve"> </v>
      </c>
      <c r="AX64" s="8" t="str">
        <f t="shared" si="66"/>
        <v xml:space="preserve"> </v>
      </c>
      <c r="AY64" s="8" t="str">
        <f t="shared" si="66"/>
        <v xml:space="preserve"> </v>
      </c>
      <c r="AZ64" s="8" t="str">
        <f t="shared" si="66"/>
        <v xml:space="preserve"> </v>
      </c>
      <c r="BA64" s="8" t="str">
        <f t="shared" si="66"/>
        <v xml:space="preserve"> </v>
      </c>
      <c r="BB64" s="8" t="str">
        <f t="shared" si="66"/>
        <v xml:space="preserve"> </v>
      </c>
      <c r="BC64" s="8" t="str">
        <f t="shared" si="66"/>
        <v xml:space="preserve"> </v>
      </c>
      <c r="BD64" s="8" t="str">
        <f t="shared" si="66"/>
        <v xml:space="preserve"> </v>
      </c>
      <c r="BE64" s="8" t="str">
        <f t="shared" si="66"/>
        <v xml:space="preserve"> </v>
      </c>
      <c r="BF64" s="8" t="str">
        <f t="shared" si="66"/>
        <v xml:space="preserve"> </v>
      </c>
      <c r="BG64" s="8" t="str">
        <f t="shared" si="66"/>
        <v xml:space="preserve"> </v>
      </c>
      <c r="BH64" s="8" t="str">
        <f t="shared" si="66"/>
        <v xml:space="preserve"> </v>
      </c>
      <c r="BI64" s="8" t="str">
        <f t="shared" ref="BI64:BJ64" si="67">IF(AR65+AR66+AR67=AR64," ","GRESEALA")</f>
        <v xml:space="preserve"> </v>
      </c>
      <c r="BJ64" s="8" t="str">
        <f t="shared" si="67"/>
        <v xml:space="preserve"> </v>
      </c>
      <c r="BK64" s="11" t="str">
        <f>IF(AA64+AC64+AE64+AF64+AG64+AH64+AI64+AJ64+AK64+AL64+AM64+AN64+AO64+AP64+AQ64+AR64+AS64&gt;=D64," ","GRESEALA")</f>
        <v xml:space="preserve"> </v>
      </c>
      <c r="BL64" s="19" t="str">
        <f>IF(X35+Y35+Z35=D35," ","GRESEALA")</f>
        <v xml:space="preserve"> </v>
      </c>
    </row>
    <row r="65" spans="2:66" ht="39.75" customHeight="1" x14ac:dyDescent="0.35">
      <c r="B65" s="49" t="s">
        <v>128</v>
      </c>
      <c r="C65" s="106"/>
      <c r="D65" s="90">
        <f t="shared" si="1"/>
        <v>12</v>
      </c>
      <c r="E65" s="73">
        <v>7</v>
      </c>
      <c r="F65" s="73">
        <v>5</v>
      </c>
      <c r="G65" s="73">
        <v>6</v>
      </c>
      <c r="H65" s="73">
        <v>6</v>
      </c>
      <c r="I65" s="73">
        <v>2</v>
      </c>
      <c r="J65" s="73">
        <v>2</v>
      </c>
      <c r="K65" s="73"/>
      <c r="L65" s="73">
        <v>1</v>
      </c>
      <c r="M65" s="73">
        <v>3</v>
      </c>
      <c r="N65" s="73">
        <v>0</v>
      </c>
      <c r="O65" s="82">
        <v>9</v>
      </c>
      <c r="P65" s="73">
        <v>3</v>
      </c>
      <c r="Q65" s="73">
        <v>0</v>
      </c>
      <c r="R65" s="73">
        <v>0</v>
      </c>
      <c r="S65" s="73">
        <v>3</v>
      </c>
      <c r="T65" s="73">
        <v>0</v>
      </c>
      <c r="U65" s="73">
        <v>8</v>
      </c>
      <c r="V65" s="73">
        <v>0</v>
      </c>
      <c r="W65" s="73">
        <v>1</v>
      </c>
      <c r="X65" s="73">
        <v>10</v>
      </c>
      <c r="Y65" s="73">
        <v>2</v>
      </c>
      <c r="Z65" s="82"/>
      <c r="AA65" s="73">
        <v>0</v>
      </c>
      <c r="AB65" s="73">
        <v>0</v>
      </c>
      <c r="AC65" s="73">
        <v>0</v>
      </c>
      <c r="AD65" s="73">
        <v>0</v>
      </c>
      <c r="AE65" s="73">
        <v>0</v>
      </c>
      <c r="AF65" s="73">
        <v>0</v>
      </c>
      <c r="AG65" s="73">
        <v>0</v>
      </c>
      <c r="AH65" s="73">
        <v>0</v>
      </c>
      <c r="AI65" s="73">
        <v>0</v>
      </c>
      <c r="AJ65" s="73">
        <v>0</v>
      </c>
      <c r="AK65" s="73">
        <v>0</v>
      </c>
      <c r="AL65" s="73">
        <v>0</v>
      </c>
      <c r="AM65" s="73">
        <v>0</v>
      </c>
      <c r="AN65" s="73">
        <v>0</v>
      </c>
      <c r="AO65" s="73">
        <v>0</v>
      </c>
      <c r="AP65" s="73">
        <v>0</v>
      </c>
      <c r="AQ65" s="73">
        <v>0</v>
      </c>
      <c r="AR65" s="73">
        <v>0</v>
      </c>
      <c r="AS65" s="73">
        <v>12</v>
      </c>
      <c r="AT65" s="74"/>
      <c r="AU65" s="8" t="str">
        <f>IF(E19+F19=D19," ","GRESEALA")</f>
        <v xml:space="preserve"> </v>
      </c>
      <c r="AV65" s="11" t="str">
        <f>IF(G19+K19+I19+L19+M19=D19," ","GRESEALA")</f>
        <v xml:space="preserve"> </v>
      </c>
      <c r="AW65" s="8" t="str">
        <f>IF(O19+P19=D19," ","GRESEALA")</f>
        <v xml:space="preserve"> </v>
      </c>
      <c r="AX65" s="8" t="str">
        <f>IF(Q19+S19+T19+U19+V19+W19=D19," ","GRESEALA")</f>
        <v xml:space="preserve"> </v>
      </c>
      <c r="AY65" s="8" t="str">
        <f>IF(X19+Y19+Z19=D19," ","GRESEALA")</f>
        <v xml:space="preserve"> </v>
      </c>
      <c r="AZ65" s="11" t="str">
        <f>IF(AA19+AC19+AE19+AF19+AG19+AH19+AI19+AJ19+AK19+AL19+AM19+AN19+AO19+AP19+AQ19+AR19+AS19&gt;=D19," ","GRESEALA")</f>
        <v xml:space="preserve"> </v>
      </c>
      <c r="BA65" s="19" t="str">
        <f>IF(E17+F17=D17," ","GRESEALA")</f>
        <v xml:space="preserve"> </v>
      </c>
      <c r="BB65" s="11" t="str">
        <f>IF(G17+K17+I17+L17+M17=D17," ","GRESEALA")</f>
        <v xml:space="preserve"> </v>
      </c>
      <c r="BC65" s="19" t="str">
        <f>IF(O17+P17=D17," ","GRESEALA")</f>
        <v xml:space="preserve"> </v>
      </c>
      <c r="BD65" s="19" t="str">
        <f>IF(Q17+S17+T17+U17+V17+W17=D17," ","GRESEALA")</f>
        <v xml:space="preserve"> </v>
      </c>
      <c r="BE65" s="19" t="str">
        <f>IF(X17+Y17+Z17=D17," ","GRESEALA")</f>
        <v xml:space="preserve"> </v>
      </c>
      <c r="BF65" s="19" t="str">
        <f>IF(E18+F18=D18," ","GRESEALA")</f>
        <v xml:space="preserve"> </v>
      </c>
      <c r="BG65" s="11" t="str">
        <f>IF(G18+K18+I18+L18+M18=D18," ","GRESEALA")</f>
        <v xml:space="preserve"> </v>
      </c>
      <c r="BH65" s="19" t="str">
        <f>IF(O18+P18=D18," ","GRESEALA")</f>
        <v xml:space="preserve"> </v>
      </c>
      <c r="BI65" s="19" t="str">
        <f>IF(Q18+S18+T18+U18+V18+W18=D18," ","GRESEALA")</f>
        <v xml:space="preserve"> </v>
      </c>
      <c r="BJ65" s="19" t="str">
        <f>IF(X18+Y18+Z18=D18," ","GRESEALA")</f>
        <v xml:space="preserve"> </v>
      </c>
      <c r="BK65" s="19" t="str">
        <f>IF(E19+F19=D19," ","GRESEALA")</f>
        <v xml:space="preserve"> </v>
      </c>
      <c r="BL65" s="19" t="str">
        <f>IF(E35+F35=D35," ","GRESEALA")</f>
        <v xml:space="preserve"> </v>
      </c>
      <c r="BM65" s="11" t="str">
        <f>IF(G35+K35+I35+L35+M35=D35," ","GRESEALA")</f>
        <v xml:space="preserve"> </v>
      </c>
      <c r="BN65" s="19" t="str">
        <f>IF(O35+P35=D35," ","GRESEALA")</f>
        <v xml:space="preserve"> </v>
      </c>
    </row>
    <row r="66" spans="2:66" ht="39.75" customHeight="1" x14ac:dyDescent="0.35">
      <c r="B66" s="49" t="s">
        <v>129</v>
      </c>
      <c r="C66" s="106"/>
      <c r="D66" s="90">
        <f t="shared" si="1"/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82">
        <v>0</v>
      </c>
      <c r="P66" s="73">
        <v>0</v>
      </c>
      <c r="Q66" s="73">
        <v>0</v>
      </c>
      <c r="R66" s="73">
        <v>0</v>
      </c>
      <c r="S66" s="73">
        <v>0</v>
      </c>
      <c r="T66" s="73">
        <v>0</v>
      </c>
      <c r="U66" s="73">
        <v>0</v>
      </c>
      <c r="V66" s="73">
        <v>0</v>
      </c>
      <c r="W66" s="73">
        <v>0</v>
      </c>
      <c r="X66" s="73">
        <v>0</v>
      </c>
      <c r="Y66" s="73">
        <v>0</v>
      </c>
      <c r="Z66" s="73">
        <v>0</v>
      </c>
      <c r="AA66" s="73">
        <v>0</v>
      </c>
      <c r="AB66" s="73">
        <v>0</v>
      </c>
      <c r="AC66" s="73">
        <v>0</v>
      </c>
      <c r="AD66" s="73">
        <v>0</v>
      </c>
      <c r="AE66" s="73">
        <v>0</v>
      </c>
      <c r="AF66" s="73">
        <v>0</v>
      </c>
      <c r="AG66" s="73">
        <v>0</v>
      </c>
      <c r="AH66" s="73">
        <v>0</v>
      </c>
      <c r="AI66" s="73">
        <v>0</v>
      </c>
      <c r="AJ66" s="73">
        <v>0</v>
      </c>
      <c r="AK66" s="73">
        <v>0</v>
      </c>
      <c r="AL66" s="73">
        <v>0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4"/>
      <c r="AU66" s="19" t="str">
        <f>IF(G19+I19+K19+L19+M19=D19," ","GRESEALA")</f>
        <v xml:space="preserve"> </v>
      </c>
      <c r="AV66" s="19" t="str">
        <f>IF(O19+P19=D19," ","GRESEALA")</f>
        <v xml:space="preserve"> </v>
      </c>
      <c r="AW66" s="19" t="str">
        <f>IF(Q19+S19+T19+U19+V19+W19=D19," ","GRESEALA")</f>
        <v xml:space="preserve"> </v>
      </c>
      <c r="AX66" s="19" t="str">
        <f>IF(X19+Y19+Z19=D19," ","GRESEALA")</f>
        <v xml:space="preserve"> </v>
      </c>
      <c r="AY66" s="19" t="str">
        <f>IF(E20+F20=D20," ","GRESEALA")</f>
        <v xml:space="preserve"> </v>
      </c>
      <c r="AZ66" s="11" t="str">
        <f>IF(G20+K20+I20+L20+M20=D20," ","GRESEALA")</f>
        <v xml:space="preserve"> </v>
      </c>
      <c r="BA66" s="19" t="str">
        <f>IF(O20+P20=D20," ","GRESEALA")</f>
        <v xml:space="preserve"> </v>
      </c>
      <c r="BB66" s="19" t="str">
        <f>IF(Q20+S20+T20+U20+V20+W20=D20," ","GRESEALA")</f>
        <v xml:space="preserve"> </v>
      </c>
      <c r="BC66" s="19" t="str">
        <f>IF(X20+Y20+Z20=D20," ","GRESEALA")</f>
        <v xml:space="preserve"> </v>
      </c>
      <c r="BD66" s="19" t="str">
        <f>IF(E21+F21=D21," ","GRESEALA")</f>
        <v xml:space="preserve"> </v>
      </c>
      <c r="BE66" s="11" t="str">
        <f>IF(G21+K21+I21+L21+M21=D21," ","GRESEALA")</f>
        <v xml:space="preserve"> </v>
      </c>
      <c r="BF66" s="19" t="str">
        <f>IF(O21+P21=D21," ","GRESEALA")</f>
        <v xml:space="preserve"> </v>
      </c>
      <c r="BG66" s="19" t="str">
        <f>IF(Q21+S21+T21+U21+V21+W21=D21," ","GRESEALA")</f>
        <v xml:space="preserve"> </v>
      </c>
      <c r="BH66" s="19" t="str">
        <f>IF(X21+Y21+Z21=D21," ","GRESEALA")</f>
        <v xml:space="preserve"> </v>
      </c>
      <c r="BI66" s="20" t="str">
        <f>IF(E22+F22=D22," ","GRESEALA")</f>
        <v xml:space="preserve"> </v>
      </c>
      <c r="BJ66" s="21" t="str">
        <f>IF(G22+K22+I22+L22+M22=D22," ","GRESEALA")</f>
        <v xml:space="preserve"> </v>
      </c>
      <c r="BK66" s="20" t="str">
        <f>IF(O22+P22=D22," ","GRESEALA")</f>
        <v xml:space="preserve"> </v>
      </c>
      <c r="BL66" s="22" t="str">
        <f>IF(Q22+S22+T22+U22+V22+W22=D22," ","GRESEALA")</f>
        <v xml:space="preserve"> </v>
      </c>
      <c r="BM66" s="23" t="str">
        <f>IF(X22+Y22+Z22=D22," ","GRESEALA")</f>
        <v xml:space="preserve"> </v>
      </c>
      <c r="BN66" s="19" t="str">
        <f>IF(Q35+S35+T35+U35+V35+W35=D35," ","GRESEALA")</f>
        <v xml:space="preserve"> </v>
      </c>
    </row>
    <row r="67" spans="2:66" ht="39.75" customHeight="1" x14ac:dyDescent="0.35">
      <c r="B67" s="49" t="s">
        <v>130</v>
      </c>
      <c r="C67" s="106"/>
      <c r="D67" s="90">
        <f t="shared" si="1"/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82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  <c r="Y67" s="73">
        <v>0</v>
      </c>
      <c r="Z67" s="73">
        <v>0</v>
      </c>
      <c r="AA67" s="73">
        <v>0</v>
      </c>
      <c r="AB67" s="73">
        <v>0</v>
      </c>
      <c r="AC67" s="73">
        <v>0</v>
      </c>
      <c r="AD67" s="73">
        <v>0</v>
      </c>
      <c r="AE67" s="73">
        <v>0</v>
      </c>
      <c r="AF67" s="73">
        <v>0</v>
      </c>
      <c r="AG67" s="73">
        <v>0</v>
      </c>
      <c r="AH67" s="73">
        <v>0</v>
      </c>
      <c r="AI67" s="73">
        <v>0</v>
      </c>
      <c r="AJ67" s="73">
        <v>0</v>
      </c>
      <c r="AK67" s="73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4"/>
      <c r="AU67" s="19" t="str">
        <f>IF(E23+F23=D23," ","GRESEALA")</f>
        <v xml:space="preserve"> </v>
      </c>
      <c r="AV67" s="11" t="str">
        <f>IF(G23+K23+I23+L23+M23=D23," ","GRESEALA")</f>
        <v xml:space="preserve"> </v>
      </c>
      <c r="AW67" s="19" t="str">
        <f>IF(O23+P23=D23," ","GRESEALA")</f>
        <v xml:space="preserve"> </v>
      </c>
      <c r="AX67" s="19" t="str">
        <f>IF(Q23+S23+T23+U23+V23+W23=D23," ","GRESEALA")</f>
        <v xml:space="preserve"> </v>
      </c>
      <c r="AY67" s="19" t="str">
        <f>IF(X23+Y23+Z23=D23," ","GRESEALA")</f>
        <v xml:space="preserve"> </v>
      </c>
      <c r="AZ67" s="19" t="str">
        <f>IF(E24+F24=D24," ","GRESEALA")</f>
        <v xml:space="preserve"> </v>
      </c>
      <c r="BA67" s="11" t="str">
        <f>IF(G24+K24+I24+L24+M24=D24," ","GRESEALA")</f>
        <v xml:space="preserve"> </v>
      </c>
      <c r="BB67" s="19" t="str">
        <f>IF(O24+P24=D24," ","GRESEALA")</f>
        <v xml:space="preserve"> </v>
      </c>
      <c r="BC67" s="19" t="str">
        <f>IF(Q24+S24+T24+U24+V24+W24=D24," ","GRESEALA")</f>
        <v xml:space="preserve"> </v>
      </c>
      <c r="BD67" s="19" t="str">
        <f>IF(X24+Y24+Z24=D24," ","GRESEALA")</f>
        <v xml:space="preserve"> </v>
      </c>
      <c r="BE67" s="19" t="str">
        <f>IF(E25+F25=D25," ","GRESEALA")</f>
        <v xml:space="preserve"> </v>
      </c>
      <c r="BF67" s="11" t="str">
        <f>IF(G25+K25+I25+L25+M25=D25," ","GRESEALA")</f>
        <v xml:space="preserve"> </v>
      </c>
      <c r="BG67" s="19" t="str">
        <f>IF(O25+P25=D25," ","GRESEALA")</f>
        <v xml:space="preserve"> </v>
      </c>
      <c r="BH67" s="19" t="str">
        <f>IF(Q25+S25+T25+U25+V25+W25=D25," ","GRESEALA")</f>
        <v xml:space="preserve"> </v>
      </c>
      <c r="BI67" s="19" t="str">
        <f>IF(X25+Y25+Z25=D25," ","GRESEALA")</f>
        <v xml:space="preserve"> </v>
      </c>
      <c r="BJ67" s="19" t="str">
        <f>IF(E26+F26=D26," ","GRESEALA")</f>
        <v xml:space="preserve"> </v>
      </c>
      <c r="BK67" s="11" t="str">
        <f>IF(G26+K26+I26+L26+M26=D26," ","GRESEALA")</f>
        <v xml:space="preserve"> </v>
      </c>
      <c r="BL67" s="19" t="str">
        <f>IF(O26+P26=D26," ","GRESEALA")</f>
        <v xml:space="preserve"> </v>
      </c>
      <c r="BM67" s="19" t="str">
        <f>IF(Q26+S26+T26+U26+V26+W26=D26," ","GRESEALA")</f>
        <v xml:space="preserve"> </v>
      </c>
      <c r="BN67" s="19" t="str">
        <f>IF(X26+Y26+Z26=D26," ","GRESEALA")</f>
        <v xml:space="preserve"> </v>
      </c>
    </row>
    <row r="68" spans="2:66" ht="40.5" customHeight="1" x14ac:dyDescent="0.35">
      <c r="B68" s="46" t="s">
        <v>131</v>
      </c>
      <c r="C68" s="66" t="s">
        <v>132</v>
      </c>
      <c r="D68" s="70">
        <f>O68+P68</f>
        <v>327</v>
      </c>
      <c r="E68" s="70">
        <f t="shared" ref="E68:AS68" si="68">E20+E23+E26+E29+E32+E35</f>
        <v>133</v>
      </c>
      <c r="F68" s="70">
        <f t="shared" si="68"/>
        <v>194</v>
      </c>
      <c r="G68" s="70">
        <f t="shared" si="68"/>
        <v>67</v>
      </c>
      <c r="H68" s="70">
        <f t="shared" si="68"/>
        <v>67</v>
      </c>
      <c r="I68" s="70">
        <f t="shared" ref="I68:J68" si="69">I20+I23+I26+I29+I32+I35</f>
        <v>28</v>
      </c>
      <c r="J68" s="70">
        <f t="shared" si="69"/>
        <v>28</v>
      </c>
      <c r="K68" s="70">
        <f t="shared" si="68"/>
        <v>15</v>
      </c>
      <c r="L68" s="70">
        <f t="shared" ref="L68" si="70">L20+L23+L26+L29+L32+L35</f>
        <v>25</v>
      </c>
      <c r="M68" s="70">
        <f t="shared" si="68"/>
        <v>192</v>
      </c>
      <c r="N68" s="70">
        <f t="shared" si="68"/>
        <v>50</v>
      </c>
      <c r="O68" s="139">
        <f t="shared" si="68"/>
        <v>196</v>
      </c>
      <c r="P68" s="70">
        <f t="shared" si="68"/>
        <v>131</v>
      </c>
      <c r="Q68" s="70">
        <f t="shared" si="68"/>
        <v>29</v>
      </c>
      <c r="R68" s="70">
        <f t="shared" ref="R68" si="71">R20+R23+R26+R29+R32+R35</f>
        <v>8</v>
      </c>
      <c r="S68" s="70">
        <f t="shared" si="68"/>
        <v>92</v>
      </c>
      <c r="T68" s="70">
        <f t="shared" si="68"/>
        <v>34</v>
      </c>
      <c r="U68" s="70">
        <f t="shared" si="68"/>
        <v>143</v>
      </c>
      <c r="V68" s="70">
        <f t="shared" si="68"/>
        <v>8</v>
      </c>
      <c r="W68" s="70">
        <f t="shared" si="68"/>
        <v>21</v>
      </c>
      <c r="X68" s="70">
        <f t="shared" si="68"/>
        <v>290</v>
      </c>
      <c r="Y68" s="70">
        <f t="shared" si="68"/>
        <v>37</v>
      </c>
      <c r="Z68" s="70">
        <f t="shared" si="68"/>
        <v>0</v>
      </c>
      <c r="AA68" s="70">
        <f t="shared" si="68"/>
        <v>2</v>
      </c>
      <c r="AB68" s="70">
        <f t="shared" si="68"/>
        <v>0</v>
      </c>
      <c r="AC68" s="70">
        <f t="shared" si="68"/>
        <v>0</v>
      </c>
      <c r="AD68" s="70">
        <f t="shared" si="68"/>
        <v>0</v>
      </c>
      <c r="AE68" s="70">
        <f t="shared" si="68"/>
        <v>0</v>
      </c>
      <c r="AF68" s="70">
        <f t="shared" si="68"/>
        <v>5</v>
      </c>
      <c r="AG68" s="70">
        <f t="shared" si="68"/>
        <v>0</v>
      </c>
      <c r="AH68" s="70">
        <f t="shared" si="68"/>
        <v>0</v>
      </c>
      <c r="AI68" s="70">
        <f t="shared" si="68"/>
        <v>0</v>
      </c>
      <c r="AJ68" s="70">
        <f t="shared" si="68"/>
        <v>2</v>
      </c>
      <c r="AK68" s="70">
        <f t="shared" si="68"/>
        <v>0</v>
      </c>
      <c r="AL68" s="70">
        <f t="shared" si="68"/>
        <v>0</v>
      </c>
      <c r="AM68" s="70">
        <f t="shared" ref="AM68:AQ68" si="72">AM20+AM23+AM26+AM29+AM32+AM35</f>
        <v>0</v>
      </c>
      <c r="AN68" s="70">
        <f t="shared" si="72"/>
        <v>0</v>
      </c>
      <c r="AO68" s="70">
        <f t="shared" si="72"/>
        <v>0</v>
      </c>
      <c r="AP68" s="70">
        <f t="shared" si="72"/>
        <v>0</v>
      </c>
      <c r="AQ68" s="70">
        <f t="shared" si="72"/>
        <v>0</v>
      </c>
      <c r="AR68" s="70">
        <f t="shared" si="68"/>
        <v>0</v>
      </c>
      <c r="AS68" s="70">
        <f t="shared" si="68"/>
        <v>318</v>
      </c>
      <c r="AT68" s="99"/>
      <c r="AU68" s="19" t="str">
        <f>IF(E27+F27=D27," ","GRESEALA")</f>
        <v xml:space="preserve"> </v>
      </c>
      <c r="AV68" s="11" t="str">
        <f>IF(G27+K27+I27+L27+M27=D27," ","GRESEALA")</f>
        <v xml:space="preserve"> </v>
      </c>
      <c r="AW68" s="19" t="str">
        <f>IF(O27+P27=D27," ","GRESEALA")</f>
        <v xml:space="preserve"> </v>
      </c>
      <c r="AX68" s="19" t="str">
        <f>IF(Q27+S27+T27+U27+V27+W27=D27," ","GRESEALA")</f>
        <v xml:space="preserve"> </v>
      </c>
      <c r="AY68" s="19" t="str">
        <f>IF(X27+Y27+Z27=D27," ","GRESEALA")</f>
        <v xml:space="preserve"> </v>
      </c>
      <c r="AZ68" s="19" t="str">
        <f>IF(E28+F28=D28," ","GRESEALA")</f>
        <v xml:space="preserve"> </v>
      </c>
      <c r="BA68" s="11" t="str">
        <f>IF(G28+K28+I28+L28++M28=D28," ","GRESEALA")</f>
        <v xml:space="preserve"> </v>
      </c>
      <c r="BB68" s="19" t="str">
        <f>IF(O28+P28=D28," ","GRESEALA")</f>
        <v xml:space="preserve"> </v>
      </c>
      <c r="BC68" s="19" t="str">
        <f>IF(Q28+S28+T28+U28+V28+W28=D28," ","GRESEALA")</f>
        <v xml:space="preserve"> </v>
      </c>
      <c r="BD68" s="19" t="str">
        <f>IF(X28+Y28+Z28=D28," ","GRESEALA")</f>
        <v xml:space="preserve"> </v>
      </c>
      <c r="BE68" s="19" t="str">
        <f>IF(E29+F29=D29," ","GRESEALA")</f>
        <v xml:space="preserve"> </v>
      </c>
      <c r="BF68" s="11" t="str">
        <f>IF(G29+K29+I29+L29+M29=D29," ","GRESEALA")</f>
        <v xml:space="preserve"> </v>
      </c>
      <c r="BG68" s="19" t="str">
        <f>IF(O29+P29=D29," ","GRESEALA")</f>
        <v xml:space="preserve"> </v>
      </c>
      <c r="BH68" s="19" t="str">
        <f>IF(Q29+S29+T29+U29+V29+W29=D29," ","GRESEALA")</f>
        <v xml:space="preserve"> </v>
      </c>
      <c r="BI68" s="19" t="str">
        <f>IF(X29+Y29+Z29=D29," ","GRESEALA")</f>
        <v xml:space="preserve"> </v>
      </c>
      <c r="BJ68" s="19" t="str">
        <f>IF(E30+F30=D30," ","GRESEALA")</f>
        <v xml:space="preserve"> </v>
      </c>
      <c r="BK68" s="11" t="str">
        <f>IF(G30+K30+I30+L30+M30=D30," ","GRESEALA")</f>
        <v xml:space="preserve"> </v>
      </c>
      <c r="BL68" s="19" t="str">
        <f>IF(O30+P30=D30," ","GRESEALA")</f>
        <v xml:space="preserve"> </v>
      </c>
      <c r="BM68" s="19" t="str">
        <f>IF(Q30+S30+T30+U30+V30+W30=D30," ","GRESEALA")</f>
        <v xml:space="preserve"> </v>
      </c>
      <c r="BN68" s="19" t="str">
        <f>IF(X30+Y30+Z30=D30," ","GRESEALA")</f>
        <v xml:space="preserve"> </v>
      </c>
    </row>
    <row r="69" spans="2:66" ht="32.25" customHeight="1" x14ac:dyDescent="0.35">
      <c r="B69" s="54"/>
      <c r="C69" s="107" t="s">
        <v>133</v>
      </c>
      <c r="D69" s="108" t="str">
        <f t="shared" ref="D69:AS69" si="73">IF(D68=D16, "  ", "GRESEALA")</f>
        <v xml:space="preserve">  </v>
      </c>
      <c r="E69" s="109" t="str">
        <f t="shared" si="73"/>
        <v xml:space="preserve">  </v>
      </c>
      <c r="F69" s="109" t="str">
        <f t="shared" si="73"/>
        <v xml:space="preserve">  </v>
      </c>
      <c r="G69" s="109" t="str">
        <f t="shared" si="73"/>
        <v xml:space="preserve">  </v>
      </c>
      <c r="H69" s="109" t="str">
        <f t="shared" si="73"/>
        <v xml:space="preserve">  </v>
      </c>
      <c r="I69" s="109" t="str">
        <f t="shared" ref="I69:J69" si="74">IF(I68=I16, "  ", "GRESEALA")</f>
        <v xml:space="preserve">  </v>
      </c>
      <c r="J69" s="109" t="str">
        <f t="shared" si="74"/>
        <v xml:space="preserve">  </v>
      </c>
      <c r="K69" s="109" t="str">
        <f t="shared" si="73"/>
        <v xml:space="preserve">  </v>
      </c>
      <c r="L69" s="109" t="str">
        <f t="shared" ref="L69" si="75">IF(L68=L16, "  ", "GRESEALA")</f>
        <v xml:space="preserve">  </v>
      </c>
      <c r="M69" s="109" t="str">
        <f t="shared" si="73"/>
        <v xml:space="preserve">  </v>
      </c>
      <c r="N69" s="109" t="str">
        <f t="shared" si="73"/>
        <v xml:space="preserve">  </v>
      </c>
      <c r="O69" s="140" t="str">
        <f t="shared" si="73"/>
        <v xml:space="preserve">  </v>
      </c>
      <c r="P69" s="109" t="str">
        <f t="shared" si="73"/>
        <v xml:space="preserve">  </v>
      </c>
      <c r="Q69" s="109" t="str">
        <f t="shared" si="73"/>
        <v xml:space="preserve">  </v>
      </c>
      <c r="R69" s="109" t="str">
        <f t="shared" ref="R69" si="76">IF(R68=R16, "  ", "GRESEALA")</f>
        <v xml:space="preserve">  </v>
      </c>
      <c r="S69" s="109" t="str">
        <f t="shared" si="73"/>
        <v xml:space="preserve">  </v>
      </c>
      <c r="T69" s="109" t="str">
        <f t="shared" si="73"/>
        <v xml:space="preserve">  </v>
      </c>
      <c r="U69" s="109" t="str">
        <f t="shared" si="73"/>
        <v xml:space="preserve">  </v>
      </c>
      <c r="V69" s="109" t="str">
        <f t="shared" si="73"/>
        <v xml:space="preserve">  </v>
      </c>
      <c r="W69" s="109" t="str">
        <f t="shared" si="73"/>
        <v xml:space="preserve">  </v>
      </c>
      <c r="X69" s="109" t="str">
        <f t="shared" si="73"/>
        <v xml:space="preserve">  </v>
      </c>
      <c r="Y69" s="109" t="str">
        <f t="shared" si="73"/>
        <v xml:space="preserve">  </v>
      </c>
      <c r="Z69" s="109" t="str">
        <f t="shared" si="73"/>
        <v xml:space="preserve">  </v>
      </c>
      <c r="AA69" s="109" t="str">
        <f t="shared" si="73"/>
        <v xml:space="preserve">  </v>
      </c>
      <c r="AB69" s="109" t="str">
        <f t="shared" si="73"/>
        <v xml:space="preserve">  </v>
      </c>
      <c r="AC69" s="109" t="str">
        <f t="shared" si="73"/>
        <v xml:space="preserve">  </v>
      </c>
      <c r="AD69" s="109" t="str">
        <f t="shared" si="73"/>
        <v xml:space="preserve">  </v>
      </c>
      <c r="AE69" s="109" t="str">
        <f t="shared" si="73"/>
        <v xml:space="preserve">  </v>
      </c>
      <c r="AF69" s="109" t="str">
        <f t="shared" si="73"/>
        <v xml:space="preserve">  </v>
      </c>
      <c r="AG69" s="109" t="str">
        <f t="shared" si="73"/>
        <v xml:space="preserve">  </v>
      </c>
      <c r="AH69" s="109" t="str">
        <f t="shared" si="73"/>
        <v xml:space="preserve">  </v>
      </c>
      <c r="AI69" s="109" t="str">
        <f t="shared" si="73"/>
        <v xml:space="preserve">  </v>
      </c>
      <c r="AJ69" s="109" t="str">
        <f t="shared" si="73"/>
        <v xml:space="preserve">  </v>
      </c>
      <c r="AK69" s="109" t="str">
        <f t="shared" si="73"/>
        <v xml:space="preserve">  </v>
      </c>
      <c r="AL69" s="109" t="str">
        <f t="shared" si="73"/>
        <v xml:space="preserve">  </v>
      </c>
      <c r="AM69" s="109" t="str">
        <f t="shared" ref="AM69:AQ69" si="77">IF(AM68=AM16, "  ", "GRESEALA")</f>
        <v xml:space="preserve">  </v>
      </c>
      <c r="AN69" s="109" t="str">
        <f t="shared" si="77"/>
        <v xml:space="preserve">  </v>
      </c>
      <c r="AO69" s="109" t="str">
        <f t="shared" si="77"/>
        <v xml:space="preserve">  </v>
      </c>
      <c r="AP69" s="109" t="str">
        <f t="shared" si="77"/>
        <v xml:space="preserve">  </v>
      </c>
      <c r="AQ69" s="109" t="str">
        <f t="shared" si="77"/>
        <v xml:space="preserve">  </v>
      </c>
      <c r="AR69" s="109" t="str">
        <f t="shared" si="73"/>
        <v xml:space="preserve">  </v>
      </c>
      <c r="AS69" s="109" t="str">
        <f t="shared" si="73"/>
        <v xml:space="preserve">  </v>
      </c>
      <c r="AT69" s="110"/>
      <c r="AU69" s="19" t="str">
        <f>IF(E31+F31=D31," ","GRESEALA")</f>
        <v xml:space="preserve"> </v>
      </c>
      <c r="AV69" s="11" t="str">
        <f>IF(G31+K31+I31+L31+M31=D31," ","GRESEALA")</f>
        <v xml:space="preserve"> </v>
      </c>
      <c r="AW69" s="19" t="str">
        <f>IF(O31+P31=D31," ","GRESEALA")</f>
        <v xml:space="preserve"> </v>
      </c>
      <c r="AX69" s="19" t="str">
        <f>IF(Q31+S31+T31+U31+V31+W31=D31," ","GRESEALA")</f>
        <v xml:space="preserve"> </v>
      </c>
      <c r="AY69" s="19" t="str">
        <f>IF(X31+Y31+Z31=D31," ","GRESEALA")</f>
        <v xml:space="preserve"> </v>
      </c>
      <c r="AZ69" s="19" t="str">
        <f>IF(E32+F32=D32," ","GRESEALA")</f>
        <v xml:space="preserve"> </v>
      </c>
      <c r="BA69" s="11" t="str">
        <f>IF(G32+K32+I32+L32+M32=D32," ","GRESEALA")</f>
        <v xml:space="preserve"> </v>
      </c>
      <c r="BB69" s="19" t="str">
        <f>IF(O32+P32=D32," ","GRESEALA")</f>
        <v xml:space="preserve"> </v>
      </c>
      <c r="BC69" s="19" t="str">
        <f>IF(Q32+S32+T32+U32+V32+W32=D32," ","GRESEALA")</f>
        <v xml:space="preserve"> </v>
      </c>
      <c r="BD69" s="19" t="str">
        <f>IF(X32+Y32+Z32=D32," ","GRESEALA")</f>
        <v xml:space="preserve"> </v>
      </c>
      <c r="BE69" s="19" t="str">
        <f>IF(E33+F33=D33," ","GRESEALA")</f>
        <v xml:space="preserve"> </v>
      </c>
      <c r="BF69" s="11" t="str">
        <f>IF(G33+K33+I33+L33+M33=D33," ","GRESEALA")</f>
        <v xml:space="preserve"> </v>
      </c>
      <c r="BG69" s="19" t="str">
        <f>IF(O33+P33=D33," ","GRESEALA")</f>
        <v xml:space="preserve"> </v>
      </c>
      <c r="BH69" s="19" t="str">
        <f>IF(Q33+S33+T33+U33+V33+W33=D33," ","GRESEALA")</f>
        <v xml:space="preserve"> </v>
      </c>
      <c r="BI69" s="19" t="str">
        <f>IF(X33+Y33+Z33=D33," ","GRESEALA")</f>
        <v xml:space="preserve"> </v>
      </c>
      <c r="BJ69" s="19" t="str">
        <f>IF(E34+F34=D34," ","GRESEALA")</f>
        <v xml:space="preserve"> </v>
      </c>
      <c r="BK69" s="11" t="str">
        <f>IF(G34+K34+I34+L34+M34=D34," ","GRESEALA")</f>
        <v xml:space="preserve"> </v>
      </c>
      <c r="BL69" s="19" t="str">
        <f>IF(O34+P34=D34," ","GRESEALA")</f>
        <v xml:space="preserve"> </v>
      </c>
      <c r="BM69" s="19" t="str">
        <f>IF(Q34+S34+T34+U34+V34+W34=D34," ","GRESEALA")</f>
        <v xml:space="preserve"> </v>
      </c>
      <c r="BN69" s="19" t="str">
        <f>IF(X34+Y34+Z34=D34," ","GRESEALA")</f>
        <v xml:space="preserve"> </v>
      </c>
    </row>
    <row r="70" spans="2:66" ht="23.25" customHeight="1" x14ac:dyDescent="0.35">
      <c r="C70" s="111" t="s">
        <v>134</v>
      </c>
      <c r="D70" s="112"/>
      <c r="E70" s="112"/>
      <c r="F70" s="112"/>
      <c r="G70" s="112"/>
      <c r="H70" s="112"/>
      <c r="I70" s="112"/>
      <c r="J70" s="112"/>
      <c r="K70" s="113"/>
      <c r="L70" s="113"/>
      <c r="M70" s="114"/>
      <c r="N70" s="114"/>
      <c r="P70" s="114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55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24"/>
      <c r="AV70" s="24"/>
      <c r="AW70" s="24"/>
      <c r="BA70" s="24"/>
      <c r="BB70" s="24"/>
      <c r="BC70" s="24"/>
      <c r="BD70" s="24"/>
      <c r="BE70" s="24"/>
      <c r="BG70" s="24"/>
      <c r="BH70" s="24"/>
    </row>
    <row r="71" spans="2:66" ht="22.5" customHeight="1" x14ac:dyDescent="0.35">
      <c r="C71" s="117" t="s">
        <v>135</v>
      </c>
      <c r="D71" s="112"/>
      <c r="E71" s="112"/>
      <c r="F71" s="112"/>
      <c r="G71" s="112"/>
      <c r="H71" s="112"/>
      <c r="I71" s="112"/>
      <c r="J71" s="112"/>
      <c r="K71" s="113"/>
      <c r="L71" s="113"/>
      <c r="M71" s="114"/>
      <c r="N71" s="114"/>
      <c r="P71" s="114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24"/>
      <c r="AV71" s="24"/>
      <c r="AW71" s="24"/>
      <c r="BA71" s="24"/>
      <c r="BB71" s="24"/>
      <c r="BC71" s="24"/>
      <c r="BD71" s="24"/>
      <c r="BE71" s="24"/>
      <c r="BG71" s="24"/>
      <c r="BH71" s="24"/>
    </row>
    <row r="72" spans="2:66" ht="22.5" customHeight="1" x14ac:dyDescent="0.35">
      <c r="C72" s="117" t="s">
        <v>136</v>
      </c>
      <c r="D72" s="112"/>
      <c r="E72" s="112"/>
      <c r="F72" s="112"/>
      <c r="G72" s="112"/>
      <c r="H72" s="112"/>
      <c r="I72" s="112"/>
      <c r="J72" s="112"/>
      <c r="K72" s="113"/>
      <c r="L72" s="113"/>
      <c r="M72" s="114"/>
      <c r="N72" s="114"/>
      <c r="P72" s="114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02"/>
      <c r="AG72" s="102"/>
      <c r="AH72" s="102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</row>
    <row r="73" spans="2:66" ht="19.5" customHeight="1" x14ac:dyDescent="0.35">
      <c r="C73" s="117" t="s">
        <v>137</v>
      </c>
      <c r="D73" s="112"/>
      <c r="E73" s="112"/>
      <c r="F73" s="112"/>
      <c r="G73" s="112"/>
      <c r="H73" s="112"/>
      <c r="I73" s="112"/>
      <c r="J73" s="112"/>
      <c r="K73" s="113"/>
      <c r="L73" s="113"/>
      <c r="M73" s="114"/>
      <c r="N73" s="114"/>
      <c r="P73" s="114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02"/>
      <c r="AG73" s="102"/>
      <c r="AH73" s="102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</row>
    <row r="74" spans="2:66" ht="20.25" customHeight="1" x14ac:dyDescent="0.35">
      <c r="C74" s="117" t="s">
        <v>138</v>
      </c>
      <c r="D74" s="112"/>
      <c r="E74" s="112"/>
      <c r="F74" s="112"/>
      <c r="G74" s="112"/>
      <c r="H74" s="112"/>
      <c r="I74" s="112"/>
      <c r="J74" s="112"/>
      <c r="K74" s="113"/>
      <c r="L74" s="113"/>
      <c r="M74" s="114"/>
      <c r="N74" s="114"/>
      <c r="P74" s="114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02"/>
      <c r="AG74" s="102"/>
      <c r="AH74" s="102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</row>
    <row r="75" spans="2:66" ht="23.25" customHeight="1" x14ac:dyDescent="0.35">
      <c r="C75" s="117" t="s">
        <v>139</v>
      </c>
      <c r="D75" s="112"/>
      <c r="E75" s="112"/>
      <c r="F75" s="112"/>
      <c r="G75" s="112"/>
      <c r="H75" s="112"/>
      <c r="I75" s="112"/>
      <c r="J75" s="112"/>
      <c r="K75" s="113"/>
      <c r="L75" s="113"/>
      <c r="M75" s="114"/>
      <c r="N75" s="114"/>
      <c r="P75" s="114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02"/>
      <c r="AG75" s="102"/>
      <c r="AH75" s="102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</row>
    <row r="76" spans="2:66" ht="20.25" customHeight="1" x14ac:dyDescent="0.35">
      <c r="C76" s="117" t="s">
        <v>140</v>
      </c>
      <c r="D76" s="112"/>
      <c r="E76" s="112"/>
      <c r="F76" s="112"/>
      <c r="G76" s="112"/>
      <c r="H76" s="112"/>
      <c r="I76" s="112"/>
      <c r="J76" s="112"/>
      <c r="K76" s="113"/>
      <c r="L76" s="113"/>
      <c r="M76" s="114"/>
      <c r="N76" s="114"/>
      <c r="P76" s="114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02"/>
      <c r="AG76" s="102"/>
      <c r="AH76" s="102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</row>
    <row r="77" spans="2:66" ht="21" customHeight="1" x14ac:dyDescent="0.35">
      <c r="C77" s="119" t="s">
        <v>141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41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02"/>
      <c r="AG77" s="102"/>
      <c r="AH77" s="102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</row>
    <row r="78" spans="2:66" ht="23.25" customHeight="1" x14ac:dyDescent="0.35">
      <c r="C78" s="117" t="s">
        <v>142</v>
      </c>
      <c r="D78" s="112"/>
      <c r="E78" s="112"/>
      <c r="F78" s="112"/>
      <c r="G78" s="112"/>
      <c r="H78" s="112"/>
      <c r="I78" s="112"/>
      <c r="J78" s="112"/>
      <c r="K78" s="113"/>
      <c r="L78" s="113"/>
      <c r="M78" s="114"/>
      <c r="N78" s="114"/>
      <c r="P78" s="114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02"/>
      <c r="AG78" s="102"/>
      <c r="AH78" s="102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</row>
    <row r="79" spans="2:66" ht="21" customHeight="1" x14ac:dyDescent="0.35">
      <c r="C79" s="117" t="s">
        <v>143</v>
      </c>
      <c r="D79" s="112"/>
      <c r="E79" s="112"/>
      <c r="F79" s="112"/>
      <c r="G79" s="112"/>
      <c r="H79" s="112"/>
      <c r="I79" s="112"/>
      <c r="J79" s="112"/>
      <c r="K79" s="113"/>
      <c r="L79" s="113"/>
      <c r="M79" s="114"/>
      <c r="N79" s="114"/>
      <c r="P79" s="114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02"/>
      <c r="AG79" s="102"/>
      <c r="AH79" s="102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</row>
    <row r="80" spans="2:66" ht="24" customHeight="1" x14ac:dyDescent="0.35">
      <c r="C80" s="117" t="s">
        <v>144</v>
      </c>
      <c r="D80" s="112"/>
      <c r="E80" s="112"/>
      <c r="F80" s="112"/>
      <c r="G80" s="112"/>
      <c r="H80" s="112"/>
      <c r="I80" s="112"/>
      <c r="J80" s="112"/>
      <c r="K80" s="113"/>
      <c r="L80" s="113"/>
      <c r="M80" s="114"/>
      <c r="N80" s="114"/>
      <c r="P80" s="114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02"/>
      <c r="AG80" s="102"/>
      <c r="AH80" s="102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</row>
    <row r="81" spans="2:60" ht="26.25" customHeight="1" x14ac:dyDescent="0.35">
      <c r="C81" s="117" t="s">
        <v>145</v>
      </c>
      <c r="D81" s="112"/>
      <c r="E81" s="112"/>
      <c r="F81" s="112"/>
      <c r="G81" s="112"/>
      <c r="H81" s="112"/>
      <c r="I81" s="112"/>
      <c r="J81" s="112"/>
      <c r="K81" s="113"/>
      <c r="L81" s="113"/>
      <c r="M81" s="114"/>
      <c r="N81" s="114"/>
      <c r="P81" s="114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02"/>
      <c r="AG81" s="102"/>
      <c r="AH81" s="102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BB81" s="6"/>
      <c r="BC81" s="6"/>
      <c r="BD81" s="6"/>
      <c r="BE81" s="6"/>
      <c r="BF81" s="6"/>
      <c r="BG81" s="6"/>
      <c r="BH81" s="6"/>
    </row>
    <row r="82" spans="2:60" ht="24" customHeight="1" x14ac:dyDescent="0.35">
      <c r="C82" s="111" t="s">
        <v>146</v>
      </c>
      <c r="D82" s="112"/>
      <c r="E82" s="112"/>
      <c r="F82" s="112"/>
      <c r="G82" s="112"/>
      <c r="H82" s="112"/>
      <c r="I82" s="112"/>
      <c r="J82" s="112"/>
      <c r="K82" s="113"/>
      <c r="L82" s="113"/>
      <c r="M82" s="114"/>
      <c r="N82" s="114"/>
      <c r="P82" s="114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02"/>
      <c r="AG82" s="102"/>
      <c r="AH82" s="102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BB82" s="6"/>
      <c r="BC82" s="6"/>
      <c r="BD82" s="6"/>
      <c r="BE82" s="6"/>
      <c r="BF82" s="6"/>
      <c r="BG82" s="6"/>
      <c r="BH82" s="6"/>
    </row>
    <row r="83" spans="2:60" ht="22.5" customHeight="1" x14ac:dyDescent="0.35">
      <c r="C83" s="111" t="s">
        <v>147</v>
      </c>
      <c r="D83" s="112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37"/>
      <c r="P83" s="120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02"/>
      <c r="AG83" s="102"/>
      <c r="AH83" s="102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BB83" s="6"/>
      <c r="BC83" s="6"/>
      <c r="BD83" s="6"/>
      <c r="BE83" s="6"/>
      <c r="BF83" s="6"/>
      <c r="BG83" s="6"/>
      <c r="BH83" s="6"/>
    </row>
    <row r="84" spans="2:60" ht="27" customHeight="1" x14ac:dyDescent="0.35">
      <c r="C84" s="121"/>
      <c r="D84" s="122"/>
      <c r="E84" s="122"/>
      <c r="F84" s="122"/>
      <c r="G84" s="41"/>
      <c r="H84" s="41"/>
      <c r="I84" s="41"/>
      <c r="J84" s="41"/>
      <c r="K84" s="123"/>
      <c r="L84" s="123"/>
      <c r="M84" s="123"/>
      <c r="N84" s="123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BB84" s="6"/>
      <c r="BC84" s="6"/>
      <c r="BD84" s="6"/>
      <c r="BE84" s="6"/>
      <c r="BF84" s="6"/>
      <c r="BG84" s="6"/>
      <c r="BH84" s="6"/>
    </row>
    <row r="85" spans="2:60" s="26" customFormat="1" ht="46.5" customHeight="1" x14ac:dyDescent="0.35">
      <c r="B85" s="56"/>
      <c r="C85" s="147" t="s">
        <v>148</v>
      </c>
      <c r="D85" s="148"/>
      <c r="E85" s="124"/>
      <c r="F85" s="125"/>
      <c r="G85" s="126"/>
      <c r="H85" s="126"/>
      <c r="I85" s="126"/>
      <c r="J85" s="126"/>
      <c r="K85" s="126"/>
      <c r="L85" s="126"/>
      <c r="M85" s="127"/>
      <c r="N85" s="126"/>
      <c r="O85" s="142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127"/>
      <c r="AA85" s="127"/>
      <c r="AB85" s="127"/>
      <c r="AC85" s="127"/>
      <c r="AD85" s="127"/>
      <c r="AE85" s="127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V85" s="27"/>
      <c r="AW85" s="27"/>
      <c r="AX85" s="27"/>
      <c r="AY85" s="27"/>
      <c r="AZ85" s="27"/>
      <c r="BA85" s="27"/>
    </row>
    <row r="86" spans="2:60" s="26" customFormat="1" ht="12.75" customHeight="1" x14ac:dyDescent="0.35">
      <c r="B86" s="57"/>
      <c r="C86" s="124"/>
      <c r="D86" s="124"/>
      <c r="E86" s="124"/>
      <c r="F86" s="125"/>
      <c r="G86" s="126"/>
      <c r="H86" s="126"/>
      <c r="I86" s="126"/>
      <c r="J86" s="126"/>
      <c r="K86" s="126"/>
      <c r="L86" s="126"/>
      <c r="M86" s="127"/>
      <c r="N86" s="126"/>
      <c r="O86" s="143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V86" s="27"/>
      <c r="AW86" s="27"/>
      <c r="AX86" s="27"/>
      <c r="AY86" s="27"/>
      <c r="AZ86" s="27"/>
      <c r="BA86" s="27"/>
    </row>
    <row r="87" spans="2:60" s="26" customFormat="1" ht="19.899999999999999" customHeight="1" x14ac:dyDescent="0.35">
      <c r="B87" s="57"/>
      <c r="C87" s="124"/>
      <c r="D87" s="124"/>
      <c r="E87" s="124"/>
      <c r="F87" s="125"/>
      <c r="G87" s="126"/>
      <c r="H87" s="126"/>
      <c r="I87" s="126"/>
      <c r="J87" s="126"/>
      <c r="K87" s="126"/>
      <c r="L87" s="126"/>
      <c r="M87" s="127"/>
      <c r="N87" s="126"/>
      <c r="O87" s="142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127"/>
      <c r="AA87" s="127"/>
      <c r="AB87" s="127"/>
      <c r="AC87" s="127"/>
      <c r="AD87" s="127"/>
      <c r="AE87" s="127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V87" s="27"/>
      <c r="AW87" s="27"/>
      <c r="AX87" s="27"/>
      <c r="AY87" s="27"/>
      <c r="AZ87" s="27"/>
      <c r="BA87" s="27"/>
    </row>
    <row r="88" spans="2:60" s="26" customFormat="1" ht="19.899999999999999" customHeight="1" x14ac:dyDescent="0.35">
      <c r="B88" s="56"/>
      <c r="C88" s="57" t="s">
        <v>149</v>
      </c>
      <c r="D88" s="124"/>
      <c r="E88" s="124"/>
      <c r="F88" s="125"/>
      <c r="G88" s="126"/>
      <c r="H88" s="126"/>
      <c r="I88" s="126"/>
      <c r="J88" s="126"/>
      <c r="K88" s="126"/>
      <c r="L88" s="126"/>
      <c r="M88" s="127"/>
      <c r="N88" s="126"/>
      <c r="O88" s="143"/>
      <c r="P88" s="127"/>
      <c r="Q88" s="125"/>
      <c r="R88" s="125"/>
      <c r="S88" s="127"/>
      <c r="T88" s="127"/>
      <c r="U88" s="127"/>
      <c r="V88" s="127"/>
      <c r="W88" s="127"/>
      <c r="X88" s="127"/>
      <c r="Y88" s="125" t="s">
        <v>150</v>
      </c>
      <c r="Z88" s="127"/>
      <c r="AA88" s="127"/>
      <c r="AB88" s="127"/>
      <c r="AC88" s="127"/>
      <c r="AD88" s="127"/>
      <c r="AE88" s="127"/>
      <c r="AF88" s="56"/>
      <c r="AG88" s="56"/>
      <c r="AH88" s="125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V88" s="27"/>
      <c r="AW88" s="27"/>
      <c r="AX88" s="27"/>
      <c r="AY88" s="27"/>
      <c r="AZ88" s="27"/>
      <c r="BA88" s="27"/>
    </row>
    <row r="89" spans="2:60" ht="32.25" customHeight="1" x14ac:dyDescent="0.35">
      <c r="C89" s="121" t="s">
        <v>190</v>
      </c>
      <c r="D89" s="122"/>
      <c r="E89" s="122"/>
      <c r="F89" s="122"/>
      <c r="G89" s="41"/>
      <c r="H89" s="41"/>
      <c r="I89" s="41"/>
      <c r="J89" s="41"/>
      <c r="K89" s="123"/>
      <c r="L89" s="123"/>
      <c r="M89" s="123"/>
      <c r="N89" s="123"/>
      <c r="P89" s="102"/>
      <c r="Q89" s="102"/>
      <c r="R89" s="102"/>
      <c r="S89" s="102"/>
      <c r="T89" s="102"/>
      <c r="U89" s="102"/>
      <c r="V89" s="102"/>
      <c r="W89" s="102"/>
      <c r="X89" s="102"/>
      <c r="Y89" s="102" t="s">
        <v>191</v>
      </c>
      <c r="Z89" s="102"/>
      <c r="AA89" s="102"/>
      <c r="AB89" s="102"/>
      <c r="AC89" s="102"/>
      <c r="AD89" s="102"/>
      <c r="AE89" s="102"/>
      <c r="AF89" s="102"/>
      <c r="AG89" s="102"/>
      <c r="AH89" s="102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BB89" s="6"/>
      <c r="BC89" s="6"/>
      <c r="BD89" s="6"/>
      <c r="BE89" s="6"/>
      <c r="BF89" s="6"/>
      <c r="BG89" s="6"/>
      <c r="BH89" s="6"/>
    </row>
    <row r="90" spans="2:60" ht="32.25" customHeight="1" x14ac:dyDescent="0.35">
      <c r="C90" s="128" t="s">
        <v>151</v>
      </c>
      <c r="D90" s="122"/>
      <c r="E90" s="122"/>
      <c r="F90" s="122"/>
      <c r="G90" s="41"/>
      <c r="H90" s="41"/>
      <c r="I90" s="41"/>
      <c r="J90" s="41"/>
      <c r="K90" s="123"/>
      <c r="L90" s="123"/>
      <c r="M90" s="123"/>
      <c r="N90" s="102"/>
      <c r="P90" s="55"/>
      <c r="Q90" s="55"/>
      <c r="R90" s="55"/>
      <c r="S90" s="55"/>
      <c r="T90" s="55"/>
      <c r="U90" s="55"/>
      <c r="V90" s="55"/>
      <c r="W90" s="55"/>
      <c r="X90" s="55"/>
      <c r="Y90" s="55" t="s">
        <v>192</v>
      </c>
      <c r="Z90" s="55"/>
      <c r="AA90" s="102"/>
      <c r="AB90" s="102"/>
      <c r="AC90" s="102"/>
      <c r="AD90" s="102"/>
      <c r="AE90" s="102"/>
      <c r="AF90" s="102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BB90" s="6"/>
      <c r="BC90" s="6"/>
      <c r="BD90" s="6"/>
      <c r="BE90" s="6"/>
      <c r="BF90" s="6"/>
      <c r="BG90" s="6"/>
      <c r="BH90" s="6"/>
    </row>
    <row r="91" spans="2:60" ht="32.25" customHeight="1" x14ac:dyDescent="0.35">
      <c r="C91" s="29" t="s">
        <v>135</v>
      </c>
      <c r="N91" s="5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G91" s="6"/>
      <c r="AH91" s="6"/>
      <c r="BB91" s="6"/>
      <c r="BC91" s="6"/>
      <c r="BD91" s="6"/>
      <c r="BE91" s="6"/>
      <c r="BF91" s="6"/>
      <c r="BG91" s="6"/>
      <c r="BH91" s="6"/>
    </row>
    <row r="92" spans="2:60" ht="32.25" customHeight="1" x14ac:dyDescent="0.35">
      <c r="C92" s="29" t="s">
        <v>152</v>
      </c>
      <c r="N92" s="5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G92" s="6"/>
      <c r="AH92" s="6"/>
      <c r="BB92" s="6"/>
      <c r="BC92" s="6"/>
      <c r="BD92" s="6"/>
      <c r="BE92" s="6"/>
      <c r="BF92" s="6"/>
      <c r="BG92" s="6"/>
      <c r="BH92" s="6"/>
    </row>
    <row r="93" spans="2:60" ht="32.25" customHeight="1" x14ac:dyDescent="0.35">
      <c r="C93" s="29" t="s">
        <v>153</v>
      </c>
      <c r="N93" s="5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G93" s="6"/>
      <c r="AH93" s="6"/>
      <c r="BB93" s="6"/>
      <c r="BC93" s="6"/>
      <c r="BD93" s="6"/>
      <c r="BE93" s="6"/>
      <c r="BF93" s="6"/>
      <c r="BG93" s="6"/>
      <c r="BH93" s="6"/>
    </row>
    <row r="94" spans="2:60" ht="32.25" customHeight="1" x14ac:dyDescent="0.35">
      <c r="C94" s="29" t="s">
        <v>154</v>
      </c>
      <c r="N94" s="5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G94" s="6"/>
      <c r="AH94" s="6"/>
      <c r="BB94" s="6"/>
      <c r="BC94" s="6"/>
      <c r="BD94" s="6"/>
      <c r="BE94" s="6"/>
      <c r="BF94" s="6"/>
      <c r="BG94" s="6"/>
      <c r="BH94" s="6"/>
    </row>
    <row r="95" spans="2:60" ht="32.25" customHeight="1" x14ac:dyDescent="0.35">
      <c r="C95" s="29" t="s">
        <v>140</v>
      </c>
      <c r="N95" s="5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G95" s="6"/>
      <c r="AH95" s="6"/>
      <c r="BB95" s="6"/>
      <c r="BC95" s="6"/>
      <c r="BD95" s="6"/>
      <c r="BE95" s="6"/>
      <c r="BF95" s="6"/>
      <c r="BG95" s="6"/>
      <c r="BH95" s="6"/>
    </row>
    <row r="96" spans="2:60" ht="32.25" customHeight="1" x14ac:dyDescent="0.35">
      <c r="C96" s="149" t="s">
        <v>155</v>
      </c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G96" s="6"/>
      <c r="AH96" s="6"/>
      <c r="BB96" s="6"/>
      <c r="BC96" s="6"/>
      <c r="BD96" s="6"/>
      <c r="BE96" s="6"/>
      <c r="BF96" s="6"/>
      <c r="BG96" s="6"/>
      <c r="BH96" s="6"/>
    </row>
    <row r="97" spans="3:60" ht="32.25" customHeight="1" x14ac:dyDescent="0.35">
      <c r="C97" s="29" t="s">
        <v>145</v>
      </c>
      <c r="N97" s="5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G97" s="6"/>
      <c r="AH97" s="6"/>
      <c r="BA97" s="6"/>
      <c r="BB97" s="6"/>
      <c r="BC97" s="6"/>
      <c r="BD97" s="6"/>
      <c r="BE97" s="6"/>
      <c r="BF97" s="6"/>
      <c r="BG97" s="6"/>
      <c r="BH97" s="6"/>
    </row>
    <row r="98" spans="3:60" ht="32.25" customHeight="1" x14ac:dyDescent="0.35">
      <c r="C98" s="28" t="s">
        <v>156</v>
      </c>
      <c r="N98" s="5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G98" s="6"/>
      <c r="AH98" s="6"/>
      <c r="BA98" s="6"/>
      <c r="BB98" s="6"/>
      <c r="BC98" s="6"/>
      <c r="BD98" s="6"/>
      <c r="BE98" s="6"/>
      <c r="BF98" s="6"/>
      <c r="BG98" s="6"/>
      <c r="BH98" s="6"/>
    </row>
    <row r="99" spans="3:60" ht="32.25" customHeight="1" x14ac:dyDescent="0.35">
      <c r="C99" s="30" t="s">
        <v>157</v>
      </c>
      <c r="N99" s="5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G99" s="6"/>
      <c r="AH99" s="6"/>
      <c r="BA99" s="6"/>
      <c r="BB99" s="6"/>
      <c r="BC99" s="6"/>
      <c r="BD99" s="6"/>
      <c r="BE99" s="6"/>
      <c r="BF99" s="6"/>
      <c r="BG99" s="6"/>
      <c r="BH99" s="6"/>
    </row>
    <row r="100" spans="3:60" ht="32.25" customHeight="1" x14ac:dyDescent="0.35">
      <c r="C100" s="30" t="s">
        <v>167</v>
      </c>
      <c r="N100" s="5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G100" s="6"/>
      <c r="AH100" s="6"/>
      <c r="BA100" s="6"/>
      <c r="BB100" s="6"/>
      <c r="BC100" s="6"/>
      <c r="BD100" s="6"/>
      <c r="BE100" s="6"/>
      <c r="BF100" s="6"/>
      <c r="BG100" s="6"/>
      <c r="BH100" s="6"/>
    </row>
    <row r="101" spans="3:60" ht="32.25" customHeight="1" x14ac:dyDescent="0.35">
      <c r="C101" s="30" t="s">
        <v>158</v>
      </c>
      <c r="N101" s="5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G101" s="6"/>
      <c r="AH101" s="6"/>
      <c r="BA101" s="6"/>
      <c r="BB101" s="6"/>
      <c r="BC101" s="6"/>
      <c r="BD101" s="6"/>
      <c r="BE101" s="6"/>
      <c r="BF101" s="6"/>
      <c r="BG101" s="6"/>
      <c r="BH101" s="6"/>
    </row>
    <row r="102" spans="3:60" ht="32.25" customHeight="1" x14ac:dyDescent="0.35">
      <c r="C102" s="31" t="s">
        <v>159</v>
      </c>
      <c r="N102" s="5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G102" s="6"/>
      <c r="AH102" s="6"/>
      <c r="BA102" s="6"/>
      <c r="BB102" s="6"/>
      <c r="BC102" s="6"/>
      <c r="BD102" s="6"/>
      <c r="BE102" s="6"/>
      <c r="BF102" s="6"/>
      <c r="BG102" s="6"/>
      <c r="BH102" s="6"/>
    </row>
    <row r="103" spans="3:60" ht="32.25" customHeight="1" x14ac:dyDescent="0.35">
      <c r="C103" s="32"/>
      <c r="BA103" s="6"/>
      <c r="BB103" s="6"/>
      <c r="BC103" s="6"/>
      <c r="BD103" s="6"/>
      <c r="BE103" s="6"/>
      <c r="BF103" s="6"/>
      <c r="BG103" s="6"/>
      <c r="BH103" s="6"/>
    </row>
    <row r="104" spans="3:60" ht="32.25" customHeight="1" x14ac:dyDescent="0.65">
      <c r="C104" s="33" t="s">
        <v>160</v>
      </c>
      <c r="D104" s="34"/>
      <c r="E104" s="34"/>
      <c r="F104" s="34"/>
      <c r="G104" s="35"/>
      <c r="H104" s="35"/>
      <c r="I104" s="35"/>
      <c r="J104" s="35"/>
      <c r="K104" s="36"/>
      <c r="L104" s="36"/>
      <c r="M104" s="36"/>
      <c r="N104" s="36"/>
      <c r="O104" s="144"/>
      <c r="P104" s="37"/>
      <c r="Q104" s="37"/>
      <c r="R104" s="37"/>
      <c r="S104" s="37"/>
      <c r="T104" s="37"/>
      <c r="U104" s="37"/>
      <c r="V104" s="37"/>
      <c r="W104" s="37"/>
      <c r="X104" s="37"/>
      <c r="BA104" s="6"/>
      <c r="BB104" s="6"/>
      <c r="BC104" s="6"/>
      <c r="BD104" s="6"/>
      <c r="BE104" s="6"/>
      <c r="BF104" s="6"/>
      <c r="BG104" s="6"/>
      <c r="BH104" s="6"/>
    </row>
    <row r="105" spans="3:60" ht="32.25" customHeight="1" x14ac:dyDescent="0.65">
      <c r="C105" s="38" t="s">
        <v>168</v>
      </c>
      <c r="D105" s="34"/>
      <c r="E105" s="34"/>
      <c r="F105" s="34"/>
      <c r="G105" s="35"/>
      <c r="H105" s="35"/>
      <c r="I105" s="35"/>
      <c r="J105" s="35"/>
      <c r="K105" s="36"/>
      <c r="L105" s="36"/>
      <c r="M105" s="36"/>
      <c r="N105" s="36"/>
      <c r="O105" s="144"/>
      <c r="P105" s="37"/>
      <c r="Q105" s="37"/>
      <c r="R105" s="37"/>
      <c r="S105" s="37"/>
      <c r="T105" s="37"/>
      <c r="U105" s="37"/>
      <c r="V105" s="37"/>
      <c r="W105" s="37"/>
      <c r="X105" s="37"/>
      <c r="BA105" s="6"/>
      <c r="BB105" s="6"/>
      <c r="BC105" s="6"/>
      <c r="BD105" s="6"/>
      <c r="BE105" s="6"/>
      <c r="BF105" s="6"/>
      <c r="BG105" s="6"/>
      <c r="BH105" s="6"/>
    </row>
    <row r="106" spans="3:60" ht="32.25" customHeight="1" x14ac:dyDescent="0.35">
      <c r="C106" s="38" t="s">
        <v>161</v>
      </c>
      <c r="D106" s="34"/>
      <c r="E106" s="34"/>
      <c r="F106" s="34"/>
      <c r="G106" s="35"/>
      <c r="H106" s="35"/>
      <c r="I106" s="35"/>
      <c r="J106" s="35"/>
      <c r="K106" s="36"/>
      <c r="L106" s="36"/>
      <c r="M106" s="36"/>
      <c r="N106" s="36"/>
      <c r="O106" s="144"/>
      <c r="P106" s="37"/>
      <c r="Q106" s="37"/>
      <c r="R106" s="37"/>
      <c r="S106" s="37"/>
      <c r="T106" s="37"/>
      <c r="U106" s="37"/>
      <c r="V106" s="37"/>
      <c r="W106" s="37"/>
      <c r="X106" s="37"/>
      <c r="BA106" s="6"/>
      <c r="BB106" s="6"/>
      <c r="BC106" s="6"/>
      <c r="BD106" s="6"/>
      <c r="BE106" s="6"/>
      <c r="BF106" s="6"/>
      <c r="BG106" s="6"/>
      <c r="BH106" s="6"/>
    </row>
    <row r="107" spans="3:60" ht="32.25" customHeight="1" x14ac:dyDescent="0.35">
      <c r="C107" s="38" t="s">
        <v>162</v>
      </c>
      <c r="D107" s="34"/>
      <c r="E107" s="34"/>
      <c r="F107" s="34"/>
      <c r="G107" s="35"/>
      <c r="H107" s="35"/>
      <c r="I107" s="35"/>
      <c r="J107" s="35"/>
      <c r="K107" s="36"/>
      <c r="L107" s="36"/>
      <c r="M107" s="36"/>
      <c r="N107" s="36"/>
      <c r="O107" s="144"/>
      <c r="P107" s="37"/>
      <c r="Q107" s="37"/>
      <c r="R107" s="37"/>
      <c r="S107" s="37"/>
      <c r="T107" s="37"/>
      <c r="U107" s="37"/>
      <c r="V107" s="37"/>
      <c r="W107" s="37"/>
      <c r="X107" s="37"/>
      <c r="BA107" s="6"/>
      <c r="BB107" s="6"/>
      <c r="BC107" s="6"/>
      <c r="BD107" s="6"/>
      <c r="BE107" s="6"/>
      <c r="BF107" s="6"/>
      <c r="BG107" s="6"/>
      <c r="BH107" s="6"/>
    </row>
    <row r="108" spans="3:60" ht="32.25" customHeight="1" x14ac:dyDescent="0.35">
      <c r="C108" s="39" t="s">
        <v>163</v>
      </c>
      <c r="BA108" s="6"/>
      <c r="BB108" s="6"/>
      <c r="BC108" s="6"/>
      <c r="BD108" s="6"/>
      <c r="BE108" s="6"/>
      <c r="BF108" s="6"/>
      <c r="BG108" s="6"/>
      <c r="BH108" s="6"/>
    </row>
    <row r="109" spans="3:60" ht="32.25" customHeight="1" x14ac:dyDescent="0.35">
      <c r="C109" s="40"/>
      <c r="BA109" s="6"/>
      <c r="BB109" s="6"/>
      <c r="BC109" s="6"/>
      <c r="BD109" s="6"/>
      <c r="BE109" s="6"/>
      <c r="BF109" s="6"/>
      <c r="BG109" s="6"/>
      <c r="BH109" s="6"/>
    </row>
    <row r="110" spans="3:60" ht="32.25" customHeight="1" x14ac:dyDescent="0.35">
      <c r="BA110" s="6"/>
      <c r="BB110" s="6"/>
      <c r="BC110" s="6"/>
      <c r="BD110" s="6"/>
      <c r="BE110" s="6"/>
      <c r="BF110" s="6"/>
      <c r="BG110" s="6"/>
      <c r="BH110" s="6"/>
    </row>
    <row r="111" spans="3:60" ht="32.25" customHeight="1" x14ac:dyDescent="0.35">
      <c r="BA111" s="6"/>
      <c r="BB111" s="6"/>
      <c r="BC111" s="6"/>
      <c r="BD111" s="6"/>
      <c r="BE111" s="6"/>
      <c r="BF111" s="6"/>
      <c r="BG111" s="6"/>
      <c r="BH111" s="6"/>
    </row>
    <row r="112" spans="3:60" ht="32.25" customHeight="1" x14ac:dyDescent="0.35">
      <c r="BA112" s="6"/>
      <c r="BB112" s="6"/>
      <c r="BC112" s="6"/>
      <c r="BD112" s="6"/>
      <c r="BE112" s="6"/>
      <c r="BF112" s="6"/>
      <c r="BG112" s="6"/>
      <c r="BH112" s="6"/>
    </row>
    <row r="113" spans="2:15" s="6" customFormat="1" ht="32.25" customHeight="1" x14ac:dyDescent="0.35">
      <c r="B113" s="55"/>
      <c r="O113" s="145"/>
    </row>
    <row r="114" spans="2:15" s="6" customFormat="1" ht="32.25" customHeight="1" x14ac:dyDescent="0.35">
      <c r="B114" s="55"/>
      <c r="O114" s="145"/>
    </row>
    <row r="115" spans="2:15" s="6" customFormat="1" ht="32.25" customHeight="1" x14ac:dyDescent="0.35">
      <c r="B115" s="55"/>
      <c r="O115" s="145"/>
    </row>
    <row r="116" spans="2:15" s="6" customFormat="1" ht="32.25" customHeight="1" x14ac:dyDescent="0.35">
      <c r="B116" s="55"/>
      <c r="O116" s="145"/>
    </row>
    <row r="117" spans="2:15" s="6" customFormat="1" ht="32.25" customHeight="1" x14ac:dyDescent="0.35">
      <c r="B117" s="55"/>
      <c r="O117" s="145"/>
    </row>
    <row r="118" spans="2:15" s="6" customFormat="1" ht="32.25" customHeight="1" x14ac:dyDescent="0.35">
      <c r="B118" s="55"/>
      <c r="O118" s="145"/>
    </row>
    <row r="119" spans="2:15" s="6" customFormat="1" ht="32.25" customHeight="1" x14ac:dyDescent="0.35">
      <c r="B119" s="55"/>
      <c r="O119" s="145"/>
    </row>
    <row r="120" spans="2:15" s="6" customFormat="1" ht="32.25" customHeight="1" x14ac:dyDescent="0.35">
      <c r="B120" s="55"/>
      <c r="O120" s="145"/>
    </row>
    <row r="121" spans="2:15" s="6" customFormat="1" ht="32.25" customHeight="1" x14ac:dyDescent="0.35">
      <c r="B121" s="55"/>
      <c r="O121" s="145"/>
    </row>
    <row r="122" spans="2:15" s="6" customFormat="1" ht="32.25" customHeight="1" x14ac:dyDescent="0.35">
      <c r="B122" s="55"/>
      <c r="O122" s="145"/>
    </row>
    <row r="123" spans="2:15" s="6" customFormat="1" ht="32.25" customHeight="1" x14ac:dyDescent="0.35">
      <c r="B123" s="55"/>
      <c r="O123" s="145"/>
    </row>
    <row r="124" spans="2:15" s="6" customFormat="1" ht="32.25" customHeight="1" x14ac:dyDescent="0.35">
      <c r="B124" s="55"/>
      <c r="O124" s="145"/>
    </row>
    <row r="125" spans="2:15" s="6" customFormat="1" ht="32.25" customHeight="1" x14ac:dyDescent="0.35">
      <c r="B125" s="55"/>
      <c r="O125" s="145"/>
    </row>
    <row r="126" spans="2:15" s="6" customFormat="1" ht="32.25" customHeight="1" x14ac:dyDescent="0.35">
      <c r="B126" s="55"/>
      <c r="O126" s="145"/>
    </row>
    <row r="127" spans="2:15" s="6" customFormat="1" ht="32.25" customHeight="1" x14ac:dyDescent="0.35">
      <c r="B127" s="55"/>
      <c r="O127" s="145"/>
    </row>
    <row r="128" spans="2:15" s="6" customFormat="1" ht="32.25" customHeight="1" x14ac:dyDescent="0.35">
      <c r="B128" s="55"/>
      <c r="O128" s="145"/>
    </row>
    <row r="129" spans="2:15" s="6" customFormat="1" ht="32.25" customHeight="1" x14ac:dyDescent="0.35">
      <c r="B129" s="55"/>
      <c r="O129" s="145"/>
    </row>
    <row r="130" spans="2:15" s="6" customFormat="1" ht="32.25" customHeight="1" x14ac:dyDescent="0.35">
      <c r="B130" s="55"/>
      <c r="O130" s="145"/>
    </row>
    <row r="131" spans="2:15" s="6" customFormat="1" ht="32.25" customHeight="1" x14ac:dyDescent="0.35">
      <c r="B131" s="55"/>
      <c r="O131" s="145"/>
    </row>
    <row r="132" spans="2:15" s="6" customFormat="1" ht="32.25" customHeight="1" x14ac:dyDescent="0.35">
      <c r="B132" s="55"/>
      <c r="O132" s="145"/>
    </row>
    <row r="133" spans="2:15" s="6" customFormat="1" ht="32.25" customHeight="1" x14ac:dyDescent="0.35">
      <c r="B133" s="55"/>
      <c r="O133" s="145"/>
    </row>
    <row r="134" spans="2:15" s="6" customFormat="1" ht="32.25" customHeight="1" x14ac:dyDescent="0.35">
      <c r="B134" s="55"/>
      <c r="O134" s="145"/>
    </row>
    <row r="135" spans="2:15" s="6" customFormat="1" ht="32.25" customHeight="1" x14ac:dyDescent="0.35">
      <c r="B135" s="55"/>
      <c r="O135" s="145"/>
    </row>
    <row r="136" spans="2:15" s="6" customFormat="1" ht="32.25" customHeight="1" x14ac:dyDescent="0.35">
      <c r="B136" s="55"/>
      <c r="O136" s="145"/>
    </row>
    <row r="137" spans="2:15" s="6" customFormat="1" ht="32.25" customHeight="1" x14ac:dyDescent="0.35">
      <c r="B137" s="55"/>
      <c r="O137" s="145"/>
    </row>
    <row r="138" spans="2:15" s="6" customFormat="1" ht="32.25" customHeight="1" x14ac:dyDescent="0.35">
      <c r="B138" s="55"/>
      <c r="O138" s="145"/>
    </row>
    <row r="139" spans="2:15" s="6" customFormat="1" ht="32.25" customHeight="1" x14ac:dyDescent="0.35">
      <c r="B139" s="55"/>
      <c r="O139" s="145"/>
    </row>
    <row r="140" spans="2:15" s="6" customFormat="1" ht="32.25" customHeight="1" x14ac:dyDescent="0.35">
      <c r="B140" s="55"/>
      <c r="O140" s="145"/>
    </row>
    <row r="141" spans="2:15" s="6" customFormat="1" ht="32.25" customHeight="1" x14ac:dyDescent="0.35">
      <c r="B141" s="55"/>
      <c r="O141" s="145"/>
    </row>
    <row r="142" spans="2:15" s="6" customFormat="1" ht="32.25" customHeight="1" x14ac:dyDescent="0.35">
      <c r="B142" s="55"/>
      <c r="O142" s="145"/>
    </row>
    <row r="143" spans="2:15" s="6" customFormat="1" ht="32.25" customHeight="1" x14ac:dyDescent="0.35">
      <c r="B143" s="55"/>
      <c r="O143" s="145"/>
    </row>
    <row r="144" spans="2:15" s="6" customFormat="1" ht="32.25" customHeight="1" x14ac:dyDescent="0.35">
      <c r="B144" s="55"/>
      <c r="O144" s="145"/>
    </row>
    <row r="145" spans="2:15" s="6" customFormat="1" ht="32.25" customHeight="1" x14ac:dyDescent="0.35">
      <c r="B145" s="55"/>
      <c r="O145" s="145"/>
    </row>
    <row r="146" spans="2:15" s="6" customFormat="1" ht="32.25" customHeight="1" x14ac:dyDescent="0.35">
      <c r="B146" s="55"/>
      <c r="O146" s="145"/>
    </row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2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61" activePane="bottomRight" state="frozen"/>
      <selection activeCell="AD95" sqref="AD95"/>
      <selection pane="topRight" activeCell="AD95" sqref="AD95"/>
      <selection pane="bottomLeft" activeCell="AD95" sqref="AD95"/>
      <selection pane="bottomRight" activeCell="T5" sqref="T1:U1048576"/>
    </sheetView>
  </sheetViews>
  <sheetFormatPr defaultRowHeight="12.75" customHeight="1" x14ac:dyDescent="0.35"/>
  <cols>
    <col min="1" max="1" width="3.42578125" style="6" hidden="1" customWidth="1"/>
    <col min="2" max="2" width="9.140625" style="55" customWidth="1"/>
    <col min="3" max="3" width="33.42578125" style="2" customWidth="1"/>
    <col min="4" max="4" width="11.5703125" style="3" customWidth="1"/>
    <col min="5" max="5" width="11.28515625" style="3" customWidth="1"/>
    <col min="6" max="6" width="13.28515625" style="3" customWidth="1"/>
    <col min="7" max="8" width="11" style="1" customWidth="1"/>
    <col min="9" max="9" width="11.7109375" style="1" customWidth="1"/>
    <col min="10" max="10" width="14.140625" style="1" customWidth="1"/>
    <col min="11" max="11" width="11.140625" style="4" customWidth="1"/>
    <col min="12" max="12" width="12.42578125" style="4" customWidth="1"/>
    <col min="13" max="13" width="13" style="4" customWidth="1"/>
    <col min="14" max="14" width="12.28515625" style="4" customWidth="1"/>
    <col min="15" max="15" width="13.5703125" style="4" customWidth="1"/>
    <col min="16" max="16" width="10.42578125" style="5" customWidth="1"/>
    <col min="17" max="17" width="12" style="5" customWidth="1"/>
    <col min="18" max="18" width="9.5703125" style="5" customWidth="1"/>
    <col min="19" max="19" width="13.42578125" style="5" customWidth="1"/>
    <col min="20" max="21" width="13.140625" style="5" customWidth="1"/>
    <col min="22" max="22" width="10.28515625" style="5" customWidth="1"/>
    <col min="23" max="23" width="13.140625" style="5" customWidth="1"/>
    <col min="24" max="24" width="12.28515625" style="5" customWidth="1"/>
    <col min="25" max="25" width="11.7109375" style="5" customWidth="1"/>
    <col min="26" max="26" width="11.5703125" style="5" customWidth="1"/>
    <col min="27" max="27" width="11.140625" style="5" customWidth="1"/>
    <col min="28" max="28" width="9.42578125" style="5" customWidth="1"/>
    <col min="29" max="29" width="10.85546875" style="5" customWidth="1"/>
    <col min="30" max="30" width="7.28515625" style="5" customWidth="1"/>
    <col min="31" max="31" width="10.28515625" style="5" customWidth="1"/>
    <col min="32" max="32" width="8.42578125" style="5" customWidth="1"/>
    <col min="33" max="33" width="11" style="5" customWidth="1"/>
    <col min="34" max="34" width="11.5703125" style="5" customWidth="1"/>
    <col min="35" max="35" width="11.28515625" style="6" customWidth="1"/>
    <col min="36" max="36" width="9.85546875" style="6" customWidth="1"/>
    <col min="37" max="37" width="9.7109375" style="6" customWidth="1"/>
    <col min="38" max="43" width="11.85546875" style="6" customWidth="1"/>
    <col min="44" max="44" width="12" style="6" customWidth="1"/>
    <col min="45" max="45" width="10.85546875" style="6" customWidth="1"/>
    <col min="46" max="46" width="15.140625" style="6" hidden="1" customWidth="1"/>
    <col min="47" max="60" width="12.140625" style="25" customWidth="1"/>
    <col min="61" max="65" width="12.140625" style="6" customWidth="1"/>
    <col min="66" max="82" width="26.140625" style="6" customWidth="1"/>
    <col min="83" max="222" width="9.140625" style="6"/>
    <col min="223" max="223" width="13.42578125" style="6" customWidth="1"/>
    <col min="224" max="264" width="9.140625" style="6"/>
    <col min="265" max="265" width="0" style="6" hidden="1" customWidth="1"/>
    <col min="266" max="266" width="15.5703125" style="6" customWidth="1"/>
    <col min="267" max="267" width="55.140625" style="6" customWidth="1"/>
    <col min="268" max="268" width="15.5703125" style="6" customWidth="1"/>
    <col min="269" max="270" width="13" style="6" customWidth="1"/>
    <col min="271" max="272" width="13.140625" style="6" customWidth="1"/>
    <col min="273" max="273" width="10.5703125" style="6" customWidth="1"/>
    <col min="274" max="274" width="12.42578125" style="6" customWidth="1"/>
    <col min="275" max="275" width="11.5703125" style="6" customWidth="1"/>
    <col min="276" max="276" width="12.28515625" style="6" customWidth="1"/>
    <col min="277" max="277" width="12.7109375" style="6" customWidth="1"/>
    <col min="278" max="278" width="12.5703125" style="6" customWidth="1"/>
    <col min="279" max="279" width="13.140625" style="6" customWidth="1"/>
    <col min="280" max="280" width="13.42578125" style="6" customWidth="1"/>
    <col min="281" max="281" width="10.28515625" style="6" customWidth="1"/>
    <col min="282" max="282" width="14.28515625" style="6" customWidth="1"/>
    <col min="283" max="283" width="12.85546875" style="6" customWidth="1"/>
    <col min="284" max="284" width="12" style="6" customWidth="1"/>
    <col min="285" max="285" width="16.28515625" style="6" customWidth="1"/>
    <col min="286" max="286" width="14.5703125" style="6" customWidth="1"/>
    <col min="287" max="287" width="16.85546875" style="6" customWidth="1"/>
    <col min="288" max="288" width="11.140625" style="6" customWidth="1"/>
    <col min="289" max="289" width="10.42578125" style="6" customWidth="1"/>
    <col min="290" max="290" width="10.85546875" style="6" customWidth="1"/>
    <col min="291" max="291" width="10.140625" style="6" customWidth="1"/>
    <col min="292" max="292" width="12.85546875" style="6" customWidth="1"/>
    <col min="293" max="294" width="11" style="6" customWidth="1"/>
    <col min="295" max="295" width="11.5703125" style="6" customWidth="1"/>
    <col min="296" max="296" width="11.28515625" style="6" customWidth="1"/>
    <col min="297" max="297" width="10.140625" style="6" customWidth="1"/>
    <col min="298" max="299" width="11.85546875" style="6" customWidth="1"/>
    <col min="300" max="300" width="12.28515625" style="6" customWidth="1"/>
    <col min="301" max="301" width="12.7109375" style="6" customWidth="1"/>
    <col min="302" max="302" width="15.140625" style="6" customWidth="1"/>
    <col min="303" max="303" width="10" style="6" customWidth="1"/>
    <col min="304" max="314" width="7.85546875" style="6" customWidth="1"/>
    <col min="315" max="315" width="9.140625" style="6" customWidth="1"/>
    <col min="316" max="316" width="8.28515625" style="6" customWidth="1"/>
    <col min="317" max="317" width="10.140625" style="6" customWidth="1"/>
    <col min="318" max="318" width="9.140625" style="6"/>
    <col min="319" max="319" width="11.85546875" style="6" customWidth="1"/>
    <col min="320" max="320" width="14.28515625" style="6" customWidth="1"/>
    <col min="321" max="520" width="9.140625" style="6"/>
    <col min="521" max="521" width="0" style="6" hidden="1" customWidth="1"/>
    <col min="522" max="522" width="15.5703125" style="6" customWidth="1"/>
    <col min="523" max="523" width="55.140625" style="6" customWidth="1"/>
    <col min="524" max="524" width="15.5703125" style="6" customWidth="1"/>
    <col min="525" max="526" width="13" style="6" customWidth="1"/>
    <col min="527" max="528" width="13.140625" style="6" customWidth="1"/>
    <col min="529" max="529" width="10.5703125" style="6" customWidth="1"/>
    <col min="530" max="530" width="12.42578125" style="6" customWidth="1"/>
    <col min="531" max="531" width="11.5703125" style="6" customWidth="1"/>
    <col min="532" max="532" width="12.28515625" style="6" customWidth="1"/>
    <col min="533" max="533" width="12.7109375" style="6" customWidth="1"/>
    <col min="534" max="534" width="12.5703125" style="6" customWidth="1"/>
    <col min="535" max="535" width="13.140625" style="6" customWidth="1"/>
    <col min="536" max="536" width="13.42578125" style="6" customWidth="1"/>
    <col min="537" max="537" width="10.28515625" style="6" customWidth="1"/>
    <col min="538" max="538" width="14.28515625" style="6" customWidth="1"/>
    <col min="539" max="539" width="12.85546875" style="6" customWidth="1"/>
    <col min="540" max="540" width="12" style="6" customWidth="1"/>
    <col min="541" max="541" width="16.28515625" style="6" customWidth="1"/>
    <col min="542" max="542" width="14.5703125" style="6" customWidth="1"/>
    <col min="543" max="543" width="16.85546875" style="6" customWidth="1"/>
    <col min="544" max="544" width="11.140625" style="6" customWidth="1"/>
    <col min="545" max="545" width="10.42578125" style="6" customWidth="1"/>
    <col min="546" max="546" width="10.85546875" style="6" customWidth="1"/>
    <col min="547" max="547" width="10.140625" style="6" customWidth="1"/>
    <col min="548" max="548" width="12.85546875" style="6" customWidth="1"/>
    <col min="549" max="550" width="11" style="6" customWidth="1"/>
    <col min="551" max="551" width="11.5703125" style="6" customWidth="1"/>
    <col min="552" max="552" width="11.28515625" style="6" customWidth="1"/>
    <col min="553" max="553" width="10.140625" style="6" customWidth="1"/>
    <col min="554" max="555" width="11.85546875" style="6" customWidth="1"/>
    <col min="556" max="556" width="12.28515625" style="6" customWidth="1"/>
    <col min="557" max="557" width="12.7109375" style="6" customWidth="1"/>
    <col min="558" max="558" width="15.140625" style="6" customWidth="1"/>
    <col min="559" max="559" width="10" style="6" customWidth="1"/>
    <col min="560" max="570" width="7.85546875" style="6" customWidth="1"/>
    <col min="571" max="571" width="9.140625" style="6" customWidth="1"/>
    <col min="572" max="572" width="8.28515625" style="6" customWidth="1"/>
    <col min="573" max="573" width="10.140625" style="6" customWidth="1"/>
    <col min="574" max="574" width="9.140625" style="6"/>
    <col min="575" max="575" width="11.85546875" style="6" customWidth="1"/>
    <col min="576" max="576" width="14.28515625" style="6" customWidth="1"/>
    <col min="577" max="776" width="9.140625" style="6"/>
    <col min="777" max="777" width="0" style="6" hidden="1" customWidth="1"/>
    <col min="778" max="778" width="15.5703125" style="6" customWidth="1"/>
    <col min="779" max="779" width="55.140625" style="6" customWidth="1"/>
    <col min="780" max="780" width="15.5703125" style="6" customWidth="1"/>
    <col min="781" max="782" width="13" style="6" customWidth="1"/>
    <col min="783" max="784" width="13.140625" style="6" customWidth="1"/>
    <col min="785" max="785" width="10.5703125" style="6" customWidth="1"/>
    <col min="786" max="786" width="12.42578125" style="6" customWidth="1"/>
    <col min="787" max="787" width="11.5703125" style="6" customWidth="1"/>
    <col min="788" max="788" width="12.28515625" style="6" customWidth="1"/>
    <col min="789" max="789" width="12.7109375" style="6" customWidth="1"/>
    <col min="790" max="790" width="12.5703125" style="6" customWidth="1"/>
    <col min="791" max="791" width="13.140625" style="6" customWidth="1"/>
    <col min="792" max="792" width="13.42578125" style="6" customWidth="1"/>
    <col min="793" max="793" width="10.28515625" style="6" customWidth="1"/>
    <col min="794" max="794" width="14.28515625" style="6" customWidth="1"/>
    <col min="795" max="795" width="12.85546875" style="6" customWidth="1"/>
    <col min="796" max="796" width="12" style="6" customWidth="1"/>
    <col min="797" max="797" width="16.28515625" style="6" customWidth="1"/>
    <col min="798" max="798" width="14.5703125" style="6" customWidth="1"/>
    <col min="799" max="799" width="16.85546875" style="6" customWidth="1"/>
    <col min="800" max="800" width="11.140625" style="6" customWidth="1"/>
    <col min="801" max="801" width="10.42578125" style="6" customWidth="1"/>
    <col min="802" max="802" width="10.85546875" style="6" customWidth="1"/>
    <col min="803" max="803" width="10.140625" style="6" customWidth="1"/>
    <col min="804" max="804" width="12.85546875" style="6" customWidth="1"/>
    <col min="805" max="806" width="11" style="6" customWidth="1"/>
    <col min="807" max="807" width="11.5703125" style="6" customWidth="1"/>
    <col min="808" max="808" width="11.28515625" style="6" customWidth="1"/>
    <col min="809" max="809" width="10.140625" style="6" customWidth="1"/>
    <col min="810" max="811" width="11.85546875" style="6" customWidth="1"/>
    <col min="812" max="812" width="12.28515625" style="6" customWidth="1"/>
    <col min="813" max="813" width="12.7109375" style="6" customWidth="1"/>
    <col min="814" max="814" width="15.140625" style="6" customWidth="1"/>
    <col min="815" max="815" width="10" style="6" customWidth="1"/>
    <col min="816" max="826" width="7.85546875" style="6" customWidth="1"/>
    <col min="827" max="827" width="9.140625" style="6" customWidth="1"/>
    <col min="828" max="828" width="8.28515625" style="6" customWidth="1"/>
    <col min="829" max="829" width="10.140625" style="6" customWidth="1"/>
    <col min="830" max="830" width="9.140625" style="6"/>
    <col min="831" max="831" width="11.85546875" style="6" customWidth="1"/>
    <col min="832" max="832" width="14.28515625" style="6" customWidth="1"/>
    <col min="833" max="1032" width="9.140625" style="6"/>
    <col min="1033" max="1033" width="0" style="6" hidden="1" customWidth="1"/>
    <col min="1034" max="1034" width="15.5703125" style="6" customWidth="1"/>
    <col min="1035" max="1035" width="55.140625" style="6" customWidth="1"/>
    <col min="1036" max="1036" width="15.5703125" style="6" customWidth="1"/>
    <col min="1037" max="1038" width="13" style="6" customWidth="1"/>
    <col min="1039" max="1040" width="13.140625" style="6" customWidth="1"/>
    <col min="1041" max="1041" width="10.5703125" style="6" customWidth="1"/>
    <col min="1042" max="1042" width="12.42578125" style="6" customWidth="1"/>
    <col min="1043" max="1043" width="11.5703125" style="6" customWidth="1"/>
    <col min="1044" max="1044" width="12.28515625" style="6" customWidth="1"/>
    <col min="1045" max="1045" width="12.7109375" style="6" customWidth="1"/>
    <col min="1046" max="1046" width="12.5703125" style="6" customWidth="1"/>
    <col min="1047" max="1047" width="13.140625" style="6" customWidth="1"/>
    <col min="1048" max="1048" width="13.42578125" style="6" customWidth="1"/>
    <col min="1049" max="1049" width="10.28515625" style="6" customWidth="1"/>
    <col min="1050" max="1050" width="14.28515625" style="6" customWidth="1"/>
    <col min="1051" max="1051" width="12.85546875" style="6" customWidth="1"/>
    <col min="1052" max="1052" width="12" style="6" customWidth="1"/>
    <col min="1053" max="1053" width="16.28515625" style="6" customWidth="1"/>
    <col min="1054" max="1054" width="14.5703125" style="6" customWidth="1"/>
    <col min="1055" max="1055" width="16.85546875" style="6" customWidth="1"/>
    <col min="1056" max="1056" width="11.140625" style="6" customWidth="1"/>
    <col min="1057" max="1057" width="10.42578125" style="6" customWidth="1"/>
    <col min="1058" max="1058" width="10.85546875" style="6" customWidth="1"/>
    <col min="1059" max="1059" width="10.140625" style="6" customWidth="1"/>
    <col min="1060" max="1060" width="12.85546875" style="6" customWidth="1"/>
    <col min="1061" max="1062" width="11" style="6" customWidth="1"/>
    <col min="1063" max="1063" width="11.5703125" style="6" customWidth="1"/>
    <col min="1064" max="1064" width="11.28515625" style="6" customWidth="1"/>
    <col min="1065" max="1065" width="10.140625" style="6" customWidth="1"/>
    <col min="1066" max="1067" width="11.85546875" style="6" customWidth="1"/>
    <col min="1068" max="1068" width="12.28515625" style="6" customWidth="1"/>
    <col min="1069" max="1069" width="12.7109375" style="6" customWidth="1"/>
    <col min="1070" max="1070" width="15.140625" style="6" customWidth="1"/>
    <col min="1071" max="1071" width="10" style="6" customWidth="1"/>
    <col min="1072" max="1082" width="7.85546875" style="6" customWidth="1"/>
    <col min="1083" max="1083" width="9.140625" style="6" customWidth="1"/>
    <col min="1084" max="1084" width="8.28515625" style="6" customWidth="1"/>
    <col min="1085" max="1085" width="10.140625" style="6" customWidth="1"/>
    <col min="1086" max="1086" width="9.140625" style="6"/>
    <col min="1087" max="1087" width="11.85546875" style="6" customWidth="1"/>
    <col min="1088" max="1088" width="14.28515625" style="6" customWidth="1"/>
    <col min="1089" max="1288" width="9.140625" style="6"/>
    <col min="1289" max="1289" width="0" style="6" hidden="1" customWidth="1"/>
    <col min="1290" max="1290" width="15.5703125" style="6" customWidth="1"/>
    <col min="1291" max="1291" width="55.140625" style="6" customWidth="1"/>
    <col min="1292" max="1292" width="15.5703125" style="6" customWidth="1"/>
    <col min="1293" max="1294" width="13" style="6" customWidth="1"/>
    <col min="1295" max="1296" width="13.140625" style="6" customWidth="1"/>
    <col min="1297" max="1297" width="10.5703125" style="6" customWidth="1"/>
    <col min="1298" max="1298" width="12.42578125" style="6" customWidth="1"/>
    <col min="1299" max="1299" width="11.5703125" style="6" customWidth="1"/>
    <col min="1300" max="1300" width="12.28515625" style="6" customWidth="1"/>
    <col min="1301" max="1301" width="12.7109375" style="6" customWidth="1"/>
    <col min="1302" max="1302" width="12.5703125" style="6" customWidth="1"/>
    <col min="1303" max="1303" width="13.140625" style="6" customWidth="1"/>
    <col min="1304" max="1304" width="13.42578125" style="6" customWidth="1"/>
    <col min="1305" max="1305" width="10.28515625" style="6" customWidth="1"/>
    <col min="1306" max="1306" width="14.28515625" style="6" customWidth="1"/>
    <col min="1307" max="1307" width="12.85546875" style="6" customWidth="1"/>
    <col min="1308" max="1308" width="12" style="6" customWidth="1"/>
    <col min="1309" max="1309" width="16.28515625" style="6" customWidth="1"/>
    <col min="1310" max="1310" width="14.5703125" style="6" customWidth="1"/>
    <col min="1311" max="1311" width="16.85546875" style="6" customWidth="1"/>
    <col min="1312" max="1312" width="11.140625" style="6" customWidth="1"/>
    <col min="1313" max="1313" width="10.42578125" style="6" customWidth="1"/>
    <col min="1314" max="1314" width="10.85546875" style="6" customWidth="1"/>
    <col min="1315" max="1315" width="10.140625" style="6" customWidth="1"/>
    <col min="1316" max="1316" width="12.85546875" style="6" customWidth="1"/>
    <col min="1317" max="1318" width="11" style="6" customWidth="1"/>
    <col min="1319" max="1319" width="11.5703125" style="6" customWidth="1"/>
    <col min="1320" max="1320" width="11.28515625" style="6" customWidth="1"/>
    <col min="1321" max="1321" width="10.140625" style="6" customWidth="1"/>
    <col min="1322" max="1323" width="11.85546875" style="6" customWidth="1"/>
    <col min="1324" max="1324" width="12.28515625" style="6" customWidth="1"/>
    <col min="1325" max="1325" width="12.7109375" style="6" customWidth="1"/>
    <col min="1326" max="1326" width="15.140625" style="6" customWidth="1"/>
    <col min="1327" max="1327" width="10" style="6" customWidth="1"/>
    <col min="1328" max="1338" width="7.85546875" style="6" customWidth="1"/>
    <col min="1339" max="1339" width="9.140625" style="6" customWidth="1"/>
    <col min="1340" max="1340" width="8.28515625" style="6" customWidth="1"/>
    <col min="1341" max="1341" width="10.140625" style="6" customWidth="1"/>
    <col min="1342" max="1342" width="9.140625" style="6"/>
    <col min="1343" max="1343" width="11.85546875" style="6" customWidth="1"/>
    <col min="1344" max="1344" width="14.28515625" style="6" customWidth="1"/>
    <col min="1345" max="1544" width="9.140625" style="6"/>
    <col min="1545" max="1545" width="0" style="6" hidden="1" customWidth="1"/>
    <col min="1546" max="1546" width="15.5703125" style="6" customWidth="1"/>
    <col min="1547" max="1547" width="55.140625" style="6" customWidth="1"/>
    <col min="1548" max="1548" width="15.5703125" style="6" customWidth="1"/>
    <col min="1549" max="1550" width="13" style="6" customWidth="1"/>
    <col min="1551" max="1552" width="13.140625" style="6" customWidth="1"/>
    <col min="1553" max="1553" width="10.5703125" style="6" customWidth="1"/>
    <col min="1554" max="1554" width="12.42578125" style="6" customWidth="1"/>
    <col min="1555" max="1555" width="11.5703125" style="6" customWidth="1"/>
    <col min="1556" max="1556" width="12.28515625" style="6" customWidth="1"/>
    <col min="1557" max="1557" width="12.7109375" style="6" customWidth="1"/>
    <col min="1558" max="1558" width="12.5703125" style="6" customWidth="1"/>
    <col min="1559" max="1559" width="13.140625" style="6" customWidth="1"/>
    <col min="1560" max="1560" width="13.42578125" style="6" customWidth="1"/>
    <col min="1561" max="1561" width="10.28515625" style="6" customWidth="1"/>
    <col min="1562" max="1562" width="14.28515625" style="6" customWidth="1"/>
    <col min="1563" max="1563" width="12.85546875" style="6" customWidth="1"/>
    <col min="1564" max="1564" width="12" style="6" customWidth="1"/>
    <col min="1565" max="1565" width="16.28515625" style="6" customWidth="1"/>
    <col min="1566" max="1566" width="14.5703125" style="6" customWidth="1"/>
    <col min="1567" max="1567" width="16.85546875" style="6" customWidth="1"/>
    <col min="1568" max="1568" width="11.140625" style="6" customWidth="1"/>
    <col min="1569" max="1569" width="10.42578125" style="6" customWidth="1"/>
    <col min="1570" max="1570" width="10.85546875" style="6" customWidth="1"/>
    <col min="1571" max="1571" width="10.140625" style="6" customWidth="1"/>
    <col min="1572" max="1572" width="12.85546875" style="6" customWidth="1"/>
    <col min="1573" max="1574" width="11" style="6" customWidth="1"/>
    <col min="1575" max="1575" width="11.5703125" style="6" customWidth="1"/>
    <col min="1576" max="1576" width="11.28515625" style="6" customWidth="1"/>
    <col min="1577" max="1577" width="10.140625" style="6" customWidth="1"/>
    <col min="1578" max="1579" width="11.85546875" style="6" customWidth="1"/>
    <col min="1580" max="1580" width="12.28515625" style="6" customWidth="1"/>
    <col min="1581" max="1581" width="12.7109375" style="6" customWidth="1"/>
    <col min="1582" max="1582" width="15.140625" style="6" customWidth="1"/>
    <col min="1583" max="1583" width="10" style="6" customWidth="1"/>
    <col min="1584" max="1594" width="7.85546875" style="6" customWidth="1"/>
    <col min="1595" max="1595" width="9.140625" style="6" customWidth="1"/>
    <col min="1596" max="1596" width="8.28515625" style="6" customWidth="1"/>
    <col min="1597" max="1597" width="10.140625" style="6" customWidth="1"/>
    <col min="1598" max="1598" width="9.140625" style="6"/>
    <col min="1599" max="1599" width="11.85546875" style="6" customWidth="1"/>
    <col min="1600" max="1600" width="14.28515625" style="6" customWidth="1"/>
    <col min="1601" max="1800" width="9.140625" style="6"/>
    <col min="1801" max="1801" width="0" style="6" hidden="1" customWidth="1"/>
    <col min="1802" max="1802" width="15.5703125" style="6" customWidth="1"/>
    <col min="1803" max="1803" width="55.140625" style="6" customWidth="1"/>
    <col min="1804" max="1804" width="15.5703125" style="6" customWidth="1"/>
    <col min="1805" max="1806" width="13" style="6" customWidth="1"/>
    <col min="1807" max="1808" width="13.140625" style="6" customWidth="1"/>
    <col min="1809" max="1809" width="10.5703125" style="6" customWidth="1"/>
    <col min="1810" max="1810" width="12.42578125" style="6" customWidth="1"/>
    <col min="1811" max="1811" width="11.5703125" style="6" customWidth="1"/>
    <col min="1812" max="1812" width="12.28515625" style="6" customWidth="1"/>
    <col min="1813" max="1813" width="12.7109375" style="6" customWidth="1"/>
    <col min="1814" max="1814" width="12.5703125" style="6" customWidth="1"/>
    <col min="1815" max="1815" width="13.140625" style="6" customWidth="1"/>
    <col min="1816" max="1816" width="13.42578125" style="6" customWidth="1"/>
    <col min="1817" max="1817" width="10.28515625" style="6" customWidth="1"/>
    <col min="1818" max="1818" width="14.28515625" style="6" customWidth="1"/>
    <col min="1819" max="1819" width="12.85546875" style="6" customWidth="1"/>
    <col min="1820" max="1820" width="12" style="6" customWidth="1"/>
    <col min="1821" max="1821" width="16.28515625" style="6" customWidth="1"/>
    <col min="1822" max="1822" width="14.5703125" style="6" customWidth="1"/>
    <col min="1823" max="1823" width="16.85546875" style="6" customWidth="1"/>
    <col min="1824" max="1824" width="11.140625" style="6" customWidth="1"/>
    <col min="1825" max="1825" width="10.42578125" style="6" customWidth="1"/>
    <col min="1826" max="1826" width="10.85546875" style="6" customWidth="1"/>
    <col min="1827" max="1827" width="10.140625" style="6" customWidth="1"/>
    <col min="1828" max="1828" width="12.85546875" style="6" customWidth="1"/>
    <col min="1829" max="1830" width="11" style="6" customWidth="1"/>
    <col min="1831" max="1831" width="11.5703125" style="6" customWidth="1"/>
    <col min="1832" max="1832" width="11.28515625" style="6" customWidth="1"/>
    <col min="1833" max="1833" width="10.140625" style="6" customWidth="1"/>
    <col min="1834" max="1835" width="11.85546875" style="6" customWidth="1"/>
    <col min="1836" max="1836" width="12.28515625" style="6" customWidth="1"/>
    <col min="1837" max="1837" width="12.7109375" style="6" customWidth="1"/>
    <col min="1838" max="1838" width="15.140625" style="6" customWidth="1"/>
    <col min="1839" max="1839" width="10" style="6" customWidth="1"/>
    <col min="1840" max="1850" width="7.85546875" style="6" customWidth="1"/>
    <col min="1851" max="1851" width="9.140625" style="6" customWidth="1"/>
    <col min="1852" max="1852" width="8.28515625" style="6" customWidth="1"/>
    <col min="1853" max="1853" width="10.140625" style="6" customWidth="1"/>
    <col min="1854" max="1854" width="9.140625" style="6"/>
    <col min="1855" max="1855" width="11.85546875" style="6" customWidth="1"/>
    <col min="1856" max="1856" width="14.28515625" style="6" customWidth="1"/>
    <col min="1857" max="2056" width="9.140625" style="6"/>
    <col min="2057" max="2057" width="0" style="6" hidden="1" customWidth="1"/>
    <col min="2058" max="2058" width="15.5703125" style="6" customWidth="1"/>
    <col min="2059" max="2059" width="55.140625" style="6" customWidth="1"/>
    <col min="2060" max="2060" width="15.5703125" style="6" customWidth="1"/>
    <col min="2061" max="2062" width="13" style="6" customWidth="1"/>
    <col min="2063" max="2064" width="13.140625" style="6" customWidth="1"/>
    <col min="2065" max="2065" width="10.5703125" style="6" customWidth="1"/>
    <col min="2066" max="2066" width="12.42578125" style="6" customWidth="1"/>
    <col min="2067" max="2067" width="11.5703125" style="6" customWidth="1"/>
    <col min="2068" max="2068" width="12.28515625" style="6" customWidth="1"/>
    <col min="2069" max="2069" width="12.7109375" style="6" customWidth="1"/>
    <col min="2070" max="2070" width="12.5703125" style="6" customWidth="1"/>
    <col min="2071" max="2071" width="13.140625" style="6" customWidth="1"/>
    <col min="2072" max="2072" width="13.42578125" style="6" customWidth="1"/>
    <col min="2073" max="2073" width="10.28515625" style="6" customWidth="1"/>
    <col min="2074" max="2074" width="14.28515625" style="6" customWidth="1"/>
    <col min="2075" max="2075" width="12.85546875" style="6" customWidth="1"/>
    <col min="2076" max="2076" width="12" style="6" customWidth="1"/>
    <col min="2077" max="2077" width="16.28515625" style="6" customWidth="1"/>
    <col min="2078" max="2078" width="14.5703125" style="6" customWidth="1"/>
    <col min="2079" max="2079" width="16.85546875" style="6" customWidth="1"/>
    <col min="2080" max="2080" width="11.140625" style="6" customWidth="1"/>
    <col min="2081" max="2081" width="10.42578125" style="6" customWidth="1"/>
    <col min="2082" max="2082" width="10.85546875" style="6" customWidth="1"/>
    <col min="2083" max="2083" width="10.140625" style="6" customWidth="1"/>
    <col min="2084" max="2084" width="12.85546875" style="6" customWidth="1"/>
    <col min="2085" max="2086" width="11" style="6" customWidth="1"/>
    <col min="2087" max="2087" width="11.5703125" style="6" customWidth="1"/>
    <col min="2088" max="2088" width="11.28515625" style="6" customWidth="1"/>
    <col min="2089" max="2089" width="10.140625" style="6" customWidth="1"/>
    <col min="2090" max="2091" width="11.85546875" style="6" customWidth="1"/>
    <col min="2092" max="2092" width="12.28515625" style="6" customWidth="1"/>
    <col min="2093" max="2093" width="12.7109375" style="6" customWidth="1"/>
    <col min="2094" max="2094" width="15.140625" style="6" customWidth="1"/>
    <col min="2095" max="2095" width="10" style="6" customWidth="1"/>
    <col min="2096" max="2106" width="7.85546875" style="6" customWidth="1"/>
    <col min="2107" max="2107" width="9.140625" style="6" customWidth="1"/>
    <col min="2108" max="2108" width="8.28515625" style="6" customWidth="1"/>
    <col min="2109" max="2109" width="10.140625" style="6" customWidth="1"/>
    <col min="2110" max="2110" width="9.140625" style="6"/>
    <col min="2111" max="2111" width="11.85546875" style="6" customWidth="1"/>
    <col min="2112" max="2112" width="14.28515625" style="6" customWidth="1"/>
    <col min="2113" max="2312" width="9.140625" style="6"/>
    <col min="2313" max="2313" width="0" style="6" hidden="1" customWidth="1"/>
    <col min="2314" max="2314" width="15.5703125" style="6" customWidth="1"/>
    <col min="2315" max="2315" width="55.140625" style="6" customWidth="1"/>
    <col min="2316" max="2316" width="15.5703125" style="6" customWidth="1"/>
    <col min="2317" max="2318" width="13" style="6" customWidth="1"/>
    <col min="2319" max="2320" width="13.140625" style="6" customWidth="1"/>
    <col min="2321" max="2321" width="10.5703125" style="6" customWidth="1"/>
    <col min="2322" max="2322" width="12.42578125" style="6" customWidth="1"/>
    <col min="2323" max="2323" width="11.5703125" style="6" customWidth="1"/>
    <col min="2324" max="2324" width="12.28515625" style="6" customWidth="1"/>
    <col min="2325" max="2325" width="12.7109375" style="6" customWidth="1"/>
    <col min="2326" max="2326" width="12.5703125" style="6" customWidth="1"/>
    <col min="2327" max="2327" width="13.140625" style="6" customWidth="1"/>
    <col min="2328" max="2328" width="13.42578125" style="6" customWidth="1"/>
    <col min="2329" max="2329" width="10.28515625" style="6" customWidth="1"/>
    <col min="2330" max="2330" width="14.28515625" style="6" customWidth="1"/>
    <col min="2331" max="2331" width="12.85546875" style="6" customWidth="1"/>
    <col min="2332" max="2332" width="12" style="6" customWidth="1"/>
    <col min="2333" max="2333" width="16.28515625" style="6" customWidth="1"/>
    <col min="2334" max="2334" width="14.5703125" style="6" customWidth="1"/>
    <col min="2335" max="2335" width="16.85546875" style="6" customWidth="1"/>
    <col min="2336" max="2336" width="11.140625" style="6" customWidth="1"/>
    <col min="2337" max="2337" width="10.42578125" style="6" customWidth="1"/>
    <col min="2338" max="2338" width="10.85546875" style="6" customWidth="1"/>
    <col min="2339" max="2339" width="10.140625" style="6" customWidth="1"/>
    <col min="2340" max="2340" width="12.85546875" style="6" customWidth="1"/>
    <col min="2341" max="2342" width="11" style="6" customWidth="1"/>
    <col min="2343" max="2343" width="11.5703125" style="6" customWidth="1"/>
    <col min="2344" max="2344" width="11.28515625" style="6" customWidth="1"/>
    <col min="2345" max="2345" width="10.140625" style="6" customWidth="1"/>
    <col min="2346" max="2347" width="11.85546875" style="6" customWidth="1"/>
    <col min="2348" max="2348" width="12.28515625" style="6" customWidth="1"/>
    <col min="2349" max="2349" width="12.7109375" style="6" customWidth="1"/>
    <col min="2350" max="2350" width="15.140625" style="6" customWidth="1"/>
    <col min="2351" max="2351" width="10" style="6" customWidth="1"/>
    <col min="2352" max="2362" width="7.85546875" style="6" customWidth="1"/>
    <col min="2363" max="2363" width="9.140625" style="6" customWidth="1"/>
    <col min="2364" max="2364" width="8.28515625" style="6" customWidth="1"/>
    <col min="2365" max="2365" width="10.140625" style="6" customWidth="1"/>
    <col min="2366" max="2366" width="9.140625" style="6"/>
    <col min="2367" max="2367" width="11.85546875" style="6" customWidth="1"/>
    <col min="2368" max="2368" width="14.28515625" style="6" customWidth="1"/>
    <col min="2369" max="2568" width="9.140625" style="6"/>
    <col min="2569" max="2569" width="0" style="6" hidden="1" customWidth="1"/>
    <col min="2570" max="2570" width="15.5703125" style="6" customWidth="1"/>
    <col min="2571" max="2571" width="55.140625" style="6" customWidth="1"/>
    <col min="2572" max="2572" width="15.5703125" style="6" customWidth="1"/>
    <col min="2573" max="2574" width="13" style="6" customWidth="1"/>
    <col min="2575" max="2576" width="13.140625" style="6" customWidth="1"/>
    <col min="2577" max="2577" width="10.5703125" style="6" customWidth="1"/>
    <col min="2578" max="2578" width="12.42578125" style="6" customWidth="1"/>
    <col min="2579" max="2579" width="11.5703125" style="6" customWidth="1"/>
    <col min="2580" max="2580" width="12.28515625" style="6" customWidth="1"/>
    <col min="2581" max="2581" width="12.7109375" style="6" customWidth="1"/>
    <col min="2582" max="2582" width="12.5703125" style="6" customWidth="1"/>
    <col min="2583" max="2583" width="13.140625" style="6" customWidth="1"/>
    <col min="2584" max="2584" width="13.42578125" style="6" customWidth="1"/>
    <col min="2585" max="2585" width="10.28515625" style="6" customWidth="1"/>
    <col min="2586" max="2586" width="14.28515625" style="6" customWidth="1"/>
    <col min="2587" max="2587" width="12.85546875" style="6" customWidth="1"/>
    <col min="2588" max="2588" width="12" style="6" customWidth="1"/>
    <col min="2589" max="2589" width="16.28515625" style="6" customWidth="1"/>
    <col min="2590" max="2590" width="14.5703125" style="6" customWidth="1"/>
    <col min="2591" max="2591" width="16.85546875" style="6" customWidth="1"/>
    <col min="2592" max="2592" width="11.140625" style="6" customWidth="1"/>
    <col min="2593" max="2593" width="10.42578125" style="6" customWidth="1"/>
    <col min="2594" max="2594" width="10.85546875" style="6" customWidth="1"/>
    <col min="2595" max="2595" width="10.140625" style="6" customWidth="1"/>
    <col min="2596" max="2596" width="12.85546875" style="6" customWidth="1"/>
    <col min="2597" max="2598" width="11" style="6" customWidth="1"/>
    <col min="2599" max="2599" width="11.5703125" style="6" customWidth="1"/>
    <col min="2600" max="2600" width="11.28515625" style="6" customWidth="1"/>
    <col min="2601" max="2601" width="10.140625" style="6" customWidth="1"/>
    <col min="2602" max="2603" width="11.85546875" style="6" customWidth="1"/>
    <col min="2604" max="2604" width="12.28515625" style="6" customWidth="1"/>
    <col min="2605" max="2605" width="12.7109375" style="6" customWidth="1"/>
    <col min="2606" max="2606" width="15.140625" style="6" customWidth="1"/>
    <col min="2607" max="2607" width="10" style="6" customWidth="1"/>
    <col min="2608" max="2618" width="7.85546875" style="6" customWidth="1"/>
    <col min="2619" max="2619" width="9.140625" style="6" customWidth="1"/>
    <col min="2620" max="2620" width="8.28515625" style="6" customWidth="1"/>
    <col min="2621" max="2621" width="10.140625" style="6" customWidth="1"/>
    <col min="2622" max="2622" width="9.140625" style="6"/>
    <col min="2623" max="2623" width="11.85546875" style="6" customWidth="1"/>
    <col min="2624" max="2624" width="14.28515625" style="6" customWidth="1"/>
    <col min="2625" max="2824" width="9.140625" style="6"/>
    <col min="2825" max="2825" width="0" style="6" hidden="1" customWidth="1"/>
    <col min="2826" max="2826" width="15.5703125" style="6" customWidth="1"/>
    <col min="2827" max="2827" width="55.140625" style="6" customWidth="1"/>
    <col min="2828" max="2828" width="15.5703125" style="6" customWidth="1"/>
    <col min="2829" max="2830" width="13" style="6" customWidth="1"/>
    <col min="2831" max="2832" width="13.140625" style="6" customWidth="1"/>
    <col min="2833" max="2833" width="10.5703125" style="6" customWidth="1"/>
    <col min="2834" max="2834" width="12.42578125" style="6" customWidth="1"/>
    <col min="2835" max="2835" width="11.5703125" style="6" customWidth="1"/>
    <col min="2836" max="2836" width="12.28515625" style="6" customWidth="1"/>
    <col min="2837" max="2837" width="12.7109375" style="6" customWidth="1"/>
    <col min="2838" max="2838" width="12.5703125" style="6" customWidth="1"/>
    <col min="2839" max="2839" width="13.140625" style="6" customWidth="1"/>
    <col min="2840" max="2840" width="13.42578125" style="6" customWidth="1"/>
    <col min="2841" max="2841" width="10.28515625" style="6" customWidth="1"/>
    <col min="2842" max="2842" width="14.28515625" style="6" customWidth="1"/>
    <col min="2843" max="2843" width="12.85546875" style="6" customWidth="1"/>
    <col min="2844" max="2844" width="12" style="6" customWidth="1"/>
    <col min="2845" max="2845" width="16.28515625" style="6" customWidth="1"/>
    <col min="2846" max="2846" width="14.5703125" style="6" customWidth="1"/>
    <col min="2847" max="2847" width="16.85546875" style="6" customWidth="1"/>
    <col min="2848" max="2848" width="11.140625" style="6" customWidth="1"/>
    <col min="2849" max="2849" width="10.42578125" style="6" customWidth="1"/>
    <col min="2850" max="2850" width="10.85546875" style="6" customWidth="1"/>
    <col min="2851" max="2851" width="10.140625" style="6" customWidth="1"/>
    <col min="2852" max="2852" width="12.85546875" style="6" customWidth="1"/>
    <col min="2853" max="2854" width="11" style="6" customWidth="1"/>
    <col min="2855" max="2855" width="11.5703125" style="6" customWidth="1"/>
    <col min="2856" max="2856" width="11.28515625" style="6" customWidth="1"/>
    <col min="2857" max="2857" width="10.140625" style="6" customWidth="1"/>
    <col min="2858" max="2859" width="11.85546875" style="6" customWidth="1"/>
    <col min="2860" max="2860" width="12.28515625" style="6" customWidth="1"/>
    <col min="2861" max="2861" width="12.7109375" style="6" customWidth="1"/>
    <col min="2862" max="2862" width="15.140625" style="6" customWidth="1"/>
    <col min="2863" max="2863" width="10" style="6" customWidth="1"/>
    <col min="2864" max="2874" width="7.85546875" style="6" customWidth="1"/>
    <col min="2875" max="2875" width="9.140625" style="6" customWidth="1"/>
    <col min="2876" max="2876" width="8.28515625" style="6" customWidth="1"/>
    <col min="2877" max="2877" width="10.140625" style="6" customWidth="1"/>
    <col min="2878" max="2878" width="9.140625" style="6"/>
    <col min="2879" max="2879" width="11.85546875" style="6" customWidth="1"/>
    <col min="2880" max="2880" width="14.28515625" style="6" customWidth="1"/>
    <col min="2881" max="3080" width="9.140625" style="6"/>
    <col min="3081" max="3081" width="0" style="6" hidden="1" customWidth="1"/>
    <col min="3082" max="3082" width="15.5703125" style="6" customWidth="1"/>
    <col min="3083" max="3083" width="55.140625" style="6" customWidth="1"/>
    <col min="3084" max="3084" width="15.5703125" style="6" customWidth="1"/>
    <col min="3085" max="3086" width="13" style="6" customWidth="1"/>
    <col min="3087" max="3088" width="13.140625" style="6" customWidth="1"/>
    <col min="3089" max="3089" width="10.5703125" style="6" customWidth="1"/>
    <col min="3090" max="3090" width="12.42578125" style="6" customWidth="1"/>
    <col min="3091" max="3091" width="11.5703125" style="6" customWidth="1"/>
    <col min="3092" max="3092" width="12.28515625" style="6" customWidth="1"/>
    <col min="3093" max="3093" width="12.7109375" style="6" customWidth="1"/>
    <col min="3094" max="3094" width="12.5703125" style="6" customWidth="1"/>
    <col min="3095" max="3095" width="13.140625" style="6" customWidth="1"/>
    <col min="3096" max="3096" width="13.42578125" style="6" customWidth="1"/>
    <col min="3097" max="3097" width="10.28515625" style="6" customWidth="1"/>
    <col min="3098" max="3098" width="14.28515625" style="6" customWidth="1"/>
    <col min="3099" max="3099" width="12.85546875" style="6" customWidth="1"/>
    <col min="3100" max="3100" width="12" style="6" customWidth="1"/>
    <col min="3101" max="3101" width="16.28515625" style="6" customWidth="1"/>
    <col min="3102" max="3102" width="14.5703125" style="6" customWidth="1"/>
    <col min="3103" max="3103" width="16.85546875" style="6" customWidth="1"/>
    <col min="3104" max="3104" width="11.140625" style="6" customWidth="1"/>
    <col min="3105" max="3105" width="10.42578125" style="6" customWidth="1"/>
    <col min="3106" max="3106" width="10.85546875" style="6" customWidth="1"/>
    <col min="3107" max="3107" width="10.140625" style="6" customWidth="1"/>
    <col min="3108" max="3108" width="12.85546875" style="6" customWidth="1"/>
    <col min="3109" max="3110" width="11" style="6" customWidth="1"/>
    <col min="3111" max="3111" width="11.5703125" style="6" customWidth="1"/>
    <col min="3112" max="3112" width="11.28515625" style="6" customWidth="1"/>
    <col min="3113" max="3113" width="10.140625" style="6" customWidth="1"/>
    <col min="3114" max="3115" width="11.85546875" style="6" customWidth="1"/>
    <col min="3116" max="3116" width="12.28515625" style="6" customWidth="1"/>
    <col min="3117" max="3117" width="12.7109375" style="6" customWidth="1"/>
    <col min="3118" max="3118" width="15.140625" style="6" customWidth="1"/>
    <col min="3119" max="3119" width="10" style="6" customWidth="1"/>
    <col min="3120" max="3130" width="7.85546875" style="6" customWidth="1"/>
    <col min="3131" max="3131" width="9.140625" style="6" customWidth="1"/>
    <col min="3132" max="3132" width="8.28515625" style="6" customWidth="1"/>
    <col min="3133" max="3133" width="10.140625" style="6" customWidth="1"/>
    <col min="3134" max="3134" width="9.140625" style="6"/>
    <col min="3135" max="3135" width="11.85546875" style="6" customWidth="1"/>
    <col min="3136" max="3136" width="14.28515625" style="6" customWidth="1"/>
    <col min="3137" max="3336" width="9.140625" style="6"/>
    <col min="3337" max="3337" width="0" style="6" hidden="1" customWidth="1"/>
    <col min="3338" max="3338" width="15.5703125" style="6" customWidth="1"/>
    <col min="3339" max="3339" width="55.140625" style="6" customWidth="1"/>
    <col min="3340" max="3340" width="15.5703125" style="6" customWidth="1"/>
    <col min="3341" max="3342" width="13" style="6" customWidth="1"/>
    <col min="3343" max="3344" width="13.140625" style="6" customWidth="1"/>
    <col min="3345" max="3345" width="10.5703125" style="6" customWidth="1"/>
    <col min="3346" max="3346" width="12.42578125" style="6" customWidth="1"/>
    <col min="3347" max="3347" width="11.5703125" style="6" customWidth="1"/>
    <col min="3348" max="3348" width="12.28515625" style="6" customWidth="1"/>
    <col min="3349" max="3349" width="12.7109375" style="6" customWidth="1"/>
    <col min="3350" max="3350" width="12.5703125" style="6" customWidth="1"/>
    <col min="3351" max="3351" width="13.140625" style="6" customWidth="1"/>
    <col min="3352" max="3352" width="13.42578125" style="6" customWidth="1"/>
    <col min="3353" max="3353" width="10.28515625" style="6" customWidth="1"/>
    <col min="3354" max="3354" width="14.28515625" style="6" customWidth="1"/>
    <col min="3355" max="3355" width="12.85546875" style="6" customWidth="1"/>
    <col min="3356" max="3356" width="12" style="6" customWidth="1"/>
    <col min="3357" max="3357" width="16.28515625" style="6" customWidth="1"/>
    <col min="3358" max="3358" width="14.5703125" style="6" customWidth="1"/>
    <col min="3359" max="3359" width="16.85546875" style="6" customWidth="1"/>
    <col min="3360" max="3360" width="11.140625" style="6" customWidth="1"/>
    <col min="3361" max="3361" width="10.42578125" style="6" customWidth="1"/>
    <col min="3362" max="3362" width="10.85546875" style="6" customWidth="1"/>
    <col min="3363" max="3363" width="10.140625" style="6" customWidth="1"/>
    <col min="3364" max="3364" width="12.85546875" style="6" customWidth="1"/>
    <col min="3365" max="3366" width="11" style="6" customWidth="1"/>
    <col min="3367" max="3367" width="11.5703125" style="6" customWidth="1"/>
    <col min="3368" max="3368" width="11.28515625" style="6" customWidth="1"/>
    <col min="3369" max="3369" width="10.140625" style="6" customWidth="1"/>
    <col min="3370" max="3371" width="11.85546875" style="6" customWidth="1"/>
    <col min="3372" max="3372" width="12.28515625" style="6" customWidth="1"/>
    <col min="3373" max="3373" width="12.7109375" style="6" customWidth="1"/>
    <col min="3374" max="3374" width="15.140625" style="6" customWidth="1"/>
    <col min="3375" max="3375" width="10" style="6" customWidth="1"/>
    <col min="3376" max="3386" width="7.85546875" style="6" customWidth="1"/>
    <col min="3387" max="3387" width="9.140625" style="6" customWidth="1"/>
    <col min="3388" max="3388" width="8.28515625" style="6" customWidth="1"/>
    <col min="3389" max="3389" width="10.140625" style="6" customWidth="1"/>
    <col min="3390" max="3390" width="9.140625" style="6"/>
    <col min="3391" max="3391" width="11.85546875" style="6" customWidth="1"/>
    <col min="3392" max="3392" width="14.28515625" style="6" customWidth="1"/>
    <col min="3393" max="3592" width="9.140625" style="6"/>
    <col min="3593" max="3593" width="0" style="6" hidden="1" customWidth="1"/>
    <col min="3594" max="3594" width="15.5703125" style="6" customWidth="1"/>
    <col min="3595" max="3595" width="55.140625" style="6" customWidth="1"/>
    <col min="3596" max="3596" width="15.5703125" style="6" customWidth="1"/>
    <col min="3597" max="3598" width="13" style="6" customWidth="1"/>
    <col min="3599" max="3600" width="13.140625" style="6" customWidth="1"/>
    <col min="3601" max="3601" width="10.5703125" style="6" customWidth="1"/>
    <col min="3602" max="3602" width="12.42578125" style="6" customWidth="1"/>
    <col min="3603" max="3603" width="11.5703125" style="6" customWidth="1"/>
    <col min="3604" max="3604" width="12.28515625" style="6" customWidth="1"/>
    <col min="3605" max="3605" width="12.7109375" style="6" customWidth="1"/>
    <col min="3606" max="3606" width="12.5703125" style="6" customWidth="1"/>
    <col min="3607" max="3607" width="13.140625" style="6" customWidth="1"/>
    <col min="3608" max="3608" width="13.42578125" style="6" customWidth="1"/>
    <col min="3609" max="3609" width="10.28515625" style="6" customWidth="1"/>
    <col min="3610" max="3610" width="14.28515625" style="6" customWidth="1"/>
    <col min="3611" max="3611" width="12.85546875" style="6" customWidth="1"/>
    <col min="3612" max="3612" width="12" style="6" customWidth="1"/>
    <col min="3613" max="3613" width="16.28515625" style="6" customWidth="1"/>
    <col min="3614" max="3614" width="14.5703125" style="6" customWidth="1"/>
    <col min="3615" max="3615" width="16.85546875" style="6" customWidth="1"/>
    <col min="3616" max="3616" width="11.140625" style="6" customWidth="1"/>
    <col min="3617" max="3617" width="10.42578125" style="6" customWidth="1"/>
    <col min="3618" max="3618" width="10.85546875" style="6" customWidth="1"/>
    <col min="3619" max="3619" width="10.140625" style="6" customWidth="1"/>
    <col min="3620" max="3620" width="12.85546875" style="6" customWidth="1"/>
    <col min="3621" max="3622" width="11" style="6" customWidth="1"/>
    <col min="3623" max="3623" width="11.5703125" style="6" customWidth="1"/>
    <col min="3624" max="3624" width="11.28515625" style="6" customWidth="1"/>
    <col min="3625" max="3625" width="10.140625" style="6" customWidth="1"/>
    <col min="3626" max="3627" width="11.85546875" style="6" customWidth="1"/>
    <col min="3628" max="3628" width="12.28515625" style="6" customWidth="1"/>
    <col min="3629" max="3629" width="12.7109375" style="6" customWidth="1"/>
    <col min="3630" max="3630" width="15.140625" style="6" customWidth="1"/>
    <col min="3631" max="3631" width="10" style="6" customWidth="1"/>
    <col min="3632" max="3642" width="7.85546875" style="6" customWidth="1"/>
    <col min="3643" max="3643" width="9.140625" style="6" customWidth="1"/>
    <col min="3644" max="3644" width="8.28515625" style="6" customWidth="1"/>
    <col min="3645" max="3645" width="10.140625" style="6" customWidth="1"/>
    <col min="3646" max="3646" width="9.140625" style="6"/>
    <col min="3647" max="3647" width="11.85546875" style="6" customWidth="1"/>
    <col min="3648" max="3648" width="14.28515625" style="6" customWidth="1"/>
    <col min="3649" max="3848" width="9.140625" style="6"/>
    <col min="3849" max="3849" width="0" style="6" hidden="1" customWidth="1"/>
    <col min="3850" max="3850" width="15.5703125" style="6" customWidth="1"/>
    <col min="3851" max="3851" width="55.140625" style="6" customWidth="1"/>
    <col min="3852" max="3852" width="15.5703125" style="6" customWidth="1"/>
    <col min="3853" max="3854" width="13" style="6" customWidth="1"/>
    <col min="3855" max="3856" width="13.140625" style="6" customWidth="1"/>
    <col min="3857" max="3857" width="10.5703125" style="6" customWidth="1"/>
    <col min="3858" max="3858" width="12.42578125" style="6" customWidth="1"/>
    <col min="3859" max="3859" width="11.5703125" style="6" customWidth="1"/>
    <col min="3860" max="3860" width="12.28515625" style="6" customWidth="1"/>
    <col min="3861" max="3861" width="12.7109375" style="6" customWidth="1"/>
    <col min="3862" max="3862" width="12.5703125" style="6" customWidth="1"/>
    <col min="3863" max="3863" width="13.140625" style="6" customWidth="1"/>
    <col min="3864" max="3864" width="13.42578125" style="6" customWidth="1"/>
    <col min="3865" max="3865" width="10.28515625" style="6" customWidth="1"/>
    <col min="3866" max="3866" width="14.28515625" style="6" customWidth="1"/>
    <col min="3867" max="3867" width="12.85546875" style="6" customWidth="1"/>
    <col min="3868" max="3868" width="12" style="6" customWidth="1"/>
    <col min="3869" max="3869" width="16.28515625" style="6" customWidth="1"/>
    <col min="3870" max="3870" width="14.5703125" style="6" customWidth="1"/>
    <col min="3871" max="3871" width="16.85546875" style="6" customWidth="1"/>
    <col min="3872" max="3872" width="11.140625" style="6" customWidth="1"/>
    <col min="3873" max="3873" width="10.42578125" style="6" customWidth="1"/>
    <col min="3874" max="3874" width="10.85546875" style="6" customWidth="1"/>
    <col min="3875" max="3875" width="10.140625" style="6" customWidth="1"/>
    <col min="3876" max="3876" width="12.85546875" style="6" customWidth="1"/>
    <col min="3877" max="3878" width="11" style="6" customWidth="1"/>
    <col min="3879" max="3879" width="11.5703125" style="6" customWidth="1"/>
    <col min="3880" max="3880" width="11.28515625" style="6" customWidth="1"/>
    <col min="3881" max="3881" width="10.140625" style="6" customWidth="1"/>
    <col min="3882" max="3883" width="11.85546875" style="6" customWidth="1"/>
    <col min="3884" max="3884" width="12.28515625" style="6" customWidth="1"/>
    <col min="3885" max="3885" width="12.7109375" style="6" customWidth="1"/>
    <col min="3886" max="3886" width="15.140625" style="6" customWidth="1"/>
    <col min="3887" max="3887" width="10" style="6" customWidth="1"/>
    <col min="3888" max="3898" width="7.85546875" style="6" customWidth="1"/>
    <col min="3899" max="3899" width="9.140625" style="6" customWidth="1"/>
    <col min="3900" max="3900" width="8.28515625" style="6" customWidth="1"/>
    <col min="3901" max="3901" width="10.140625" style="6" customWidth="1"/>
    <col min="3902" max="3902" width="9.140625" style="6"/>
    <col min="3903" max="3903" width="11.85546875" style="6" customWidth="1"/>
    <col min="3904" max="3904" width="14.28515625" style="6" customWidth="1"/>
    <col min="3905" max="4104" width="9.140625" style="6"/>
    <col min="4105" max="4105" width="0" style="6" hidden="1" customWidth="1"/>
    <col min="4106" max="4106" width="15.5703125" style="6" customWidth="1"/>
    <col min="4107" max="4107" width="55.140625" style="6" customWidth="1"/>
    <col min="4108" max="4108" width="15.5703125" style="6" customWidth="1"/>
    <col min="4109" max="4110" width="13" style="6" customWidth="1"/>
    <col min="4111" max="4112" width="13.140625" style="6" customWidth="1"/>
    <col min="4113" max="4113" width="10.5703125" style="6" customWidth="1"/>
    <col min="4114" max="4114" width="12.42578125" style="6" customWidth="1"/>
    <col min="4115" max="4115" width="11.5703125" style="6" customWidth="1"/>
    <col min="4116" max="4116" width="12.28515625" style="6" customWidth="1"/>
    <col min="4117" max="4117" width="12.7109375" style="6" customWidth="1"/>
    <col min="4118" max="4118" width="12.5703125" style="6" customWidth="1"/>
    <col min="4119" max="4119" width="13.140625" style="6" customWidth="1"/>
    <col min="4120" max="4120" width="13.42578125" style="6" customWidth="1"/>
    <col min="4121" max="4121" width="10.28515625" style="6" customWidth="1"/>
    <col min="4122" max="4122" width="14.28515625" style="6" customWidth="1"/>
    <col min="4123" max="4123" width="12.85546875" style="6" customWidth="1"/>
    <col min="4124" max="4124" width="12" style="6" customWidth="1"/>
    <col min="4125" max="4125" width="16.28515625" style="6" customWidth="1"/>
    <col min="4126" max="4126" width="14.5703125" style="6" customWidth="1"/>
    <col min="4127" max="4127" width="16.85546875" style="6" customWidth="1"/>
    <col min="4128" max="4128" width="11.140625" style="6" customWidth="1"/>
    <col min="4129" max="4129" width="10.42578125" style="6" customWidth="1"/>
    <col min="4130" max="4130" width="10.85546875" style="6" customWidth="1"/>
    <col min="4131" max="4131" width="10.140625" style="6" customWidth="1"/>
    <col min="4132" max="4132" width="12.85546875" style="6" customWidth="1"/>
    <col min="4133" max="4134" width="11" style="6" customWidth="1"/>
    <col min="4135" max="4135" width="11.5703125" style="6" customWidth="1"/>
    <col min="4136" max="4136" width="11.28515625" style="6" customWidth="1"/>
    <col min="4137" max="4137" width="10.140625" style="6" customWidth="1"/>
    <col min="4138" max="4139" width="11.85546875" style="6" customWidth="1"/>
    <col min="4140" max="4140" width="12.28515625" style="6" customWidth="1"/>
    <col min="4141" max="4141" width="12.7109375" style="6" customWidth="1"/>
    <col min="4142" max="4142" width="15.140625" style="6" customWidth="1"/>
    <col min="4143" max="4143" width="10" style="6" customWidth="1"/>
    <col min="4144" max="4154" width="7.85546875" style="6" customWidth="1"/>
    <col min="4155" max="4155" width="9.140625" style="6" customWidth="1"/>
    <col min="4156" max="4156" width="8.28515625" style="6" customWidth="1"/>
    <col min="4157" max="4157" width="10.140625" style="6" customWidth="1"/>
    <col min="4158" max="4158" width="9.140625" style="6"/>
    <col min="4159" max="4159" width="11.85546875" style="6" customWidth="1"/>
    <col min="4160" max="4160" width="14.28515625" style="6" customWidth="1"/>
    <col min="4161" max="4360" width="9.140625" style="6"/>
    <col min="4361" max="4361" width="0" style="6" hidden="1" customWidth="1"/>
    <col min="4362" max="4362" width="15.5703125" style="6" customWidth="1"/>
    <col min="4363" max="4363" width="55.140625" style="6" customWidth="1"/>
    <col min="4364" max="4364" width="15.5703125" style="6" customWidth="1"/>
    <col min="4365" max="4366" width="13" style="6" customWidth="1"/>
    <col min="4367" max="4368" width="13.140625" style="6" customWidth="1"/>
    <col min="4369" max="4369" width="10.5703125" style="6" customWidth="1"/>
    <col min="4370" max="4370" width="12.42578125" style="6" customWidth="1"/>
    <col min="4371" max="4371" width="11.5703125" style="6" customWidth="1"/>
    <col min="4372" max="4372" width="12.28515625" style="6" customWidth="1"/>
    <col min="4373" max="4373" width="12.7109375" style="6" customWidth="1"/>
    <col min="4374" max="4374" width="12.5703125" style="6" customWidth="1"/>
    <col min="4375" max="4375" width="13.140625" style="6" customWidth="1"/>
    <col min="4376" max="4376" width="13.42578125" style="6" customWidth="1"/>
    <col min="4377" max="4377" width="10.28515625" style="6" customWidth="1"/>
    <col min="4378" max="4378" width="14.28515625" style="6" customWidth="1"/>
    <col min="4379" max="4379" width="12.85546875" style="6" customWidth="1"/>
    <col min="4380" max="4380" width="12" style="6" customWidth="1"/>
    <col min="4381" max="4381" width="16.28515625" style="6" customWidth="1"/>
    <col min="4382" max="4382" width="14.5703125" style="6" customWidth="1"/>
    <col min="4383" max="4383" width="16.85546875" style="6" customWidth="1"/>
    <col min="4384" max="4384" width="11.140625" style="6" customWidth="1"/>
    <col min="4385" max="4385" width="10.42578125" style="6" customWidth="1"/>
    <col min="4386" max="4386" width="10.85546875" style="6" customWidth="1"/>
    <col min="4387" max="4387" width="10.140625" style="6" customWidth="1"/>
    <col min="4388" max="4388" width="12.85546875" style="6" customWidth="1"/>
    <col min="4389" max="4390" width="11" style="6" customWidth="1"/>
    <col min="4391" max="4391" width="11.5703125" style="6" customWidth="1"/>
    <col min="4392" max="4392" width="11.28515625" style="6" customWidth="1"/>
    <col min="4393" max="4393" width="10.140625" style="6" customWidth="1"/>
    <col min="4394" max="4395" width="11.85546875" style="6" customWidth="1"/>
    <col min="4396" max="4396" width="12.28515625" style="6" customWidth="1"/>
    <col min="4397" max="4397" width="12.7109375" style="6" customWidth="1"/>
    <col min="4398" max="4398" width="15.140625" style="6" customWidth="1"/>
    <col min="4399" max="4399" width="10" style="6" customWidth="1"/>
    <col min="4400" max="4410" width="7.85546875" style="6" customWidth="1"/>
    <col min="4411" max="4411" width="9.140625" style="6" customWidth="1"/>
    <col min="4412" max="4412" width="8.28515625" style="6" customWidth="1"/>
    <col min="4413" max="4413" width="10.140625" style="6" customWidth="1"/>
    <col min="4414" max="4414" width="9.140625" style="6"/>
    <col min="4415" max="4415" width="11.85546875" style="6" customWidth="1"/>
    <col min="4416" max="4416" width="14.28515625" style="6" customWidth="1"/>
    <col min="4417" max="4616" width="9.140625" style="6"/>
    <col min="4617" max="4617" width="0" style="6" hidden="1" customWidth="1"/>
    <col min="4618" max="4618" width="15.5703125" style="6" customWidth="1"/>
    <col min="4619" max="4619" width="55.140625" style="6" customWidth="1"/>
    <col min="4620" max="4620" width="15.5703125" style="6" customWidth="1"/>
    <col min="4621" max="4622" width="13" style="6" customWidth="1"/>
    <col min="4623" max="4624" width="13.140625" style="6" customWidth="1"/>
    <col min="4625" max="4625" width="10.5703125" style="6" customWidth="1"/>
    <col min="4626" max="4626" width="12.42578125" style="6" customWidth="1"/>
    <col min="4627" max="4627" width="11.5703125" style="6" customWidth="1"/>
    <col min="4628" max="4628" width="12.28515625" style="6" customWidth="1"/>
    <col min="4629" max="4629" width="12.7109375" style="6" customWidth="1"/>
    <col min="4630" max="4630" width="12.5703125" style="6" customWidth="1"/>
    <col min="4631" max="4631" width="13.140625" style="6" customWidth="1"/>
    <col min="4632" max="4632" width="13.42578125" style="6" customWidth="1"/>
    <col min="4633" max="4633" width="10.28515625" style="6" customWidth="1"/>
    <col min="4634" max="4634" width="14.28515625" style="6" customWidth="1"/>
    <col min="4635" max="4635" width="12.85546875" style="6" customWidth="1"/>
    <col min="4636" max="4636" width="12" style="6" customWidth="1"/>
    <col min="4637" max="4637" width="16.28515625" style="6" customWidth="1"/>
    <col min="4638" max="4638" width="14.5703125" style="6" customWidth="1"/>
    <col min="4639" max="4639" width="16.85546875" style="6" customWidth="1"/>
    <col min="4640" max="4640" width="11.140625" style="6" customWidth="1"/>
    <col min="4641" max="4641" width="10.42578125" style="6" customWidth="1"/>
    <col min="4642" max="4642" width="10.85546875" style="6" customWidth="1"/>
    <col min="4643" max="4643" width="10.140625" style="6" customWidth="1"/>
    <col min="4644" max="4644" width="12.85546875" style="6" customWidth="1"/>
    <col min="4645" max="4646" width="11" style="6" customWidth="1"/>
    <col min="4647" max="4647" width="11.5703125" style="6" customWidth="1"/>
    <col min="4648" max="4648" width="11.28515625" style="6" customWidth="1"/>
    <col min="4649" max="4649" width="10.140625" style="6" customWidth="1"/>
    <col min="4650" max="4651" width="11.85546875" style="6" customWidth="1"/>
    <col min="4652" max="4652" width="12.28515625" style="6" customWidth="1"/>
    <col min="4653" max="4653" width="12.7109375" style="6" customWidth="1"/>
    <col min="4654" max="4654" width="15.140625" style="6" customWidth="1"/>
    <col min="4655" max="4655" width="10" style="6" customWidth="1"/>
    <col min="4656" max="4666" width="7.85546875" style="6" customWidth="1"/>
    <col min="4667" max="4667" width="9.140625" style="6" customWidth="1"/>
    <col min="4668" max="4668" width="8.28515625" style="6" customWidth="1"/>
    <col min="4669" max="4669" width="10.140625" style="6" customWidth="1"/>
    <col min="4670" max="4670" width="9.140625" style="6"/>
    <col min="4671" max="4671" width="11.85546875" style="6" customWidth="1"/>
    <col min="4672" max="4672" width="14.28515625" style="6" customWidth="1"/>
    <col min="4673" max="4872" width="9.140625" style="6"/>
    <col min="4873" max="4873" width="0" style="6" hidden="1" customWidth="1"/>
    <col min="4874" max="4874" width="15.5703125" style="6" customWidth="1"/>
    <col min="4875" max="4875" width="55.140625" style="6" customWidth="1"/>
    <col min="4876" max="4876" width="15.5703125" style="6" customWidth="1"/>
    <col min="4877" max="4878" width="13" style="6" customWidth="1"/>
    <col min="4879" max="4880" width="13.140625" style="6" customWidth="1"/>
    <col min="4881" max="4881" width="10.5703125" style="6" customWidth="1"/>
    <col min="4882" max="4882" width="12.42578125" style="6" customWidth="1"/>
    <col min="4883" max="4883" width="11.5703125" style="6" customWidth="1"/>
    <col min="4884" max="4884" width="12.28515625" style="6" customWidth="1"/>
    <col min="4885" max="4885" width="12.7109375" style="6" customWidth="1"/>
    <col min="4886" max="4886" width="12.5703125" style="6" customWidth="1"/>
    <col min="4887" max="4887" width="13.140625" style="6" customWidth="1"/>
    <col min="4888" max="4888" width="13.42578125" style="6" customWidth="1"/>
    <col min="4889" max="4889" width="10.28515625" style="6" customWidth="1"/>
    <col min="4890" max="4890" width="14.28515625" style="6" customWidth="1"/>
    <col min="4891" max="4891" width="12.85546875" style="6" customWidth="1"/>
    <col min="4892" max="4892" width="12" style="6" customWidth="1"/>
    <col min="4893" max="4893" width="16.28515625" style="6" customWidth="1"/>
    <col min="4894" max="4894" width="14.5703125" style="6" customWidth="1"/>
    <col min="4895" max="4895" width="16.85546875" style="6" customWidth="1"/>
    <col min="4896" max="4896" width="11.140625" style="6" customWidth="1"/>
    <col min="4897" max="4897" width="10.42578125" style="6" customWidth="1"/>
    <col min="4898" max="4898" width="10.85546875" style="6" customWidth="1"/>
    <col min="4899" max="4899" width="10.140625" style="6" customWidth="1"/>
    <col min="4900" max="4900" width="12.85546875" style="6" customWidth="1"/>
    <col min="4901" max="4902" width="11" style="6" customWidth="1"/>
    <col min="4903" max="4903" width="11.5703125" style="6" customWidth="1"/>
    <col min="4904" max="4904" width="11.28515625" style="6" customWidth="1"/>
    <col min="4905" max="4905" width="10.140625" style="6" customWidth="1"/>
    <col min="4906" max="4907" width="11.85546875" style="6" customWidth="1"/>
    <col min="4908" max="4908" width="12.28515625" style="6" customWidth="1"/>
    <col min="4909" max="4909" width="12.7109375" style="6" customWidth="1"/>
    <col min="4910" max="4910" width="15.140625" style="6" customWidth="1"/>
    <col min="4911" max="4911" width="10" style="6" customWidth="1"/>
    <col min="4912" max="4922" width="7.85546875" style="6" customWidth="1"/>
    <col min="4923" max="4923" width="9.140625" style="6" customWidth="1"/>
    <col min="4924" max="4924" width="8.28515625" style="6" customWidth="1"/>
    <col min="4925" max="4925" width="10.140625" style="6" customWidth="1"/>
    <col min="4926" max="4926" width="9.140625" style="6"/>
    <col min="4927" max="4927" width="11.85546875" style="6" customWidth="1"/>
    <col min="4928" max="4928" width="14.28515625" style="6" customWidth="1"/>
    <col min="4929" max="5128" width="9.140625" style="6"/>
    <col min="5129" max="5129" width="0" style="6" hidden="1" customWidth="1"/>
    <col min="5130" max="5130" width="15.5703125" style="6" customWidth="1"/>
    <col min="5131" max="5131" width="55.140625" style="6" customWidth="1"/>
    <col min="5132" max="5132" width="15.5703125" style="6" customWidth="1"/>
    <col min="5133" max="5134" width="13" style="6" customWidth="1"/>
    <col min="5135" max="5136" width="13.140625" style="6" customWidth="1"/>
    <col min="5137" max="5137" width="10.5703125" style="6" customWidth="1"/>
    <col min="5138" max="5138" width="12.42578125" style="6" customWidth="1"/>
    <col min="5139" max="5139" width="11.5703125" style="6" customWidth="1"/>
    <col min="5140" max="5140" width="12.28515625" style="6" customWidth="1"/>
    <col min="5141" max="5141" width="12.7109375" style="6" customWidth="1"/>
    <col min="5142" max="5142" width="12.5703125" style="6" customWidth="1"/>
    <col min="5143" max="5143" width="13.140625" style="6" customWidth="1"/>
    <col min="5144" max="5144" width="13.42578125" style="6" customWidth="1"/>
    <col min="5145" max="5145" width="10.28515625" style="6" customWidth="1"/>
    <col min="5146" max="5146" width="14.28515625" style="6" customWidth="1"/>
    <col min="5147" max="5147" width="12.85546875" style="6" customWidth="1"/>
    <col min="5148" max="5148" width="12" style="6" customWidth="1"/>
    <col min="5149" max="5149" width="16.28515625" style="6" customWidth="1"/>
    <col min="5150" max="5150" width="14.5703125" style="6" customWidth="1"/>
    <col min="5151" max="5151" width="16.85546875" style="6" customWidth="1"/>
    <col min="5152" max="5152" width="11.140625" style="6" customWidth="1"/>
    <col min="5153" max="5153" width="10.42578125" style="6" customWidth="1"/>
    <col min="5154" max="5154" width="10.85546875" style="6" customWidth="1"/>
    <col min="5155" max="5155" width="10.140625" style="6" customWidth="1"/>
    <col min="5156" max="5156" width="12.85546875" style="6" customWidth="1"/>
    <col min="5157" max="5158" width="11" style="6" customWidth="1"/>
    <col min="5159" max="5159" width="11.5703125" style="6" customWidth="1"/>
    <col min="5160" max="5160" width="11.28515625" style="6" customWidth="1"/>
    <col min="5161" max="5161" width="10.140625" style="6" customWidth="1"/>
    <col min="5162" max="5163" width="11.85546875" style="6" customWidth="1"/>
    <col min="5164" max="5164" width="12.28515625" style="6" customWidth="1"/>
    <col min="5165" max="5165" width="12.7109375" style="6" customWidth="1"/>
    <col min="5166" max="5166" width="15.140625" style="6" customWidth="1"/>
    <col min="5167" max="5167" width="10" style="6" customWidth="1"/>
    <col min="5168" max="5178" width="7.85546875" style="6" customWidth="1"/>
    <col min="5179" max="5179" width="9.140625" style="6" customWidth="1"/>
    <col min="5180" max="5180" width="8.28515625" style="6" customWidth="1"/>
    <col min="5181" max="5181" width="10.140625" style="6" customWidth="1"/>
    <col min="5182" max="5182" width="9.140625" style="6"/>
    <col min="5183" max="5183" width="11.85546875" style="6" customWidth="1"/>
    <col min="5184" max="5184" width="14.28515625" style="6" customWidth="1"/>
    <col min="5185" max="5384" width="9.140625" style="6"/>
    <col min="5385" max="5385" width="0" style="6" hidden="1" customWidth="1"/>
    <col min="5386" max="5386" width="15.5703125" style="6" customWidth="1"/>
    <col min="5387" max="5387" width="55.140625" style="6" customWidth="1"/>
    <col min="5388" max="5388" width="15.5703125" style="6" customWidth="1"/>
    <col min="5389" max="5390" width="13" style="6" customWidth="1"/>
    <col min="5391" max="5392" width="13.140625" style="6" customWidth="1"/>
    <col min="5393" max="5393" width="10.5703125" style="6" customWidth="1"/>
    <col min="5394" max="5394" width="12.42578125" style="6" customWidth="1"/>
    <col min="5395" max="5395" width="11.5703125" style="6" customWidth="1"/>
    <col min="5396" max="5396" width="12.28515625" style="6" customWidth="1"/>
    <col min="5397" max="5397" width="12.7109375" style="6" customWidth="1"/>
    <col min="5398" max="5398" width="12.5703125" style="6" customWidth="1"/>
    <col min="5399" max="5399" width="13.140625" style="6" customWidth="1"/>
    <col min="5400" max="5400" width="13.42578125" style="6" customWidth="1"/>
    <col min="5401" max="5401" width="10.28515625" style="6" customWidth="1"/>
    <col min="5402" max="5402" width="14.28515625" style="6" customWidth="1"/>
    <col min="5403" max="5403" width="12.85546875" style="6" customWidth="1"/>
    <col min="5404" max="5404" width="12" style="6" customWidth="1"/>
    <col min="5405" max="5405" width="16.28515625" style="6" customWidth="1"/>
    <col min="5406" max="5406" width="14.5703125" style="6" customWidth="1"/>
    <col min="5407" max="5407" width="16.85546875" style="6" customWidth="1"/>
    <col min="5408" max="5408" width="11.140625" style="6" customWidth="1"/>
    <col min="5409" max="5409" width="10.42578125" style="6" customWidth="1"/>
    <col min="5410" max="5410" width="10.85546875" style="6" customWidth="1"/>
    <col min="5411" max="5411" width="10.140625" style="6" customWidth="1"/>
    <col min="5412" max="5412" width="12.85546875" style="6" customWidth="1"/>
    <col min="5413" max="5414" width="11" style="6" customWidth="1"/>
    <col min="5415" max="5415" width="11.5703125" style="6" customWidth="1"/>
    <col min="5416" max="5416" width="11.28515625" style="6" customWidth="1"/>
    <col min="5417" max="5417" width="10.140625" style="6" customWidth="1"/>
    <col min="5418" max="5419" width="11.85546875" style="6" customWidth="1"/>
    <col min="5420" max="5420" width="12.28515625" style="6" customWidth="1"/>
    <col min="5421" max="5421" width="12.7109375" style="6" customWidth="1"/>
    <col min="5422" max="5422" width="15.140625" style="6" customWidth="1"/>
    <col min="5423" max="5423" width="10" style="6" customWidth="1"/>
    <col min="5424" max="5434" width="7.85546875" style="6" customWidth="1"/>
    <col min="5435" max="5435" width="9.140625" style="6" customWidth="1"/>
    <col min="5436" max="5436" width="8.28515625" style="6" customWidth="1"/>
    <col min="5437" max="5437" width="10.140625" style="6" customWidth="1"/>
    <col min="5438" max="5438" width="9.140625" style="6"/>
    <col min="5439" max="5439" width="11.85546875" style="6" customWidth="1"/>
    <col min="5440" max="5440" width="14.28515625" style="6" customWidth="1"/>
    <col min="5441" max="5640" width="9.140625" style="6"/>
    <col min="5641" max="5641" width="0" style="6" hidden="1" customWidth="1"/>
    <col min="5642" max="5642" width="15.5703125" style="6" customWidth="1"/>
    <col min="5643" max="5643" width="55.140625" style="6" customWidth="1"/>
    <col min="5644" max="5644" width="15.5703125" style="6" customWidth="1"/>
    <col min="5645" max="5646" width="13" style="6" customWidth="1"/>
    <col min="5647" max="5648" width="13.140625" style="6" customWidth="1"/>
    <col min="5649" max="5649" width="10.5703125" style="6" customWidth="1"/>
    <col min="5650" max="5650" width="12.42578125" style="6" customWidth="1"/>
    <col min="5651" max="5651" width="11.5703125" style="6" customWidth="1"/>
    <col min="5652" max="5652" width="12.28515625" style="6" customWidth="1"/>
    <col min="5653" max="5653" width="12.7109375" style="6" customWidth="1"/>
    <col min="5654" max="5654" width="12.5703125" style="6" customWidth="1"/>
    <col min="5655" max="5655" width="13.140625" style="6" customWidth="1"/>
    <col min="5656" max="5656" width="13.42578125" style="6" customWidth="1"/>
    <col min="5657" max="5657" width="10.28515625" style="6" customWidth="1"/>
    <col min="5658" max="5658" width="14.28515625" style="6" customWidth="1"/>
    <col min="5659" max="5659" width="12.85546875" style="6" customWidth="1"/>
    <col min="5660" max="5660" width="12" style="6" customWidth="1"/>
    <col min="5661" max="5661" width="16.28515625" style="6" customWidth="1"/>
    <col min="5662" max="5662" width="14.5703125" style="6" customWidth="1"/>
    <col min="5663" max="5663" width="16.85546875" style="6" customWidth="1"/>
    <col min="5664" max="5664" width="11.140625" style="6" customWidth="1"/>
    <col min="5665" max="5665" width="10.42578125" style="6" customWidth="1"/>
    <col min="5666" max="5666" width="10.85546875" style="6" customWidth="1"/>
    <col min="5667" max="5667" width="10.140625" style="6" customWidth="1"/>
    <col min="5668" max="5668" width="12.85546875" style="6" customWidth="1"/>
    <col min="5669" max="5670" width="11" style="6" customWidth="1"/>
    <col min="5671" max="5671" width="11.5703125" style="6" customWidth="1"/>
    <col min="5672" max="5672" width="11.28515625" style="6" customWidth="1"/>
    <col min="5673" max="5673" width="10.140625" style="6" customWidth="1"/>
    <col min="5674" max="5675" width="11.85546875" style="6" customWidth="1"/>
    <col min="5676" max="5676" width="12.28515625" style="6" customWidth="1"/>
    <col min="5677" max="5677" width="12.7109375" style="6" customWidth="1"/>
    <col min="5678" max="5678" width="15.140625" style="6" customWidth="1"/>
    <col min="5679" max="5679" width="10" style="6" customWidth="1"/>
    <col min="5680" max="5690" width="7.85546875" style="6" customWidth="1"/>
    <col min="5691" max="5691" width="9.140625" style="6" customWidth="1"/>
    <col min="5692" max="5692" width="8.28515625" style="6" customWidth="1"/>
    <col min="5693" max="5693" width="10.140625" style="6" customWidth="1"/>
    <col min="5694" max="5694" width="9.140625" style="6"/>
    <col min="5695" max="5695" width="11.85546875" style="6" customWidth="1"/>
    <col min="5696" max="5696" width="14.28515625" style="6" customWidth="1"/>
    <col min="5697" max="5896" width="9.140625" style="6"/>
    <col min="5897" max="5897" width="0" style="6" hidden="1" customWidth="1"/>
    <col min="5898" max="5898" width="15.5703125" style="6" customWidth="1"/>
    <col min="5899" max="5899" width="55.140625" style="6" customWidth="1"/>
    <col min="5900" max="5900" width="15.5703125" style="6" customWidth="1"/>
    <col min="5901" max="5902" width="13" style="6" customWidth="1"/>
    <col min="5903" max="5904" width="13.140625" style="6" customWidth="1"/>
    <col min="5905" max="5905" width="10.5703125" style="6" customWidth="1"/>
    <col min="5906" max="5906" width="12.42578125" style="6" customWidth="1"/>
    <col min="5907" max="5907" width="11.5703125" style="6" customWidth="1"/>
    <col min="5908" max="5908" width="12.28515625" style="6" customWidth="1"/>
    <col min="5909" max="5909" width="12.7109375" style="6" customWidth="1"/>
    <col min="5910" max="5910" width="12.5703125" style="6" customWidth="1"/>
    <col min="5911" max="5911" width="13.140625" style="6" customWidth="1"/>
    <col min="5912" max="5912" width="13.42578125" style="6" customWidth="1"/>
    <col min="5913" max="5913" width="10.28515625" style="6" customWidth="1"/>
    <col min="5914" max="5914" width="14.28515625" style="6" customWidth="1"/>
    <col min="5915" max="5915" width="12.85546875" style="6" customWidth="1"/>
    <col min="5916" max="5916" width="12" style="6" customWidth="1"/>
    <col min="5917" max="5917" width="16.28515625" style="6" customWidth="1"/>
    <col min="5918" max="5918" width="14.5703125" style="6" customWidth="1"/>
    <col min="5919" max="5919" width="16.85546875" style="6" customWidth="1"/>
    <col min="5920" max="5920" width="11.140625" style="6" customWidth="1"/>
    <col min="5921" max="5921" width="10.42578125" style="6" customWidth="1"/>
    <col min="5922" max="5922" width="10.85546875" style="6" customWidth="1"/>
    <col min="5923" max="5923" width="10.140625" style="6" customWidth="1"/>
    <col min="5924" max="5924" width="12.85546875" style="6" customWidth="1"/>
    <col min="5925" max="5926" width="11" style="6" customWidth="1"/>
    <col min="5927" max="5927" width="11.5703125" style="6" customWidth="1"/>
    <col min="5928" max="5928" width="11.28515625" style="6" customWidth="1"/>
    <col min="5929" max="5929" width="10.140625" style="6" customWidth="1"/>
    <col min="5930" max="5931" width="11.85546875" style="6" customWidth="1"/>
    <col min="5932" max="5932" width="12.28515625" style="6" customWidth="1"/>
    <col min="5933" max="5933" width="12.7109375" style="6" customWidth="1"/>
    <col min="5934" max="5934" width="15.140625" style="6" customWidth="1"/>
    <col min="5935" max="5935" width="10" style="6" customWidth="1"/>
    <col min="5936" max="5946" width="7.85546875" style="6" customWidth="1"/>
    <col min="5947" max="5947" width="9.140625" style="6" customWidth="1"/>
    <col min="5948" max="5948" width="8.28515625" style="6" customWidth="1"/>
    <col min="5949" max="5949" width="10.140625" style="6" customWidth="1"/>
    <col min="5950" max="5950" width="9.140625" style="6"/>
    <col min="5951" max="5951" width="11.85546875" style="6" customWidth="1"/>
    <col min="5952" max="5952" width="14.28515625" style="6" customWidth="1"/>
    <col min="5953" max="6152" width="9.140625" style="6"/>
    <col min="6153" max="6153" width="0" style="6" hidden="1" customWidth="1"/>
    <col min="6154" max="6154" width="15.5703125" style="6" customWidth="1"/>
    <col min="6155" max="6155" width="55.140625" style="6" customWidth="1"/>
    <col min="6156" max="6156" width="15.5703125" style="6" customWidth="1"/>
    <col min="6157" max="6158" width="13" style="6" customWidth="1"/>
    <col min="6159" max="6160" width="13.140625" style="6" customWidth="1"/>
    <col min="6161" max="6161" width="10.5703125" style="6" customWidth="1"/>
    <col min="6162" max="6162" width="12.42578125" style="6" customWidth="1"/>
    <col min="6163" max="6163" width="11.5703125" style="6" customWidth="1"/>
    <col min="6164" max="6164" width="12.28515625" style="6" customWidth="1"/>
    <col min="6165" max="6165" width="12.7109375" style="6" customWidth="1"/>
    <col min="6166" max="6166" width="12.5703125" style="6" customWidth="1"/>
    <col min="6167" max="6167" width="13.140625" style="6" customWidth="1"/>
    <col min="6168" max="6168" width="13.42578125" style="6" customWidth="1"/>
    <col min="6169" max="6169" width="10.28515625" style="6" customWidth="1"/>
    <col min="6170" max="6170" width="14.28515625" style="6" customWidth="1"/>
    <col min="6171" max="6171" width="12.85546875" style="6" customWidth="1"/>
    <col min="6172" max="6172" width="12" style="6" customWidth="1"/>
    <col min="6173" max="6173" width="16.28515625" style="6" customWidth="1"/>
    <col min="6174" max="6174" width="14.5703125" style="6" customWidth="1"/>
    <col min="6175" max="6175" width="16.85546875" style="6" customWidth="1"/>
    <col min="6176" max="6176" width="11.140625" style="6" customWidth="1"/>
    <col min="6177" max="6177" width="10.42578125" style="6" customWidth="1"/>
    <col min="6178" max="6178" width="10.85546875" style="6" customWidth="1"/>
    <col min="6179" max="6179" width="10.140625" style="6" customWidth="1"/>
    <col min="6180" max="6180" width="12.85546875" style="6" customWidth="1"/>
    <col min="6181" max="6182" width="11" style="6" customWidth="1"/>
    <col min="6183" max="6183" width="11.5703125" style="6" customWidth="1"/>
    <col min="6184" max="6184" width="11.28515625" style="6" customWidth="1"/>
    <col min="6185" max="6185" width="10.140625" style="6" customWidth="1"/>
    <col min="6186" max="6187" width="11.85546875" style="6" customWidth="1"/>
    <col min="6188" max="6188" width="12.28515625" style="6" customWidth="1"/>
    <col min="6189" max="6189" width="12.7109375" style="6" customWidth="1"/>
    <col min="6190" max="6190" width="15.140625" style="6" customWidth="1"/>
    <col min="6191" max="6191" width="10" style="6" customWidth="1"/>
    <col min="6192" max="6202" width="7.85546875" style="6" customWidth="1"/>
    <col min="6203" max="6203" width="9.140625" style="6" customWidth="1"/>
    <col min="6204" max="6204" width="8.28515625" style="6" customWidth="1"/>
    <col min="6205" max="6205" width="10.140625" style="6" customWidth="1"/>
    <col min="6206" max="6206" width="9.140625" style="6"/>
    <col min="6207" max="6207" width="11.85546875" style="6" customWidth="1"/>
    <col min="6208" max="6208" width="14.28515625" style="6" customWidth="1"/>
    <col min="6209" max="6408" width="9.140625" style="6"/>
    <col min="6409" max="6409" width="0" style="6" hidden="1" customWidth="1"/>
    <col min="6410" max="6410" width="15.5703125" style="6" customWidth="1"/>
    <col min="6411" max="6411" width="55.140625" style="6" customWidth="1"/>
    <col min="6412" max="6412" width="15.5703125" style="6" customWidth="1"/>
    <col min="6413" max="6414" width="13" style="6" customWidth="1"/>
    <col min="6415" max="6416" width="13.140625" style="6" customWidth="1"/>
    <col min="6417" max="6417" width="10.5703125" style="6" customWidth="1"/>
    <col min="6418" max="6418" width="12.42578125" style="6" customWidth="1"/>
    <col min="6419" max="6419" width="11.5703125" style="6" customWidth="1"/>
    <col min="6420" max="6420" width="12.28515625" style="6" customWidth="1"/>
    <col min="6421" max="6421" width="12.7109375" style="6" customWidth="1"/>
    <col min="6422" max="6422" width="12.5703125" style="6" customWidth="1"/>
    <col min="6423" max="6423" width="13.140625" style="6" customWidth="1"/>
    <col min="6424" max="6424" width="13.42578125" style="6" customWidth="1"/>
    <col min="6425" max="6425" width="10.28515625" style="6" customWidth="1"/>
    <col min="6426" max="6426" width="14.28515625" style="6" customWidth="1"/>
    <col min="6427" max="6427" width="12.85546875" style="6" customWidth="1"/>
    <col min="6428" max="6428" width="12" style="6" customWidth="1"/>
    <col min="6429" max="6429" width="16.28515625" style="6" customWidth="1"/>
    <col min="6430" max="6430" width="14.5703125" style="6" customWidth="1"/>
    <col min="6431" max="6431" width="16.85546875" style="6" customWidth="1"/>
    <col min="6432" max="6432" width="11.140625" style="6" customWidth="1"/>
    <col min="6433" max="6433" width="10.42578125" style="6" customWidth="1"/>
    <col min="6434" max="6434" width="10.85546875" style="6" customWidth="1"/>
    <col min="6435" max="6435" width="10.140625" style="6" customWidth="1"/>
    <col min="6436" max="6436" width="12.85546875" style="6" customWidth="1"/>
    <col min="6437" max="6438" width="11" style="6" customWidth="1"/>
    <col min="6439" max="6439" width="11.5703125" style="6" customWidth="1"/>
    <col min="6440" max="6440" width="11.28515625" style="6" customWidth="1"/>
    <col min="6441" max="6441" width="10.140625" style="6" customWidth="1"/>
    <col min="6442" max="6443" width="11.85546875" style="6" customWidth="1"/>
    <col min="6444" max="6444" width="12.28515625" style="6" customWidth="1"/>
    <col min="6445" max="6445" width="12.7109375" style="6" customWidth="1"/>
    <col min="6446" max="6446" width="15.140625" style="6" customWidth="1"/>
    <col min="6447" max="6447" width="10" style="6" customWidth="1"/>
    <col min="6448" max="6458" width="7.85546875" style="6" customWidth="1"/>
    <col min="6459" max="6459" width="9.140625" style="6" customWidth="1"/>
    <col min="6460" max="6460" width="8.28515625" style="6" customWidth="1"/>
    <col min="6461" max="6461" width="10.140625" style="6" customWidth="1"/>
    <col min="6462" max="6462" width="9.140625" style="6"/>
    <col min="6463" max="6463" width="11.85546875" style="6" customWidth="1"/>
    <col min="6464" max="6464" width="14.28515625" style="6" customWidth="1"/>
    <col min="6465" max="6664" width="9.140625" style="6"/>
    <col min="6665" max="6665" width="0" style="6" hidden="1" customWidth="1"/>
    <col min="6666" max="6666" width="15.5703125" style="6" customWidth="1"/>
    <col min="6667" max="6667" width="55.140625" style="6" customWidth="1"/>
    <col min="6668" max="6668" width="15.5703125" style="6" customWidth="1"/>
    <col min="6669" max="6670" width="13" style="6" customWidth="1"/>
    <col min="6671" max="6672" width="13.140625" style="6" customWidth="1"/>
    <col min="6673" max="6673" width="10.5703125" style="6" customWidth="1"/>
    <col min="6674" max="6674" width="12.42578125" style="6" customWidth="1"/>
    <col min="6675" max="6675" width="11.5703125" style="6" customWidth="1"/>
    <col min="6676" max="6676" width="12.28515625" style="6" customWidth="1"/>
    <col min="6677" max="6677" width="12.7109375" style="6" customWidth="1"/>
    <col min="6678" max="6678" width="12.5703125" style="6" customWidth="1"/>
    <col min="6679" max="6679" width="13.140625" style="6" customWidth="1"/>
    <col min="6680" max="6680" width="13.42578125" style="6" customWidth="1"/>
    <col min="6681" max="6681" width="10.28515625" style="6" customWidth="1"/>
    <col min="6682" max="6682" width="14.28515625" style="6" customWidth="1"/>
    <col min="6683" max="6683" width="12.85546875" style="6" customWidth="1"/>
    <col min="6684" max="6684" width="12" style="6" customWidth="1"/>
    <col min="6685" max="6685" width="16.28515625" style="6" customWidth="1"/>
    <col min="6686" max="6686" width="14.5703125" style="6" customWidth="1"/>
    <col min="6687" max="6687" width="16.85546875" style="6" customWidth="1"/>
    <col min="6688" max="6688" width="11.140625" style="6" customWidth="1"/>
    <col min="6689" max="6689" width="10.42578125" style="6" customWidth="1"/>
    <col min="6690" max="6690" width="10.85546875" style="6" customWidth="1"/>
    <col min="6691" max="6691" width="10.140625" style="6" customWidth="1"/>
    <col min="6692" max="6692" width="12.85546875" style="6" customWidth="1"/>
    <col min="6693" max="6694" width="11" style="6" customWidth="1"/>
    <col min="6695" max="6695" width="11.5703125" style="6" customWidth="1"/>
    <col min="6696" max="6696" width="11.28515625" style="6" customWidth="1"/>
    <col min="6697" max="6697" width="10.140625" style="6" customWidth="1"/>
    <col min="6698" max="6699" width="11.85546875" style="6" customWidth="1"/>
    <col min="6700" max="6700" width="12.28515625" style="6" customWidth="1"/>
    <col min="6701" max="6701" width="12.7109375" style="6" customWidth="1"/>
    <col min="6702" max="6702" width="15.140625" style="6" customWidth="1"/>
    <col min="6703" max="6703" width="10" style="6" customWidth="1"/>
    <col min="6704" max="6714" width="7.85546875" style="6" customWidth="1"/>
    <col min="6715" max="6715" width="9.140625" style="6" customWidth="1"/>
    <col min="6716" max="6716" width="8.28515625" style="6" customWidth="1"/>
    <col min="6717" max="6717" width="10.140625" style="6" customWidth="1"/>
    <col min="6718" max="6718" width="9.140625" style="6"/>
    <col min="6719" max="6719" width="11.85546875" style="6" customWidth="1"/>
    <col min="6720" max="6720" width="14.28515625" style="6" customWidth="1"/>
    <col min="6721" max="6920" width="9.140625" style="6"/>
    <col min="6921" max="6921" width="0" style="6" hidden="1" customWidth="1"/>
    <col min="6922" max="6922" width="15.5703125" style="6" customWidth="1"/>
    <col min="6923" max="6923" width="55.140625" style="6" customWidth="1"/>
    <col min="6924" max="6924" width="15.5703125" style="6" customWidth="1"/>
    <col min="6925" max="6926" width="13" style="6" customWidth="1"/>
    <col min="6927" max="6928" width="13.140625" style="6" customWidth="1"/>
    <col min="6929" max="6929" width="10.5703125" style="6" customWidth="1"/>
    <col min="6930" max="6930" width="12.42578125" style="6" customWidth="1"/>
    <col min="6931" max="6931" width="11.5703125" style="6" customWidth="1"/>
    <col min="6932" max="6932" width="12.28515625" style="6" customWidth="1"/>
    <col min="6933" max="6933" width="12.7109375" style="6" customWidth="1"/>
    <col min="6934" max="6934" width="12.5703125" style="6" customWidth="1"/>
    <col min="6935" max="6935" width="13.140625" style="6" customWidth="1"/>
    <col min="6936" max="6936" width="13.42578125" style="6" customWidth="1"/>
    <col min="6937" max="6937" width="10.28515625" style="6" customWidth="1"/>
    <col min="6938" max="6938" width="14.28515625" style="6" customWidth="1"/>
    <col min="6939" max="6939" width="12.85546875" style="6" customWidth="1"/>
    <col min="6940" max="6940" width="12" style="6" customWidth="1"/>
    <col min="6941" max="6941" width="16.28515625" style="6" customWidth="1"/>
    <col min="6942" max="6942" width="14.5703125" style="6" customWidth="1"/>
    <col min="6943" max="6943" width="16.85546875" style="6" customWidth="1"/>
    <col min="6944" max="6944" width="11.140625" style="6" customWidth="1"/>
    <col min="6945" max="6945" width="10.42578125" style="6" customWidth="1"/>
    <col min="6946" max="6946" width="10.85546875" style="6" customWidth="1"/>
    <col min="6947" max="6947" width="10.140625" style="6" customWidth="1"/>
    <col min="6948" max="6948" width="12.85546875" style="6" customWidth="1"/>
    <col min="6949" max="6950" width="11" style="6" customWidth="1"/>
    <col min="6951" max="6951" width="11.5703125" style="6" customWidth="1"/>
    <col min="6952" max="6952" width="11.28515625" style="6" customWidth="1"/>
    <col min="6953" max="6953" width="10.140625" style="6" customWidth="1"/>
    <col min="6954" max="6955" width="11.85546875" style="6" customWidth="1"/>
    <col min="6956" max="6956" width="12.28515625" style="6" customWidth="1"/>
    <col min="6957" max="6957" width="12.7109375" style="6" customWidth="1"/>
    <col min="6958" max="6958" width="15.140625" style="6" customWidth="1"/>
    <col min="6959" max="6959" width="10" style="6" customWidth="1"/>
    <col min="6960" max="6970" width="7.85546875" style="6" customWidth="1"/>
    <col min="6971" max="6971" width="9.140625" style="6" customWidth="1"/>
    <col min="6972" max="6972" width="8.28515625" style="6" customWidth="1"/>
    <col min="6973" max="6973" width="10.140625" style="6" customWidth="1"/>
    <col min="6974" max="6974" width="9.140625" style="6"/>
    <col min="6975" max="6975" width="11.85546875" style="6" customWidth="1"/>
    <col min="6976" max="6976" width="14.28515625" style="6" customWidth="1"/>
    <col min="6977" max="7176" width="9.140625" style="6"/>
    <col min="7177" max="7177" width="0" style="6" hidden="1" customWidth="1"/>
    <col min="7178" max="7178" width="15.5703125" style="6" customWidth="1"/>
    <col min="7179" max="7179" width="55.140625" style="6" customWidth="1"/>
    <col min="7180" max="7180" width="15.5703125" style="6" customWidth="1"/>
    <col min="7181" max="7182" width="13" style="6" customWidth="1"/>
    <col min="7183" max="7184" width="13.140625" style="6" customWidth="1"/>
    <col min="7185" max="7185" width="10.5703125" style="6" customWidth="1"/>
    <col min="7186" max="7186" width="12.42578125" style="6" customWidth="1"/>
    <col min="7187" max="7187" width="11.5703125" style="6" customWidth="1"/>
    <col min="7188" max="7188" width="12.28515625" style="6" customWidth="1"/>
    <col min="7189" max="7189" width="12.7109375" style="6" customWidth="1"/>
    <col min="7190" max="7190" width="12.5703125" style="6" customWidth="1"/>
    <col min="7191" max="7191" width="13.140625" style="6" customWidth="1"/>
    <col min="7192" max="7192" width="13.42578125" style="6" customWidth="1"/>
    <col min="7193" max="7193" width="10.28515625" style="6" customWidth="1"/>
    <col min="7194" max="7194" width="14.28515625" style="6" customWidth="1"/>
    <col min="7195" max="7195" width="12.85546875" style="6" customWidth="1"/>
    <col min="7196" max="7196" width="12" style="6" customWidth="1"/>
    <col min="7197" max="7197" width="16.28515625" style="6" customWidth="1"/>
    <col min="7198" max="7198" width="14.5703125" style="6" customWidth="1"/>
    <col min="7199" max="7199" width="16.85546875" style="6" customWidth="1"/>
    <col min="7200" max="7200" width="11.140625" style="6" customWidth="1"/>
    <col min="7201" max="7201" width="10.42578125" style="6" customWidth="1"/>
    <col min="7202" max="7202" width="10.85546875" style="6" customWidth="1"/>
    <col min="7203" max="7203" width="10.140625" style="6" customWidth="1"/>
    <col min="7204" max="7204" width="12.85546875" style="6" customWidth="1"/>
    <col min="7205" max="7206" width="11" style="6" customWidth="1"/>
    <col min="7207" max="7207" width="11.5703125" style="6" customWidth="1"/>
    <col min="7208" max="7208" width="11.28515625" style="6" customWidth="1"/>
    <col min="7209" max="7209" width="10.140625" style="6" customWidth="1"/>
    <col min="7210" max="7211" width="11.85546875" style="6" customWidth="1"/>
    <col min="7212" max="7212" width="12.28515625" style="6" customWidth="1"/>
    <col min="7213" max="7213" width="12.7109375" style="6" customWidth="1"/>
    <col min="7214" max="7214" width="15.140625" style="6" customWidth="1"/>
    <col min="7215" max="7215" width="10" style="6" customWidth="1"/>
    <col min="7216" max="7226" width="7.85546875" style="6" customWidth="1"/>
    <col min="7227" max="7227" width="9.140625" style="6" customWidth="1"/>
    <col min="7228" max="7228" width="8.28515625" style="6" customWidth="1"/>
    <col min="7229" max="7229" width="10.140625" style="6" customWidth="1"/>
    <col min="7230" max="7230" width="9.140625" style="6"/>
    <col min="7231" max="7231" width="11.85546875" style="6" customWidth="1"/>
    <col min="7232" max="7232" width="14.28515625" style="6" customWidth="1"/>
    <col min="7233" max="7432" width="9.140625" style="6"/>
    <col min="7433" max="7433" width="0" style="6" hidden="1" customWidth="1"/>
    <col min="7434" max="7434" width="15.5703125" style="6" customWidth="1"/>
    <col min="7435" max="7435" width="55.140625" style="6" customWidth="1"/>
    <col min="7436" max="7436" width="15.5703125" style="6" customWidth="1"/>
    <col min="7437" max="7438" width="13" style="6" customWidth="1"/>
    <col min="7439" max="7440" width="13.140625" style="6" customWidth="1"/>
    <col min="7441" max="7441" width="10.5703125" style="6" customWidth="1"/>
    <col min="7442" max="7442" width="12.42578125" style="6" customWidth="1"/>
    <col min="7443" max="7443" width="11.5703125" style="6" customWidth="1"/>
    <col min="7444" max="7444" width="12.28515625" style="6" customWidth="1"/>
    <col min="7445" max="7445" width="12.7109375" style="6" customWidth="1"/>
    <col min="7446" max="7446" width="12.5703125" style="6" customWidth="1"/>
    <col min="7447" max="7447" width="13.140625" style="6" customWidth="1"/>
    <col min="7448" max="7448" width="13.42578125" style="6" customWidth="1"/>
    <col min="7449" max="7449" width="10.28515625" style="6" customWidth="1"/>
    <col min="7450" max="7450" width="14.28515625" style="6" customWidth="1"/>
    <col min="7451" max="7451" width="12.85546875" style="6" customWidth="1"/>
    <col min="7452" max="7452" width="12" style="6" customWidth="1"/>
    <col min="7453" max="7453" width="16.28515625" style="6" customWidth="1"/>
    <col min="7454" max="7454" width="14.5703125" style="6" customWidth="1"/>
    <col min="7455" max="7455" width="16.85546875" style="6" customWidth="1"/>
    <col min="7456" max="7456" width="11.140625" style="6" customWidth="1"/>
    <col min="7457" max="7457" width="10.42578125" style="6" customWidth="1"/>
    <col min="7458" max="7458" width="10.85546875" style="6" customWidth="1"/>
    <col min="7459" max="7459" width="10.140625" style="6" customWidth="1"/>
    <col min="7460" max="7460" width="12.85546875" style="6" customWidth="1"/>
    <col min="7461" max="7462" width="11" style="6" customWidth="1"/>
    <col min="7463" max="7463" width="11.5703125" style="6" customWidth="1"/>
    <col min="7464" max="7464" width="11.28515625" style="6" customWidth="1"/>
    <col min="7465" max="7465" width="10.140625" style="6" customWidth="1"/>
    <col min="7466" max="7467" width="11.85546875" style="6" customWidth="1"/>
    <col min="7468" max="7468" width="12.28515625" style="6" customWidth="1"/>
    <col min="7469" max="7469" width="12.7109375" style="6" customWidth="1"/>
    <col min="7470" max="7470" width="15.140625" style="6" customWidth="1"/>
    <col min="7471" max="7471" width="10" style="6" customWidth="1"/>
    <col min="7472" max="7482" width="7.85546875" style="6" customWidth="1"/>
    <col min="7483" max="7483" width="9.140625" style="6" customWidth="1"/>
    <col min="7484" max="7484" width="8.28515625" style="6" customWidth="1"/>
    <col min="7485" max="7485" width="10.140625" style="6" customWidth="1"/>
    <col min="7486" max="7486" width="9.140625" style="6"/>
    <col min="7487" max="7487" width="11.85546875" style="6" customWidth="1"/>
    <col min="7488" max="7488" width="14.28515625" style="6" customWidth="1"/>
    <col min="7489" max="7688" width="9.140625" style="6"/>
    <col min="7689" max="7689" width="0" style="6" hidden="1" customWidth="1"/>
    <col min="7690" max="7690" width="15.5703125" style="6" customWidth="1"/>
    <col min="7691" max="7691" width="55.140625" style="6" customWidth="1"/>
    <col min="7692" max="7692" width="15.5703125" style="6" customWidth="1"/>
    <col min="7693" max="7694" width="13" style="6" customWidth="1"/>
    <col min="7695" max="7696" width="13.140625" style="6" customWidth="1"/>
    <col min="7697" max="7697" width="10.5703125" style="6" customWidth="1"/>
    <col min="7698" max="7698" width="12.42578125" style="6" customWidth="1"/>
    <col min="7699" max="7699" width="11.5703125" style="6" customWidth="1"/>
    <col min="7700" max="7700" width="12.28515625" style="6" customWidth="1"/>
    <col min="7701" max="7701" width="12.7109375" style="6" customWidth="1"/>
    <col min="7702" max="7702" width="12.5703125" style="6" customWidth="1"/>
    <col min="7703" max="7703" width="13.140625" style="6" customWidth="1"/>
    <col min="7704" max="7704" width="13.42578125" style="6" customWidth="1"/>
    <col min="7705" max="7705" width="10.28515625" style="6" customWidth="1"/>
    <col min="7706" max="7706" width="14.28515625" style="6" customWidth="1"/>
    <col min="7707" max="7707" width="12.85546875" style="6" customWidth="1"/>
    <col min="7708" max="7708" width="12" style="6" customWidth="1"/>
    <col min="7709" max="7709" width="16.28515625" style="6" customWidth="1"/>
    <col min="7710" max="7710" width="14.5703125" style="6" customWidth="1"/>
    <col min="7711" max="7711" width="16.85546875" style="6" customWidth="1"/>
    <col min="7712" max="7712" width="11.140625" style="6" customWidth="1"/>
    <col min="7713" max="7713" width="10.42578125" style="6" customWidth="1"/>
    <col min="7714" max="7714" width="10.85546875" style="6" customWidth="1"/>
    <col min="7715" max="7715" width="10.140625" style="6" customWidth="1"/>
    <col min="7716" max="7716" width="12.85546875" style="6" customWidth="1"/>
    <col min="7717" max="7718" width="11" style="6" customWidth="1"/>
    <col min="7719" max="7719" width="11.5703125" style="6" customWidth="1"/>
    <col min="7720" max="7720" width="11.28515625" style="6" customWidth="1"/>
    <col min="7721" max="7721" width="10.140625" style="6" customWidth="1"/>
    <col min="7722" max="7723" width="11.85546875" style="6" customWidth="1"/>
    <col min="7724" max="7724" width="12.28515625" style="6" customWidth="1"/>
    <col min="7725" max="7725" width="12.7109375" style="6" customWidth="1"/>
    <col min="7726" max="7726" width="15.140625" style="6" customWidth="1"/>
    <col min="7727" max="7727" width="10" style="6" customWidth="1"/>
    <col min="7728" max="7738" width="7.85546875" style="6" customWidth="1"/>
    <col min="7739" max="7739" width="9.140625" style="6" customWidth="1"/>
    <col min="7740" max="7740" width="8.28515625" style="6" customWidth="1"/>
    <col min="7741" max="7741" width="10.140625" style="6" customWidth="1"/>
    <col min="7742" max="7742" width="9.140625" style="6"/>
    <col min="7743" max="7743" width="11.85546875" style="6" customWidth="1"/>
    <col min="7744" max="7744" width="14.28515625" style="6" customWidth="1"/>
    <col min="7745" max="7944" width="9.140625" style="6"/>
    <col min="7945" max="7945" width="0" style="6" hidden="1" customWidth="1"/>
    <col min="7946" max="7946" width="15.5703125" style="6" customWidth="1"/>
    <col min="7947" max="7947" width="55.140625" style="6" customWidth="1"/>
    <col min="7948" max="7948" width="15.5703125" style="6" customWidth="1"/>
    <col min="7949" max="7950" width="13" style="6" customWidth="1"/>
    <col min="7951" max="7952" width="13.140625" style="6" customWidth="1"/>
    <col min="7953" max="7953" width="10.5703125" style="6" customWidth="1"/>
    <col min="7954" max="7954" width="12.42578125" style="6" customWidth="1"/>
    <col min="7955" max="7955" width="11.5703125" style="6" customWidth="1"/>
    <col min="7956" max="7956" width="12.28515625" style="6" customWidth="1"/>
    <col min="7957" max="7957" width="12.7109375" style="6" customWidth="1"/>
    <col min="7958" max="7958" width="12.5703125" style="6" customWidth="1"/>
    <col min="7959" max="7959" width="13.140625" style="6" customWidth="1"/>
    <col min="7960" max="7960" width="13.42578125" style="6" customWidth="1"/>
    <col min="7961" max="7961" width="10.28515625" style="6" customWidth="1"/>
    <col min="7962" max="7962" width="14.28515625" style="6" customWidth="1"/>
    <col min="7963" max="7963" width="12.85546875" style="6" customWidth="1"/>
    <col min="7964" max="7964" width="12" style="6" customWidth="1"/>
    <col min="7965" max="7965" width="16.28515625" style="6" customWidth="1"/>
    <col min="7966" max="7966" width="14.5703125" style="6" customWidth="1"/>
    <col min="7967" max="7967" width="16.85546875" style="6" customWidth="1"/>
    <col min="7968" max="7968" width="11.140625" style="6" customWidth="1"/>
    <col min="7969" max="7969" width="10.42578125" style="6" customWidth="1"/>
    <col min="7970" max="7970" width="10.85546875" style="6" customWidth="1"/>
    <col min="7971" max="7971" width="10.140625" style="6" customWidth="1"/>
    <col min="7972" max="7972" width="12.85546875" style="6" customWidth="1"/>
    <col min="7973" max="7974" width="11" style="6" customWidth="1"/>
    <col min="7975" max="7975" width="11.5703125" style="6" customWidth="1"/>
    <col min="7976" max="7976" width="11.28515625" style="6" customWidth="1"/>
    <col min="7977" max="7977" width="10.140625" style="6" customWidth="1"/>
    <col min="7978" max="7979" width="11.85546875" style="6" customWidth="1"/>
    <col min="7980" max="7980" width="12.28515625" style="6" customWidth="1"/>
    <col min="7981" max="7981" width="12.7109375" style="6" customWidth="1"/>
    <col min="7982" max="7982" width="15.140625" style="6" customWidth="1"/>
    <col min="7983" max="7983" width="10" style="6" customWidth="1"/>
    <col min="7984" max="7994" width="7.85546875" style="6" customWidth="1"/>
    <col min="7995" max="7995" width="9.140625" style="6" customWidth="1"/>
    <col min="7996" max="7996" width="8.28515625" style="6" customWidth="1"/>
    <col min="7997" max="7997" width="10.140625" style="6" customWidth="1"/>
    <col min="7998" max="7998" width="9.140625" style="6"/>
    <col min="7999" max="7999" width="11.85546875" style="6" customWidth="1"/>
    <col min="8000" max="8000" width="14.28515625" style="6" customWidth="1"/>
    <col min="8001" max="8200" width="9.140625" style="6"/>
    <col min="8201" max="8201" width="0" style="6" hidden="1" customWidth="1"/>
    <col min="8202" max="8202" width="15.5703125" style="6" customWidth="1"/>
    <col min="8203" max="8203" width="55.140625" style="6" customWidth="1"/>
    <col min="8204" max="8204" width="15.5703125" style="6" customWidth="1"/>
    <col min="8205" max="8206" width="13" style="6" customWidth="1"/>
    <col min="8207" max="8208" width="13.140625" style="6" customWidth="1"/>
    <col min="8209" max="8209" width="10.5703125" style="6" customWidth="1"/>
    <col min="8210" max="8210" width="12.42578125" style="6" customWidth="1"/>
    <col min="8211" max="8211" width="11.5703125" style="6" customWidth="1"/>
    <col min="8212" max="8212" width="12.28515625" style="6" customWidth="1"/>
    <col min="8213" max="8213" width="12.7109375" style="6" customWidth="1"/>
    <col min="8214" max="8214" width="12.5703125" style="6" customWidth="1"/>
    <col min="8215" max="8215" width="13.140625" style="6" customWidth="1"/>
    <col min="8216" max="8216" width="13.42578125" style="6" customWidth="1"/>
    <col min="8217" max="8217" width="10.28515625" style="6" customWidth="1"/>
    <col min="8218" max="8218" width="14.28515625" style="6" customWidth="1"/>
    <col min="8219" max="8219" width="12.85546875" style="6" customWidth="1"/>
    <col min="8220" max="8220" width="12" style="6" customWidth="1"/>
    <col min="8221" max="8221" width="16.28515625" style="6" customWidth="1"/>
    <col min="8222" max="8222" width="14.5703125" style="6" customWidth="1"/>
    <col min="8223" max="8223" width="16.85546875" style="6" customWidth="1"/>
    <col min="8224" max="8224" width="11.140625" style="6" customWidth="1"/>
    <col min="8225" max="8225" width="10.42578125" style="6" customWidth="1"/>
    <col min="8226" max="8226" width="10.85546875" style="6" customWidth="1"/>
    <col min="8227" max="8227" width="10.140625" style="6" customWidth="1"/>
    <col min="8228" max="8228" width="12.85546875" style="6" customWidth="1"/>
    <col min="8229" max="8230" width="11" style="6" customWidth="1"/>
    <col min="8231" max="8231" width="11.5703125" style="6" customWidth="1"/>
    <col min="8232" max="8232" width="11.28515625" style="6" customWidth="1"/>
    <col min="8233" max="8233" width="10.140625" style="6" customWidth="1"/>
    <col min="8234" max="8235" width="11.85546875" style="6" customWidth="1"/>
    <col min="8236" max="8236" width="12.28515625" style="6" customWidth="1"/>
    <col min="8237" max="8237" width="12.7109375" style="6" customWidth="1"/>
    <col min="8238" max="8238" width="15.140625" style="6" customWidth="1"/>
    <col min="8239" max="8239" width="10" style="6" customWidth="1"/>
    <col min="8240" max="8250" width="7.85546875" style="6" customWidth="1"/>
    <col min="8251" max="8251" width="9.140625" style="6" customWidth="1"/>
    <col min="8252" max="8252" width="8.28515625" style="6" customWidth="1"/>
    <col min="8253" max="8253" width="10.140625" style="6" customWidth="1"/>
    <col min="8254" max="8254" width="9.140625" style="6"/>
    <col min="8255" max="8255" width="11.85546875" style="6" customWidth="1"/>
    <col min="8256" max="8256" width="14.28515625" style="6" customWidth="1"/>
    <col min="8257" max="8456" width="9.140625" style="6"/>
    <col min="8457" max="8457" width="0" style="6" hidden="1" customWidth="1"/>
    <col min="8458" max="8458" width="15.5703125" style="6" customWidth="1"/>
    <col min="8459" max="8459" width="55.140625" style="6" customWidth="1"/>
    <col min="8460" max="8460" width="15.5703125" style="6" customWidth="1"/>
    <col min="8461" max="8462" width="13" style="6" customWidth="1"/>
    <col min="8463" max="8464" width="13.140625" style="6" customWidth="1"/>
    <col min="8465" max="8465" width="10.5703125" style="6" customWidth="1"/>
    <col min="8466" max="8466" width="12.42578125" style="6" customWidth="1"/>
    <col min="8467" max="8467" width="11.5703125" style="6" customWidth="1"/>
    <col min="8468" max="8468" width="12.28515625" style="6" customWidth="1"/>
    <col min="8469" max="8469" width="12.7109375" style="6" customWidth="1"/>
    <col min="8470" max="8470" width="12.5703125" style="6" customWidth="1"/>
    <col min="8471" max="8471" width="13.140625" style="6" customWidth="1"/>
    <col min="8472" max="8472" width="13.42578125" style="6" customWidth="1"/>
    <col min="8473" max="8473" width="10.28515625" style="6" customWidth="1"/>
    <col min="8474" max="8474" width="14.28515625" style="6" customWidth="1"/>
    <col min="8475" max="8475" width="12.85546875" style="6" customWidth="1"/>
    <col min="8476" max="8476" width="12" style="6" customWidth="1"/>
    <col min="8477" max="8477" width="16.28515625" style="6" customWidth="1"/>
    <col min="8478" max="8478" width="14.5703125" style="6" customWidth="1"/>
    <col min="8479" max="8479" width="16.85546875" style="6" customWidth="1"/>
    <col min="8480" max="8480" width="11.140625" style="6" customWidth="1"/>
    <col min="8481" max="8481" width="10.42578125" style="6" customWidth="1"/>
    <col min="8482" max="8482" width="10.85546875" style="6" customWidth="1"/>
    <col min="8483" max="8483" width="10.140625" style="6" customWidth="1"/>
    <col min="8484" max="8484" width="12.85546875" style="6" customWidth="1"/>
    <col min="8485" max="8486" width="11" style="6" customWidth="1"/>
    <col min="8487" max="8487" width="11.5703125" style="6" customWidth="1"/>
    <col min="8488" max="8488" width="11.28515625" style="6" customWidth="1"/>
    <col min="8489" max="8489" width="10.140625" style="6" customWidth="1"/>
    <col min="8490" max="8491" width="11.85546875" style="6" customWidth="1"/>
    <col min="8492" max="8492" width="12.28515625" style="6" customWidth="1"/>
    <col min="8493" max="8493" width="12.7109375" style="6" customWidth="1"/>
    <col min="8494" max="8494" width="15.140625" style="6" customWidth="1"/>
    <col min="8495" max="8495" width="10" style="6" customWidth="1"/>
    <col min="8496" max="8506" width="7.85546875" style="6" customWidth="1"/>
    <col min="8507" max="8507" width="9.140625" style="6" customWidth="1"/>
    <col min="8508" max="8508" width="8.28515625" style="6" customWidth="1"/>
    <col min="8509" max="8509" width="10.140625" style="6" customWidth="1"/>
    <col min="8510" max="8510" width="9.140625" style="6"/>
    <col min="8511" max="8511" width="11.85546875" style="6" customWidth="1"/>
    <col min="8512" max="8512" width="14.28515625" style="6" customWidth="1"/>
    <col min="8513" max="8712" width="9.140625" style="6"/>
    <col min="8713" max="8713" width="0" style="6" hidden="1" customWidth="1"/>
    <col min="8714" max="8714" width="15.5703125" style="6" customWidth="1"/>
    <col min="8715" max="8715" width="55.140625" style="6" customWidth="1"/>
    <col min="8716" max="8716" width="15.5703125" style="6" customWidth="1"/>
    <col min="8717" max="8718" width="13" style="6" customWidth="1"/>
    <col min="8719" max="8720" width="13.140625" style="6" customWidth="1"/>
    <col min="8721" max="8721" width="10.5703125" style="6" customWidth="1"/>
    <col min="8722" max="8722" width="12.42578125" style="6" customWidth="1"/>
    <col min="8723" max="8723" width="11.5703125" style="6" customWidth="1"/>
    <col min="8724" max="8724" width="12.28515625" style="6" customWidth="1"/>
    <col min="8725" max="8725" width="12.7109375" style="6" customWidth="1"/>
    <col min="8726" max="8726" width="12.5703125" style="6" customWidth="1"/>
    <col min="8727" max="8727" width="13.140625" style="6" customWidth="1"/>
    <col min="8728" max="8728" width="13.42578125" style="6" customWidth="1"/>
    <col min="8729" max="8729" width="10.28515625" style="6" customWidth="1"/>
    <col min="8730" max="8730" width="14.28515625" style="6" customWidth="1"/>
    <col min="8731" max="8731" width="12.85546875" style="6" customWidth="1"/>
    <col min="8732" max="8732" width="12" style="6" customWidth="1"/>
    <col min="8733" max="8733" width="16.28515625" style="6" customWidth="1"/>
    <col min="8734" max="8734" width="14.5703125" style="6" customWidth="1"/>
    <col min="8735" max="8735" width="16.85546875" style="6" customWidth="1"/>
    <col min="8736" max="8736" width="11.140625" style="6" customWidth="1"/>
    <col min="8737" max="8737" width="10.42578125" style="6" customWidth="1"/>
    <col min="8738" max="8738" width="10.85546875" style="6" customWidth="1"/>
    <col min="8739" max="8739" width="10.140625" style="6" customWidth="1"/>
    <col min="8740" max="8740" width="12.85546875" style="6" customWidth="1"/>
    <col min="8741" max="8742" width="11" style="6" customWidth="1"/>
    <col min="8743" max="8743" width="11.5703125" style="6" customWidth="1"/>
    <col min="8744" max="8744" width="11.28515625" style="6" customWidth="1"/>
    <col min="8745" max="8745" width="10.140625" style="6" customWidth="1"/>
    <col min="8746" max="8747" width="11.85546875" style="6" customWidth="1"/>
    <col min="8748" max="8748" width="12.28515625" style="6" customWidth="1"/>
    <col min="8749" max="8749" width="12.7109375" style="6" customWidth="1"/>
    <col min="8750" max="8750" width="15.140625" style="6" customWidth="1"/>
    <col min="8751" max="8751" width="10" style="6" customWidth="1"/>
    <col min="8752" max="8762" width="7.85546875" style="6" customWidth="1"/>
    <col min="8763" max="8763" width="9.140625" style="6" customWidth="1"/>
    <col min="8764" max="8764" width="8.28515625" style="6" customWidth="1"/>
    <col min="8765" max="8765" width="10.140625" style="6" customWidth="1"/>
    <col min="8766" max="8766" width="9.140625" style="6"/>
    <col min="8767" max="8767" width="11.85546875" style="6" customWidth="1"/>
    <col min="8768" max="8768" width="14.28515625" style="6" customWidth="1"/>
    <col min="8769" max="8968" width="9.140625" style="6"/>
    <col min="8969" max="8969" width="0" style="6" hidden="1" customWidth="1"/>
    <col min="8970" max="8970" width="15.5703125" style="6" customWidth="1"/>
    <col min="8971" max="8971" width="55.140625" style="6" customWidth="1"/>
    <col min="8972" max="8972" width="15.5703125" style="6" customWidth="1"/>
    <col min="8973" max="8974" width="13" style="6" customWidth="1"/>
    <col min="8975" max="8976" width="13.140625" style="6" customWidth="1"/>
    <col min="8977" max="8977" width="10.5703125" style="6" customWidth="1"/>
    <col min="8978" max="8978" width="12.42578125" style="6" customWidth="1"/>
    <col min="8979" max="8979" width="11.5703125" style="6" customWidth="1"/>
    <col min="8980" max="8980" width="12.28515625" style="6" customWidth="1"/>
    <col min="8981" max="8981" width="12.7109375" style="6" customWidth="1"/>
    <col min="8982" max="8982" width="12.5703125" style="6" customWidth="1"/>
    <col min="8983" max="8983" width="13.140625" style="6" customWidth="1"/>
    <col min="8984" max="8984" width="13.42578125" style="6" customWidth="1"/>
    <col min="8985" max="8985" width="10.28515625" style="6" customWidth="1"/>
    <col min="8986" max="8986" width="14.28515625" style="6" customWidth="1"/>
    <col min="8987" max="8987" width="12.85546875" style="6" customWidth="1"/>
    <col min="8988" max="8988" width="12" style="6" customWidth="1"/>
    <col min="8989" max="8989" width="16.28515625" style="6" customWidth="1"/>
    <col min="8990" max="8990" width="14.5703125" style="6" customWidth="1"/>
    <col min="8991" max="8991" width="16.85546875" style="6" customWidth="1"/>
    <col min="8992" max="8992" width="11.140625" style="6" customWidth="1"/>
    <col min="8993" max="8993" width="10.42578125" style="6" customWidth="1"/>
    <col min="8994" max="8994" width="10.85546875" style="6" customWidth="1"/>
    <col min="8995" max="8995" width="10.140625" style="6" customWidth="1"/>
    <col min="8996" max="8996" width="12.85546875" style="6" customWidth="1"/>
    <col min="8997" max="8998" width="11" style="6" customWidth="1"/>
    <col min="8999" max="8999" width="11.5703125" style="6" customWidth="1"/>
    <col min="9000" max="9000" width="11.28515625" style="6" customWidth="1"/>
    <col min="9001" max="9001" width="10.140625" style="6" customWidth="1"/>
    <col min="9002" max="9003" width="11.85546875" style="6" customWidth="1"/>
    <col min="9004" max="9004" width="12.28515625" style="6" customWidth="1"/>
    <col min="9005" max="9005" width="12.7109375" style="6" customWidth="1"/>
    <col min="9006" max="9006" width="15.140625" style="6" customWidth="1"/>
    <col min="9007" max="9007" width="10" style="6" customWidth="1"/>
    <col min="9008" max="9018" width="7.85546875" style="6" customWidth="1"/>
    <col min="9019" max="9019" width="9.140625" style="6" customWidth="1"/>
    <col min="9020" max="9020" width="8.28515625" style="6" customWidth="1"/>
    <col min="9021" max="9021" width="10.140625" style="6" customWidth="1"/>
    <col min="9022" max="9022" width="9.140625" style="6"/>
    <col min="9023" max="9023" width="11.85546875" style="6" customWidth="1"/>
    <col min="9024" max="9024" width="14.28515625" style="6" customWidth="1"/>
    <col min="9025" max="9224" width="9.140625" style="6"/>
    <col min="9225" max="9225" width="0" style="6" hidden="1" customWidth="1"/>
    <col min="9226" max="9226" width="15.5703125" style="6" customWidth="1"/>
    <col min="9227" max="9227" width="55.140625" style="6" customWidth="1"/>
    <col min="9228" max="9228" width="15.5703125" style="6" customWidth="1"/>
    <col min="9229" max="9230" width="13" style="6" customWidth="1"/>
    <col min="9231" max="9232" width="13.140625" style="6" customWidth="1"/>
    <col min="9233" max="9233" width="10.5703125" style="6" customWidth="1"/>
    <col min="9234" max="9234" width="12.42578125" style="6" customWidth="1"/>
    <col min="9235" max="9235" width="11.5703125" style="6" customWidth="1"/>
    <col min="9236" max="9236" width="12.28515625" style="6" customWidth="1"/>
    <col min="9237" max="9237" width="12.7109375" style="6" customWidth="1"/>
    <col min="9238" max="9238" width="12.5703125" style="6" customWidth="1"/>
    <col min="9239" max="9239" width="13.140625" style="6" customWidth="1"/>
    <col min="9240" max="9240" width="13.42578125" style="6" customWidth="1"/>
    <col min="9241" max="9241" width="10.28515625" style="6" customWidth="1"/>
    <col min="9242" max="9242" width="14.28515625" style="6" customWidth="1"/>
    <col min="9243" max="9243" width="12.85546875" style="6" customWidth="1"/>
    <col min="9244" max="9244" width="12" style="6" customWidth="1"/>
    <col min="9245" max="9245" width="16.28515625" style="6" customWidth="1"/>
    <col min="9246" max="9246" width="14.5703125" style="6" customWidth="1"/>
    <col min="9247" max="9247" width="16.85546875" style="6" customWidth="1"/>
    <col min="9248" max="9248" width="11.140625" style="6" customWidth="1"/>
    <col min="9249" max="9249" width="10.42578125" style="6" customWidth="1"/>
    <col min="9250" max="9250" width="10.85546875" style="6" customWidth="1"/>
    <col min="9251" max="9251" width="10.140625" style="6" customWidth="1"/>
    <col min="9252" max="9252" width="12.85546875" style="6" customWidth="1"/>
    <col min="9253" max="9254" width="11" style="6" customWidth="1"/>
    <col min="9255" max="9255" width="11.5703125" style="6" customWidth="1"/>
    <col min="9256" max="9256" width="11.28515625" style="6" customWidth="1"/>
    <col min="9257" max="9257" width="10.140625" style="6" customWidth="1"/>
    <col min="9258" max="9259" width="11.85546875" style="6" customWidth="1"/>
    <col min="9260" max="9260" width="12.28515625" style="6" customWidth="1"/>
    <col min="9261" max="9261" width="12.7109375" style="6" customWidth="1"/>
    <col min="9262" max="9262" width="15.140625" style="6" customWidth="1"/>
    <col min="9263" max="9263" width="10" style="6" customWidth="1"/>
    <col min="9264" max="9274" width="7.85546875" style="6" customWidth="1"/>
    <col min="9275" max="9275" width="9.140625" style="6" customWidth="1"/>
    <col min="9276" max="9276" width="8.28515625" style="6" customWidth="1"/>
    <col min="9277" max="9277" width="10.140625" style="6" customWidth="1"/>
    <col min="9278" max="9278" width="9.140625" style="6"/>
    <col min="9279" max="9279" width="11.85546875" style="6" customWidth="1"/>
    <col min="9280" max="9280" width="14.28515625" style="6" customWidth="1"/>
    <col min="9281" max="9480" width="9.140625" style="6"/>
    <col min="9481" max="9481" width="0" style="6" hidden="1" customWidth="1"/>
    <col min="9482" max="9482" width="15.5703125" style="6" customWidth="1"/>
    <col min="9483" max="9483" width="55.140625" style="6" customWidth="1"/>
    <col min="9484" max="9484" width="15.5703125" style="6" customWidth="1"/>
    <col min="9485" max="9486" width="13" style="6" customWidth="1"/>
    <col min="9487" max="9488" width="13.140625" style="6" customWidth="1"/>
    <col min="9489" max="9489" width="10.5703125" style="6" customWidth="1"/>
    <col min="9490" max="9490" width="12.42578125" style="6" customWidth="1"/>
    <col min="9491" max="9491" width="11.5703125" style="6" customWidth="1"/>
    <col min="9492" max="9492" width="12.28515625" style="6" customWidth="1"/>
    <col min="9493" max="9493" width="12.7109375" style="6" customWidth="1"/>
    <col min="9494" max="9494" width="12.5703125" style="6" customWidth="1"/>
    <col min="9495" max="9495" width="13.140625" style="6" customWidth="1"/>
    <col min="9496" max="9496" width="13.42578125" style="6" customWidth="1"/>
    <col min="9497" max="9497" width="10.28515625" style="6" customWidth="1"/>
    <col min="9498" max="9498" width="14.28515625" style="6" customWidth="1"/>
    <col min="9499" max="9499" width="12.85546875" style="6" customWidth="1"/>
    <col min="9500" max="9500" width="12" style="6" customWidth="1"/>
    <col min="9501" max="9501" width="16.28515625" style="6" customWidth="1"/>
    <col min="9502" max="9502" width="14.5703125" style="6" customWidth="1"/>
    <col min="9503" max="9503" width="16.85546875" style="6" customWidth="1"/>
    <col min="9504" max="9504" width="11.140625" style="6" customWidth="1"/>
    <col min="9505" max="9505" width="10.42578125" style="6" customWidth="1"/>
    <col min="9506" max="9506" width="10.85546875" style="6" customWidth="1"/>
    <col min="9507" max="9507" width="10.140625" style="6" customWidth="1"/>
    <col min="9508" max="9508" width="12.85546875" style="6" customWidth="1"/>
    <col min="9509" max="9510" width="11" style="6" customWidth="1"/>
    <col min="9511" max="9511" width="11.5703125" style="6" customWidth="1"/>
    <col min="9512" max="9512" width="11.28515625" style="6" customWidth="1"/>
    <col min="9513" max="9513" width="10.140625" style="6" customWidth="1"/>
    <col min="9514" max="9515" width="11.85546875" style="6" customWidth="1"/>
    <col min="9516" max="9516" width="12.28515625" style="6" customWidth="1"/>
    <col min="9517" max="9517" width="12.7109375" style="6" customWidth="1"/>
    <col min="9518" max="9518" width="15.140625" style="6" customWidth="1"/>
    <col min="9519" max="9519" width="10" style="6" customWidth="1"/>
    <col min="9520" max="9530" width="7.85546875" style="6" customWidth="1"/>
    <col min="9531" max="9531" width="9.140625" style="6" customWidth="1"/>
    <col min="9532" max="9532" width="8.28515625" style="6" customWidth="1"/>
    <col min="9533" max="9533" width="10.140625" style="6" customWidth="1"/>
    <col min="9534" max="9534" width="9.140625" style="6"/>
    <col min="9535" max="9535" width="11.85546875" style="6" customWidth="1"/>
    <col min="9536" max="9536" width="14.28515625" style="6" customWidth="1"/>
    <col min="9537" max="9736" width="9.140625" style="6"/>
    <col min="9737" max="9737" width="0" style="6" hidden="1" customWidth="1"/>
    <col min="9738" max="9738" width="15.5703125" style="6" customWidth="1"/>
    <col min="9739" max="9739" width="55.140625" style="6" customWidth="1"/>
    <col min="9740" max="9740" width="15.5703125" style="6" customWidth="1"/>
    <col min="9741" max="9742" width="13" style="6" customWidth="1"/>
    <col min="9743" max="9744" width="13.140625" style="6" customWidth="1"/>
    <col min="9745" max="9745" width="10.5703125" style="6" customWidth="1"/>
    <col min="9746" max="9746" width="12.42578125" style="6" customWidth="1"/>
    <col min="9747" max="9747" width="11.5703125" style="6" customWidth="1"/>
    <col min="9748" max="9748" width="12.28515625" style="6" customWidth="1"/>
    <col min="9749" max="9749" width="12.7109375" style="6" customWidth="1"/>
    <col min="9750" max="9750" width="12.5703125" style="6" customWidth="1"/>
    <col min="9751" max="9751" width="13.140625" style="6" customWidth="1"/>
    <col min="9752" max="9752" width="13.42578125" style="6" customWidth="1"/>
    <col min="9753" max="9753" width="10.28515625" style="6" customWidth="1"/>
    <col min="9754" max="9754" width="14.28515625" style="6" customWidth="1"/>
    <col min="9755" max="9755" width="12.85546875" style="6" customWidth="1"/>
    <col min="9756" max="9756" width="12" style="6" customWidth="1"/>
    <col min="9757" max="9757" width="16.28515625" style="6" customWidth="1"/>
    <col min="9758" max="9758" width="14.5703125" style="6" customWidth="1"/>
    <col min="9759" max="9759" width="16.85546875" style="6" customWidth="1"/>
    <col min="9760" max="9760" width="11.140625" style="6" customWidth="1"/>
    <col min="9761" max="9761" width="10.42578125" style="6" customWidth="1"/>
    <col min="9762" max="9762" width="10.85546875" style="6" customWidth="1"/>
    <col min="9763" max="9763" width="10.140625" style="6" customWidth="1"/>
    <col min="9764" max="9764" width="12.85546875" style="6" customWidth="1"/>
    <col min="9765" max="9766" width="11" style="6" customWidth="1"/>
    <col min="9767" max="9767" width="11.5703125" style="6" customWidth="1"/>
    <col min="9768" max="9768" width="11.28515625" style="6" customWidth="1"/>
    <col min="9769" max="9769" width="10.140625" style="6" customWidth="1"/>
    <col min="9770" max="9771" width="11.85546875" style="6" customWidth="1"/>
    <col min="9772" max="9772" width="12.28515625" style="6" customWidth="1"/>
    <col min="9773" max="9773" width="12.7109375" style="6" customWidth="1"/>
    <col min="9774" max="9774" width="15.140625" style="6" customWidth="1"/>
    <col min="9775" max="9775" width="10" style="6" customWidth="1"/>
    <col min="9776" max="9786" width="7.85546875" style="6" customWidth="1"/>
    <col min="9787" max="9787" width="9.140625" style="6" customWidth="1"/>
    <col min="9788" max="9788" width="8.28515625" style="6" customWidth="1"/>
    <col min="9789" max="9789" width="10.140625" style="6" customWidth="1"/>
    <col min="9790" max="9790" width="9.140625" style="6"/>
    <col min="9791" max="9791" width="11.85546875" style="6" customWidth="1"/>
    <col min="9792" max="9792" width="14.28515625" style="6" customWidth="1"/>
    <col min="9793" max="9992" width="9.140625" style="6"/>
    <col min="9993" max="9993" width="0" style="6" hidden="1" customWidth="1"/>
    <col min="9994" max="9994" width="15.5703125" style="6" customWidth="1"/>
    <col min="9995" max="9995" width="55.140625" style="6" customWidth="1"/>
    <col min="9996" max="9996" width="15.5703125" style="6" customWidth="1"/>
    <col min="9997" max="9998" width="13" style="6" customWidth="1"/>
    <col min="9999" max="10000" width="13.140625" style="6" customWidth="1"/>
    <col min="10001" max="10001" width="10.5703125" style="6" customWidth="1"/>
    <col min="10002" max="10002" width="12.42578125" style="6" customWidth="1"/>
    <col min="10003" max="10003" width="11.5703125" style="6" customWidth="1"/>
    <col min="10004" max="10004" width="12.28515625" style="6" customWidth="1"/>
    <col min="10005" max="10005" width="12.7109375" style="6" customWidth="1"/>
    <col min="10006" max="10006" width="12.5703125" style="6" customWidth="1"/>
    <col min="10007" max="10007" width="13.140625" style="6" customWidth="1"/>
    <col min="10008" max="10008" width="13.42578125" style="6" customWidth="1"/>
    <col min="10009" max="10009" width="10.28515625" style="6" customWidth="1"/>
    <col min="10010" max="10010" width="14.28515625" style="6" customWidth="1"/>
    <col min="10011" max="10011" width="12.85546875" style="6" customWidth="1"/>
    <col min="10012" max="10012" width="12" style="6" customWidth="1"/>
    <col min="10013" max="10013" width="16.28515625" style="6" customWidth="1"/>
    <col min="10014" max="10014" width="14.5703125" style="6" customWidth="1"/>
    <col min="10015" max="10015" width="16.85546875" style="6" customWidth="1"/>
    <col min="10016" max="10016" width="11.140625" style="6" customWidth="1"/>
    <col min="10017" max="10017" width="10.42578125" style="6" customWidth="1"/>
    <col min="10018" max="10018" width="10.85546875" style="6" customWidth="1"/>
    <col min="10019" max="10019" width="10.140625" style="6" customWidth="1"/>
    <col min="10020" max="10020" width="12.85546875" style="6" customWidth="1"/>
    <col min="10021" max="10022" width="11" style="6" customWidth="1"/>
    <col min="10023" max="10023" width="11.5703125" style="6" customWidth="1"/>
    <col min="10024" max="10024" width="11.28515625" style="6" customWidth="1"/>
    <col min="10025" max="10025" width="10.140625" style="6" customWidth="1"/>
    <col min="10026" max="10027" width="11.85546875" style="6" customWidth="1"/>
    <col min="10028" max="10028" width="12.28515625" style="6" customWidth="1"/>
    <col min="10029" max="10029" width="12.7109375" style="6" customWidth="1"/>
    <col min="10030" max="10030" width="15.140625" style="6" customWidth="1"/>
    <col min="10031" max="10031" width="10" style="6" customWidth="1"/>
    <col min="10032" max="10042" width="7.85546875" style="6" customWidth="1"/>
    <col min="10043" max="10043" width="9.140625" style="6" customWidth="1"/>
    <col min="10044" max="10044" width="8.28515625" style="6" customWidth="1"/>
    <col min="10045" max="10045" width="10.140625" style="6" customWidth="1"/>
    <col min="10046" max="10046" width="9.140625" style="6"/>
    <col min="10047" max="10047" width="11.85546875" style="6" customWidth="1"/>
    <col min="10048" max="10048" width="14.28515625" style="6" customWidth="1"/>
    <col min="10049" max="10248" width="9.140625" style="6"/>
    <col min="10249" max="10249" width="0" style="6" hidden="1" customWidth="1"/>
    <col min="10250" max="10250" width="15.5703125" style="6" customWidth="1"/>
    <col min="10251" max="10251" width="55.140625" style="6" customWidth="1"/>
    <col min="10252" max="10252" width="15.5703125" style="6" customWidth="1"/>
    <col min="10253" max="10254" width="13" style="6" customWidth="1"/>
    <col min="10255" max="10256" width="13.140625" style="6" customWidth="1"/>
    <col min="10257" max="10257" width="10.5703125" style="6" customWidth="1"/>
    <col min="10258" max="10258" width="12.42578125" style="6" customWidth="1"/>
    <col min="10259" max="10259" width="11.5703125" style="6" customWidth="1"/>
    <col min="10260" max="10260" width="12.28515625" style="6" customWidth="1"/>
    <col min="10261" max="10261" width="12.7109375" style="6" customWidth="1"/>
    <col min="10262" max="10262" width="12.5703125" style="6" customWidth="1"/>
    <col min="10263" max="10263" width="13.140625" style="6" customWidth="1"/>
    <col min="10264" max="10264" width="13.42578125" style="6" customWidth="1"/>
    <col min="10265" max="10265" width="10.28515625" style="6" customWidth="1"/>
    <col min="10266" max="10266" width="14.28515625" style="6" customWidth="1"/>
    <col min="10267" max="10267" width="12.85546875" style="6" customWidth="1"/>
    <col min="10268" max="10268" width="12" style="6" customWidth="1"/>
    <col min="10269" max="10269" width="16.28515625" style="6" customWidth="1"/>
    <col min="10270" max="10270" width="14.5703125" style="6" customWidth="1"/>
    <col min="10271" max="10271" width="16.85546875" style="6" customWidth="1"/>
    <col min="10272" max="10272" width="11.140625" style="6" customWidth="1"/>
    <col min="10273" max="10273" width="10.42578125" style="6" customWidth="1"/>
    <col min="10274" max="10274" width="10.85546875" style="6" customWidth="1"/>
    <col min="10275" max="10275" width="10.140625" style="6" customWidth="1"/>
    <col min="10276" max="10276" width="12.85546875" style="6" customWidth="1"/>
    <col min="10277" max="10278" width="11" style="6" customWidth="1"/>
    <col min="10279" max="10279" width="11.5703125" style="6" customWidth="1"/>
    <col min="10280" max="10280" width="11.28515625" style="6" customWidth="1"/>
    <col min="10281" max="10281" width="10.140625" style="6" customWidth="1"/>
    <col min="10282" max="10283" width="11.85546875" style="6" customWidth="1"/>
    <col min="10284" max="10284" width="12.28515625" style="6" customWidth="1"/>
    <col min="10285" max="10285" width="12.7109375" style="6" customWidth="1"/>
    <col min="10286" max="10286" width="15.140625" style="6" customWidth="1"/>
    <col min="10287" max="10287" width="10" style="6" customWidth="1"/>
    <col min="10288" max="10298" width="7.85546875" style="6" customWidth="1"/>
    <col min="10299" max="10299" width="9.140625" style="6" customWidth="1"/>
    <col min="10300" max="10300" width="8.28515625" style="6" customWidth="1"/>
    <col min="10301" max="10301" width="10.140625" style="6" customWidth="1"/>
    <col min="10302" max="10302" width="9.140625" style="6"/>
    <col min="10303" max="10303" width="11.85546875" style="6" customWidth="1"/>
    <col min="10304" max="10304" width="14.28515625" style="6" customWidth="1"/>
    <col min="10305" max="10504" width="9.140625" style="6"/>
    <col min="10505" max="10505" width="0" style="6" hidden="1" customWidth="1"/>
    <col min="10506" max="10506" width="15.5703125" style="6" customWidth="1"/>
    <col min="10507" max="10507" width="55.140625" style="6" customWidth="1"/>
    <col min="10508" max="10508" width="15.5703125" style="6" customWidth="1"/>
    <col min="10509" max="10510" width="13" style="6" customWidth="1"/>
    <col min="10511" max="10512" width="13.140625" style="6" customWidth="1"/>
    <col min="10513" max="10513" width="10.5703125" style="6" customWidth="1"/>
    <col min="10514" max="10514" width="12.42578125" style="6" customWidth="1"/>
    <col min="10515" max="10515" width="11.5703125" style="6" customWidth="1"/>
    <col min="10516" max="10516" width="12.28515625" style="6" customWidth="1"/>
    <col min="10517" max="10517" width="12.7109375" style="6" customWidth="1"/>
    <col min="10518" max="10518" width="12.5703125" style="6" customWidth="1"/>
    <col min="10519" max="10519" width="13.140625" style="6" customWidth="1"/>
    <col min="10520" max="10520" width="13.42578125" style="6" customWidth="1"/>
    <col min="10521" max="10521" width="10.28515625" style="6" customWidth="1"/>
    <col min="10522" max="10522" width="14.28515625" style="6" customWidth="1"/>
    <col min="10523" max="10523" width="12.85546875" style="6" customWidth="1"/>
    <col min="10524" max="10524" width="12" style="6" customWidth="1"/>
    <col min="10525" max="10525" width="16.28515625" style="6" customWidth="1"/>
    <col min="10526" max="10526" width="14.5703125" style="6" customWidth="1"/>
    <col min="10527" max="10527" width="16.85546875" style="6" customWidth="1"/>
    <col min="10528" max="10528" width="11.140625" style="6" customWidth="1"/>
    <col min="10529" max="10529" width="10.42578125" style="6" customWidth="1"/>
    <col min="10530" max="10530" width="10.85546875" style="6" customWidth="1"/>
    <col min="10531" max="10531" width="10.140625" style="6" customWidth="1"/>
    <col min="10532" max="10532" width="12.85546875" style="6" customWidth="1"/>
    <col min="10533" max="10534" width="11" style="6" customWidth="1"/>
    <col min="10535" max="10535" width="11.5703125" style="6" customWidth="1"/>
    <col min="10536" max="10536" width="11.28515625" style="6" customWidth="1"/>
    <col min="10537" max="10537" width="10.140625" style="6" customWidth="1"/>
    <col min="10538" max="10539" width="11.85546875" style="6" customWidth="1"/>
    <col min="10540" max="10540" width="12.28515625" style="6" customWidth="1"/>
    <col min="10541" max="10541" width="12.7109375" style="6" customWidth="1"/>
    <col min="10542" max="10542" width="15.140625" style="6" customWidth="1"/>
    <col min="10543" max="10543" width="10" style="6" customWidth="1"/>
    <col min="10544" max="10554" width="7.85546875" style="6" customWidth="1"/>
    <col min="10555" max="10555" width="9.140625" style="6" customWidth="1"/>
    <col min="10556" max="10556" width="8.28515625" style="6" customWidth="1"/>
    <col min="10557" max="10557" width="10.140625" style="6" customWidth="1"/>
    <col min="10558" max="10558" width="9.140625" style="6"/>
    <col min="10559" max="10559" width="11.85546875" style="6" customWidth="1"/>
    <col min="10560" max="10560" width="14.28515625" style="6" customWidth="1"/>
    <col min="10561" max="10760" width="9.140625" style="6"/>
    <col min="10761" max="10761" width="0" style="6" hidden="1" customWidth="1"/>
    <col min="10762" max="10762" width="15.5703125" style="6" customWidth="1"/>
    <col min="10763" max="10763" width="55.140625" style="6" customWidth="1"/>
    <col min="10764" max="10764" width="15.5703125" style="6" customWidth="1"/>
    <col min="10765" max="10766" width="13" style="6" customWidth="1"/>
    <col min="10767" max="10768" width="13.140625" style="6" customWidth="1"/>
    <col min="10769" max="10769" width="10.5703125" style="6" customWidth="1"/>
    <col min="10770" max="10770" width="12.42578125" style="6" customWidth="1"/>
    <col min="10771" max="10771" width="11.5703125" style="6" customWidth="1"/>
    <col min="10772" max="10772" width="12.28515625" style="6" customWidth="1"/>
    <col min="10773" max="10773" width="12.7109375" style="6" customWidth="1"/>
    <col min="10774" max="10774" width="12.5703125" style="6" customWidth="1"/>
    <col min="10775" max="10775" width="13.140625" style="6" customWidth="1"/>
    <col min="10776" max="10776" width="13.42578125" style="6" customWidth="1"/>
    <col min="10777" max="10777" width="10.28515625" style="6" customWidth="1"/>
    <col min="10778" max="10778" width="14.28515625" style="6" customWidth="1"/>
    <col min="10779" max="10779" width="12.85546875" style="6" customWidth="1"/>
    <col min="10780" max="10780" width="12" style="6" customWidth="1"/>
    <col min="10781" max="10781" width="16.28515625" style="6" customWidth="1"/>
    <col min="10782" max="10782" width="14.5703125" style="6" customWidth="1"/>
    <col min="10783" max="10783" width="16.85546875" style="6" customWidth="1"/>
    <col min="10784" max="10784" width="11.140625" style="6" customWidth="1"/>
    <col min="10785" max="10785" width="10.42578125" style="6" customWidth="1"/>
    <col min="10786" max="10786" width="10.85546875" style="6" customWidth="1"/>
    <col min="10787" max="10787" width="10.140625" style="6" customWidth="1"/>
    <col min="10788" max="10788" width="12.85546875" style="6" customWidth="1"/>
    <col min="10789" max="10790" width="11" style="6" customWidth="1"/>
    <col min="10791" max="10791" width="11.5703125" style="6" customWidth="1"/>
    <col min="10792" max="10792" width="11.28515625" style="6" customWidth="1"/>
    <col min="10793" max="10793" width="10.140625" style="6" customWidth="1"/>
    <col min="10794" max="10795" width="11.85546875" style="6" customWidth="1"/>
    <col min="10796" max="10796" width="12.28515625" style="6" customWidth="1"/>
    <col min="10797" max="10797" width="12.7109375" style="6" customWidth="1"/>
    <col min="10798" max="10798" width="15.140625" style="6" customWidth="1"/>
    <col min="10799" max="10799" width="10" style="6" customWidth="1"/>
    <col min="10800" max="10810" width="7.85546875" style="6" customWidth="1"/>
    <col min="10811" max="10811" width="9.140625" style="6" customWidth="1"/>
    <col min="10812" max="10812" width="8.28515625" style="6" customWidth="1"/>
    <col min="10813" max="10813" width="10.140625" style="6" customWidth="1"/>
    <col min="10814" max="10814" width="9.140625" style="6"/>
    <col min="10815" max="10815" width="11.85546875" style="6" customWidth="1"/>
    <col min="10816" max="10816" width="14.28515625" style="6" customWidth="1"/>
    <col min="10817" max="11016" width="9.140625" style="6"/>
    <col min="11017" max="11017" width="0" style="6" hidden="1" customWidth="1"/>
    <col min="11018" max="11018" width="15.5703125" style="6" customWidth="1"/>
    <col min="11019" max="11019" width="55.140625" style="6" customWidth="1"/>
    <col min="11020" max="11020" width="15.5703125" style="6" customWidth="1"/>
    <col min="11021" max="11022" width="13" style="6" customWidth="1"/>
    <col min="11023" max="11024" width="13.140625" style="6" customWidth="1"/>
    <col min="11025" max="11025" width="10.5703125" style="6" customWidth="1"/>
    <col min="11026" max="11026" width="12.42578125" style="6" customWidth="1"/>
    <col min="11027" max="11027" width="11.5703125" style="6" customWidth="1"/>
    <col min="11028" max="11028" width="12.28515625" style="6" customWidth="1"/>
    <col min="11029" max="11029" width="12.7109375" style="6" customWidth="1"/>
    <col min="11030" max="11030" width="12.5703125" style="6" customWidth="1"/>
    <col min="11031" max="11031" width="13.140625" style="6" customWidth="1"/>
    <col min="11032" max="11032" width="13.42578125" style="6" customWidth="1"/>
    <col min="11033" max="11033" width="10.28515625" style="6" customWidth="1"/>
    <col min="11034" max="11034" width="14.28515625" style="6" customWidth="1"/>
    <col min="11035" max="11035" width="12.85546875" style="6" customWidth="1"/>
    <col min="11036" max="11036" width="12" style="6" customWidth="1"/>
    <col min="11037" max="11037" width="16.28515625" style="6" customWidth="1"/>
    <col min="11038" max="11038" width="14.5703125" style="6" customWidth="1"/>
    <col min="11039" max="11039" width="16.85546875" style="6" customWidth="1"/>
    <col min="11040" max="11040" width="11.140625" style="6" customWidth="1"/>
    <col min="11041" max="11041" width="10.42578125" style="6" customWidth="1"/>
    <col min="11042" max="11042" width="10.85546875" style="6" customWidth="1"/>
    <col min="11043" max="11043" width="10.140625" style="6" customWidth="1"/>
    <col min="11044" max="11044" width="12.85546875" style="6" customWidth="1"/>
    <col min="11045" max="11046" width="11" style="6" customWidth="1"/>
    <col min="11047" max="11047" width="11.5703125" style="6" customWidth="1"/>
    <col min="11048" max="11048" width="11.28515625" style="6" customWidth="1"/>
    <col min="11049" max="11049" width="10.140625" style="6" customWidth="1"/>
    <col min="11050" max="11051" width="11.85546875" style="6" customWidth="1"/>
    <col min="11052" max="11052" width="12.28515625" style="6" customWidth="1"/>
    <col min="11053" max="11053" width="12.7109375" style="6" customWidth="1"/>
    <col min="11054" max="11054" width="15.140625" style="6" customWidth="1"/>
    <col min="11055" max="11055" width="10" style="6" customWidth="1"/>
    <col min="11056" max="11066" width="7.85546875" style="6" customWidth="1"/>
    <col min="11067" max="11067" width="9.140625" style="6" customWidth="1"/>
    <col min="11068" max="11068" width="8.28515625" style="6" customWidth="1"/>
    <col min="11069" max="11069" width="10.140625" style="6" customWidth="1"/>
    <col min="11070" max="11070" width="9.140625" style="6"/>
    <col min="11071" max="11071" width="11.85546875" style="6" customWidth="1"/>
    <col min="11072" max="11072" width="14.28515625" style="6" customWidth="1"/>
    <col min="11073" max="11272" width="9.140625" style="6"/>
    <col min="11273" max="11273" width="0" style="6" hidden="1" customWidth="1"/>
    <col min="11274" max="11274" width="15.5703125" style="6" customWidth="1"/>
    <col min="11275" max="11275" width="55.140625" style="6" customWidth="1"/>
    <col min="11276" max="11276" width="15.5703125" style="6" customWidth="1"/>
    <col min="11277" max="11278" width="13" style="6" customWidth="1"/>
    <col min="11279" max="11280" width="13.140625" style="6" customWidth="1"/>
    <col min="11281" max="11281" width="10.5703125" style="6" customWidth="1"/>
    <col min="11282" max="11282" width="12.42578125" style="6" customWidth="1"/>
    <col min="11283" max="11283" width="11.5703125" style="6" customWidth="1"/>
    <col min="11284" max="11284" width="12.28515625" style="6" customWidth="1"/>
    <col min="11285" max="11285" width="12.7109375" style="6" customWidth="1"/>
    <col min="11286" max="11286" width="12.5703125" style="6" customWidth="1"/>
    <col min="11287" max="11287" width="13.140625" style="6" customWidth="1"/>
    <col min="11288" max="11288" width="13.42578125" style="6" customWidth="1"/>
    <col min="11289" max="11289" width="10.28515625" style="6" customWidth="1"/>
    <col min="11290" max="11290" width="14.28515625" style="6" customWidth="1"/>
    <col min="11291" max="11291" width="12.85546875" style="6" customWidth="1"/>
    <col min="11292" max="11292" width="12" style="6" customWidth="1"/>
    <col min="11293" max="11293" width="16.28515625" style="6" customWidth="1"/>
    <col min="11294" max="11294" width="14.5703125" style="6" customWidth="1"/>
    <col min="11295" max="11295" width="16.85546875" style="6" customWidth="1"/>
    <col min="11296" max="11296" width="11.140625" style="6" customWidth="1"/>
    <col min="11297" max="11297" width="10.42578125" style="6" customWidth="1"/>
    <col min="11298" max="11298" width="10.85546875" style="6" customWidth="1"/>
    <col min="11299" max="11299" width="10.140625" style="6" customWidth="1"/>
    <col min="11300" max="11300" width="12.85546875" style="6" customWidth="1"/>
    <col min="11301" max="11302" width="11" style="6" customWidth="1"/>
    <col min="11303" max="11303" width="11.5703125" style="6" customWidth="1"/>
    <col min="11304" max="11304" width="11.28515625" style="6" customWidth="1"/>
    <col min="11305" max="11305" width="10.140625" style="6" customWidth="1"/>
    <col min="11306" max="11307" width="11.85546875" style="6" customWidth="1"/>
    <col min="11308" max="11308" width="12.28515625" style="6" customWidth="1"/>
    <col min="11309" max="11309" width="12.7109375" style="6" customWidth="1"/>
    <col min="11310" max="11310" width="15.140625" style="6" customWidth="1"/>
    <col min="11311" max="11311" width="10" style="6" customWidth="1"/>
    <col min="11312" max="11322" width="7.85546875" style="6" customWidth="1"/>
    <col min="11323" max="11323" width="9.140625" style="6" customWidth="1"/>
    <col min="11324" max="11324" width="8.28515625" style="6" customWidth="1"/>
    <col min="11325" max="11325" width="10.140625" style="6" customWidth="1"/>
    <col min="11326" max="11326" width="9.140625" style="6"/>
    <col min="11327" max="11327" width="11.85546875" style="6" customWidth="1"/>
    <col min="11328" max="11328" width="14.28515625" style="6" customWidth="1"/>
    <col min="11329" max="11528" width="9.140625" style="6"/>
    <col min="11529" max="11529" width="0" style="6" hidden="1" customWidth="1"/>
    <col min="11530" max="11530" width="15.5703125" style="6" customWidth="1"/>
    <col min="11531" max="11531" width="55.140625" style="6" customWidth="1"/>
    <col min="11532" max="11532" width="15.5703125" style="6" customWidth="1"/>
    <col min="11533" max="11534" width="13" style="6" customWidth="1"/>
    <col min="11535" max="11536" width="13.140625" style="6" customWidth="1"/>
    <col min="11537" max="11537" width="10.5703125" style="6" customWidth="1"/>
    <col min="11538" max="11538" width="12.42578125" style="6" customWidth="1"/>
    <col min="11539" max="11539" width="11.5703125" style="6" customWidth="1"/>
    <col min="11540" max="11540" width="12.28515625" style="6" customWidth="1"/>
    <col min="11541" max="11541" width="12.7109375" style="6" customWidth="1"/>
    <col min="11542" max="11542" width="12.5703125" style="6" customWidth="1"/>
    <col min="11543" max="11543" width="13.140625" style="6" customWidth="1"/>
    <col min="11544" max="11544" width="13.42578125" style="6" customWidth="1"/>
    <col min="11545" max="11545" width="10.28515625" style="6" customWidth="1"/>
    <col min="11546" max="11546" width="14.28515625" style="6" customWidth="1"/>
    <col min="11547" max="11547" width="12.85546875" style="6" customWidth="1"/>
    <col min="11548" max="11548" width="12" style="6" customWidth="1"/>
    <col min="11549" max="11549" width="16.28515625" style="6" customWidth="1"/>
    <col min="11550" max="11550" width="14.5703125" style="6" customWidth="1"/>
    <col min="11551" max="11551" width="16.85546875" style="6" customWidth="1"/>
    <col min="11552" max="11552" width="11.140625" style="6" customWidth="1"/>
    <col min="11553" max="11553" width="10.42578125" style="6" customWidth="1"/>
    <col min="11554" max="11554" width="10.85546875" style="6" customWidth="1"/>
    <col min="11555" max="11555" width="10.140625" style="6" customWidth="1"/>
    <col min="11556" max="11556" width="12.85546875" style="6" customWidth="1"/>
    <col min="11557" max="11558" width="11" style="6" customWidth="1"/>
    <col min="11559" max="11559" width="11.5703125" style="6" customWidth="1"/>
    <col min="11560" max="11560" width="11.28515625" style="6" customWidth="1"/>
    <col min="11561" max="11561" width="10.140625" style="6" customWidth="1"/>
    <col min="11562" max="11563" width="11.85546875" style="6" customWidth="1"/>
    <col min="11564" max="11564" width="12.28515625" style="6" customWidth="1"/>
    <col min="11565" max="11565" width="12.7109375" style="6" customWidth="1"/>
    <col min="11566" max="11566" width="15.140625" style="6" customWidth="1"/>
    <col min="11567" max="11567" width="10" style="6" customWidth="1"/>
    <col min="11568" max="11578" width="7.85546875" style="6" customWidth="1"/>
    <col min="11579" max="11579" width="9.140625" style="6" customWidth="1"/>
    <col min="11580" max="11580" width="8.28515625" style="6" customWidth="1"/>
    <col min="11581" max="11581" width="10.140625" style="6" customWidth="1"/>
    <col min="11582" max="11582" width="9.140625" style="6"/>
    <col min="11583" max="11583" width="11.85546875" style="6" customWidth="1"/>
    <col min="11584" max="11584" width="14.28515625" style="6" customWidth="1"/>
    <col min="11585" max="11784" width="9.140625" style="6"/>
    <col min="11785" max="11785" width="0" style="6" hidden="1" customWidth="1"/>
    <col min="11786" max="11786" width="15.5703125" style="6" customWidth="1"/>
    <col min="11787" max="11787" width="55.140625" style="6" customWidth="1"/>
    <col min="11788" max="11788" width="15.5703125" style="6" customWidth="1"/>
    <col min="11789" max="11790" width="13" style="6" customWidth="1"/>
    <col min="11791" max="11792" width="13.140625" style="6" customWidth="1"/>
    <col min="11793" max="11793" width="10.5703125" style="6" customWidth="1"/>
    <col min="11794" max="11794" width="12.42578125" style="6" customWidth="1"/>
    <col min="11795" max="11795" width="11.5703125" style="6" customWidth="1"/>
    <col min="11796" max="11796" width="12.28515625" style="6" customWidth="1"/>
    <col min="11797" max="11797" width="12.7109375" style="6" customWidth="1"/>
    <col min="11798" max="11798" width="12.5703125" style="6" customWidth="1"/>
    <col min="11799" max="11799" width="13.140625" style="6" customWidth="1"/>
    <col min="11800" max="11800" width="13.42578125" style="6" customWidth="1"/>
    <col min="11801" max="11801" width="10.28515625" style="6" customWidth="1"/>
    <col min="11802" max="11802" width="14.28515625" style="6" customWidth="1"/>
    <col min="11803" max="11803" width="12.85546875" style="6" customWidth="1"/>
    <col min="11804" max="11804" width="12" style="6" customWidth="1"/>
    <col min="11805" max="11805" width="16.28515625" style="6" customWidth="1"/>
    <col min="11806" max="11806" width="14.5703125" style="6" customWidth="1"/>
    <col min="11807" max="11807" width="16.85546875" style="6" customWidth="1"/>
    <col min="11808" max="11808" width="11.140625" style="6" customWidth="1"/>
    <col min="11809" max="11809" width="10.42578125" style="6" customWidth="1"/>
    <col min="11810" max="11810" width="10.85546875" style="6" customWidth="1"/>
    <col min="11811" max="11811" width="10.140625" style="6" customWidth="1"/>
    <col min="11812" max="11812" width="12.85546875" style="6" customWidth="1"/>
    <col min="11813" max="11814" width="11" style="6" customWidth="1"/>
    <col min="11815" max="11815" width="11.5703125" style="6" customWidth="1"/>
    <col min="11816" max="11816" width="11.28515625" style="6" customWidth="1"/>
    <col min="11817" max="11817" width="10.140625" style="6" customWidth="1"/>
    <col min="11818" max="11819" width="11.85546875" style="6" customWidth="1"/>
    <col min="11820" max="11820" width="12.28515625" style="6" customWidth="1"/>
    <col min="11821" max="11821" width="12.7109375" style="6" customWidth="1"/>
    <col min="11822" max="11822" width="15.140625" style="6" customWidth="1"/>
    <col min="11823" max="11823" width="10" style="6" customWidth="1"/>
    <col min="11824" max="11834" width="7.85546875" style="6" customWidth="1"/>
    <col min="11835" max="11835" width="9.140625" style="6" customWidth="1"/>
    <col min="11836" max="11836" width="8.28515625" style="6" customWidth="1"/>
    <col min="11837" max="11837" width="10.140625" style="6" customWidth="1"/>
    <col min="11838" max="11838" width="9.140625" style="6"/>
    <col min="11839" max="11839" width="11.85546875" style="6" customWidth="1"/>
    <col min="11840" max="11840" width="14.28515625" style="6" customWidth="1"/>
    <col min="11841" max="12040" width="9.140625" style="6"/>
    <col min="12041" max="12041" width="0" style="6" hidden="1" customWidth="1"/>
    <col min="12042" max="12042" width="15.5703125" style="6" customWidth="1"/>
    <col min="12043" max="12043" width="55.140625" style="6" customWidth="1"/>
    <col min="12044" max="12044" width="15.5703125" style="6" customWidth="1"/>
    <col min="12045" max="12046" width="13" style="6" customWidth="1"/>
    <col min="12047" max="12048" width="13.140625" style="6" customWidth="1"/>
    <col min="12049" max="12049" width="10.5703125" style="6" customWidth="1"/>
    <col min="12050" max="12050" width="12.42578125" style="6" customWidth="1"/>
    <col min="12051" max="12051" width="11.5703125" style="6" customWidth="1"/>
    <col min="12052" max="12052" width="12.28515625" style="6" customWidth="1"/>
    <col min="12053" max="12053" width="12.7109375" style="6" customWidth="1"/>
    <col min="12054" max="12054" width="12.5703125" style="6" customWidth="1"/>
    <col min="12055" max="12055" width="13.140625" style="6" customWidth="1"/>
    <col min="12056" max="12056" width="13.42578125" style="6" customWidth="1"/>
    <col min="12057" max="12057" width="10.28515625" style="6" customWidth="1"/>
    <col min="12058" max="12058" width="14.28515625" style="6" customWidth="1"/>
    <col min="12059" max="12059" width="12.85546875" style="6" customWidth="1"/>
    <col min="12060" max="12060" width="12" style="6" customWidth="1"/>
    <col min="12061" max="12061" width="16.28515625" style="6" customWidth="1"/>
    <col min="12062" max="12062" width="14.5703125" style="6" customWidth="1"/>
    <col min="12063" max="12063" width="16.85546875" style="6" customWidth="1"/>
    <col min="12064" max="12064" width="11.140625" style="6" customWidth="1"/>
    <col min="12065" max="12065" width="10.42578125" style="6" customWidth="1"/>
    <col min="12066" max="12066" width="10.85546875" style="6" customWidth="1"/>
    <col min="12067" max="12067" width="10.140625" style="6" customWidth="1"/>
    <col min="12068" max="12068" width="12.85546875" style="6" customWidth="1"/>
    <col min="12069" max="12070" width="11" style="6" customWidth="1"/>
    <col min="12071" max="12071" width="11.5703125" style="6" customWidth="1"/>
    <col min="12072" max="12072" width="11.28515625" style="6" customWidth="1"/>
    <col min="12073" max="12073" width="10.140625" style="6" customWidth="1"/>
    <col min="12074" max="12075" width="11.85546875" style="6" customWidth="1"/>
    <col min="12076" max="12076" width="12.28515625" style="6" customWidth="1"/>
    <col min="12077" max="12077" width="12.7109375" style="6" customWidth="1"/>
    <col min="12078" max="12078" width="15.140625" style="6" customWidth="1"/>
    <col min="12079" max="12079" width="10" style="6" customWidth="1"/>
    <col min="12080" max="12090" width="7.85546875" style="6" customWidth="1"/>
    <col min="12091" max="12091" width="9.140625" style="6" customWidth="1"/>
    <col min="12092" max="12092" width="8.28515625" style="6" customWidth="1"/>
    <col min="12093" max="12093" width="10.140625" style="6" customWidth="1"/>
    <col min="12094" max="12094" width="9.140625" style="6"/>
    <col min="12095" max="12095" width="11.85546875" style="6" customWidth="1"/>
    <col min="12096" max="12096" width="14.28515625" style="6" customWidth="1"/>
    <col min="12097" max="12296" width="9.140625" style="6"/>
    <col min="12297" max="12297" width="0" style="6" hidden="1" customWidth="1"/>
    <col min="12298" max="12298" width="15.5703125" style="6" customWidth="1"/>
    <col min="12299" max="12299" width="55.140625" style="6" customWidth="1"/>
    <col min="12300" max="12300" width="15.5703125" style="6" customWidth="1"/>
    <col min="12301" max="12302" width="13" style="6" customWidth="1"/>
    <col min="12303" max="12304" width="13.140625" style="6" customWidth="1"/>
    <col min="12305" max="12305" width="10.5703125" style="6" customWidth="1"/>
    <col min="12306" max="12306" width="12.42578125" style="6" customWidth="1"/>
    <col min="12307" max="12307" width="11.5703125" style="6" customWidth="1"/>
    <col min="12308" max="12308" width="12.28515625" style="6" customWidth="1"/>
    <col min="12309" max="12309" width="12.7109375" style="6" customWidth="1"/>
    <col min="12310" max="12310" width="12.5703125" style="6" customWidth="1"/>
    <col min="12311" max="12311" width="13.140625" style="6" customWidth="1"/>
    <col min="12312" max="12312" width="13.42578125" style="6" customWidth="1"/>
    <col min="12313" max="12313" width="10.28515625" style="6" customWidth="1"/>
    <col min="12314" max="12314" width="14.28515625" style="6" customWidth="1"/>
    <col min="12315" max="12315" width="12.85546875" style="6" customWidth="1"/>
    <col min="12316" max="12316" width="12" style="6" customWidth="1"/>
    <col min="12317" max="12317" width="16.28515625" style="6" customWidth="1"/>
    <col min="12318" max="12318" width="14.5703125" style="6" customWidth="1"/>
    <col min="12319" max="12319" width="16.85546875" style="6" customWidth="1"/>
    <col min="12320" max="12320" width="11.140625" style="6" customWidth="1"/>
    <col min="12321" max="12321" width="10.42578125" style="6" customWidth="1"/>
    <col min="12322" max="12322" width="10.85546875" style="6" customWidth="1"/>
    <col min="12323" max="12323" width="10.140625" style="6" customWidth="1"/>
    <col min="12324" max="12324" width="12.85546875" style="6" customWidth="1"/>
    <col min="12325" max="12326" width="11" style="6" customWidth="1"/>
    <col min="12327" max="12327" width="11.5703125" style="6" customWidth="1"/>
    <col min="12328" max="12328" width="11.28515625" style="6" customWidth="1"/>
    <col min="12329" max="12329" width="10.140625" style="6" customWidth="1"/>
    <col min="12330" max="12331" width="11.85546875" style="6" customWidth="1"/>
    <col min="12332" max="12332" width="12.28515625" style="6" customWidth="1"/>
    <col min="12333" max="12333" width="12.7109375" style="6" customWidth="1"/>
    <col min="12334" max="12334" width="15.140625" style="6" customWidth="1"/>
    <col min="12335" max="12335" width="10" style="6" customWidth="1"/>
    <col min="12336" max="12346" width="7.85546875" style="6" customWidth="1"/>
    <col min="12347" max="12347" width="9.140625" style="6" customWidth="1"/>
    <col min="12348" max="12348" width="8.28515625" style="6" customWidth="1"/>
    <col min="12349" max="12349" width="10.140625" style="6" customWidth="1"/>
    <col min="12350" max="12350" width="9.140625" style="6"/>
    <col min="12351" max="12351" width="11.85546875" style="6" customWidth="1"/>
    <col min="12352" max="12352" width="14.28515625" style="6" customWidth="1"/>
    <col min="12353" max="12552" width="9.140625" style="6"/>
    <col min="12553" max="12553" width="0" style="6" hidden="1" customWidth="1"/>
    <col min="12554" max="12554" width="15.5703125" style="6" customWidth="1"/>
    <col min="12555" max="12555" width="55.140625" style="6" customWidth="1"/>
    <col min="12556" max="12556" width="15.5703125" style="6" customWidth="1"/>
    <col min="12557" max="12558" width="13" style="6" customWidth="1"/>
    <col min="12559" max="12560" width="13.140625" style="6" customWidth="1"/>
    <col min="12561" max="12561" width="10.5703125" style="6" customWidth="1"/>
    <col min="12562" max="12562" width="12.42578125" style="6" customWidth="1"/>
    <col min="12563" max="12563" width="11.5703125" style="6" customWidth="1"/>
    <col min="12564" max="12564" width="12.28515625" style="6" customWidth="1"/>
    <col min="12565" max="12565" width="12.7109375" style="6" customWidth="1"/>
    <col min="12566" max="12566" width="12.5703125" style="6" customWidth="1"/>
    <col min="12567" max="12567" width="13.140625" style="6" customWidth="1"/>
    <col min="12568" max="12568" width="13.42578125" style="6" customWidth="1"/>
    <col min="12569" max="12569" width="10.28515625" style="6" customWidth="1"/>
    <col min="12570" max="12570" width="14.28515625" style="6" customWidth="1"/>
    <col min="12571" max="12571" width="12.85546875" style="6" customWidth="1"/>
    <col min="12572" max="12572" width="12" style="6" customWidth="1"/>
    <col min="12573" max="12573" width="16.28515625" style="6" customWidth="1"/>
    <col min="12574" max="12574" width="14.5703125" style="6" customWidth="1"/>
    <col min="12575" max="12575" width="16.85546875" style="6" customWidth="1"/>
    <col min="12576" max="12576" width="11.140625" style="6" customWidth="1"/>
    <col min="12577" max="12577" width="10.42578125" style="6" customWidth="1"/>
    <col min="12578" max="12578" width="10.85546875" style="6" customWidth="1"/>
    <col min="12579" max="12579" width="10.140625" style="6" customWidth="1"/>
    <col min="12580" max="12580" width="12.85546875" style="6" customWidth="1"/>
    <col min="12581" max="12582" width="11" style="6" customWidth="1"/>
    <col min="12583" max="12583" width="11.5703125" style="6" customWidth="1"/>
    <col min="12584" max="12584" width="11.28515625" style="6" customWidth="1"/>
    <col min="12585" max="12585" width="10.140625" style="6" customWidth="1"/>
    <col min="12586" max="12587" width="11.85546875" style="6" customWidth="1"/>
    <col min="12588" max="12588" width="12.28515625" style="6" customWidth="1"/>
    <col min="12589" max="12589" width="12.7109375" style="6" customWidth="1"/>
    <col min="12590" max="12590" width="15.140625" style="6" customWidth="1"/>
    <col min="12591" max="12591" width="10" style="6" customWidth="1"/>
    <col min="12592" max="12602" width="7.85546875" style="6" customWidth="1"/>
    <col min="12603" max="12603" width="9.140625" style="6" customWidth="1"/>
    <col min="12604" max="12604" width="8.28515625" style="6" customWidth="1"/>
    <col min="12605" max="12605" width="10.140625" style="6" customWidth="1"/>
    <col min="12606" max="12606" width="9.140625" style="6"/>
    <col min="12607" max="12607" width="11.85546875" style="6" customWidth="1"/>
    <col min="12608" max="12608" width="14.28515625" style="6" customWidth="1"/>
    <col min="12609" max="12808" width="9.140625" style="6"/>
    <col min="12809" max="12809" width="0" style="6" hidden="1" customWidth="1"/>
    <col min="12810" max="12810" width="15.5703125" style="6" customWidth="1"/>
    <col min="12811" max="12811" width="55.140625" style="6" customWidth="1"/>
    <col min="12812" max="12812" width="15.5703125" style="6" customWidth="1"/>
    <col min="12813" max="12814" width="13" style="6" customWidth="1"/>
    <col min="12815" max="12816" width="13.140625" style="6" customWidth="1"/>
    <col min="12817" max="12817" width="10.5703125" style="6" customWidth="1"/>
    <col min="12818" max="12818" width="12.42578125" style="6" customWidth="1"/>
    <col min="12819" max="12819" width="11.5703125" style="6" customWidth="1"/>
    <col min="12820" max="12820" width="12.28515625" style="6" customWidth="1"/>
    <col min="12821" max="12821" width="12.7109375" style="6" customWidth="1"/>
    <col min="12822" max="12822" width="12.5703125" style="6" customWidth="1"/>
    <col min="12823" max="12823" width="13.140625" style="6" customWidth="1"/>
    <col min="12824" max="12824" width="13.42578125" style="6" customWidth="1"/>
    <col min="12825" max="12825" width="10.28515625" style="6" customWidth="1"/>
    <col min="12826" max="12826" width="14.28515625" style="6" customWidth="1"/>
    <col min="12827" max="12827" width="12.85546875" style="6" customWidth="1"/>
    <col min="12828" max="12828" width="12" style="6" customWidth="1"/>
    <col min="12829" max="12829" width="16.28515625" style="6" customWidth="1"/>
    <col min="12830" max="12830" width="14.5703125" style="6" customWidth="1"/>
    <col min="12831" max="12831" width="16.85546875" style="6" customWidth="1"/>
    <col min="12832" max="12832" width="11.140625" style="6" customWidth="1"/>
    <col min="12833" max="12833" width="10.42578125" style="6" customWidth="1"/>
    <col min="12834" max="12834" width="10.85546875" style="6" customWidth="1"/>
    <col min="12835" max="12835" width="10.140625" style="6" customWidth="1"/>
    <col min="12836" max="12836" width="12.85546875" style="6" customWidth="1"/>
    <col min="12837" max="12838" width="11" style="6" customWidth="1"/>
    <col min="12839" max="12839" width="11.5703125" style="6" customWidth="1"/>
    <col min="12840" max="12840" width="11.28515625" style="6" customWidth="1"/>
    <col min="12841" max="12841" width="10.140625" style="6" customWidth="1"/>
    <col min="12842" max="12843" width="11.85546875" style="6" customWidth="1"/>
    <col min="12844" max="12844" width="12.28515625" style="6" customWidth="1"/>
    <col min="12845" max="12845" width="12.7109375" style="6" customWidth="1"/>
    <col min="12846" max="12846" width="15.140625" style="6" customWidth="1"/>
    <col min="12847" max="12847" width="10" style="6" customWidth="1"/>
    <col min="12848" max="12858" width="7.85546875" style="6" customWidth="1"/>
    <col min="12859" max="12859" width="9.140625" style="6" customWidth="1"/>
    <col min="12860" max="12860" width="8.28515625" style="6" customWidth="1"/>
    <col min="12861" max="12861" width="10.140625" style="6" customWidth="1"/>
    <col min="12862" max="12862" width="9.140625" style="6"/>
    <col min="12863" max="12863" width="11.85546875" style="6" customWidth="1"/>
    <col min="12864" max="12864" width="14.28515625" style="6" customWidth="1"/>
    <col min="12865" max="13064" width="9.140625" style="6"/>
    <col min="13065" max="13065" width="0" style="6" hidden="1" customWidth="1"/>
    <col min="13066" max="13066" width="15.5703125" style="6" customWidth="1"/>
    <col min="13067" max="13067" width="55.140625" style="6" customWidth="1"/>
    <col min="13068" max="13068" width="15.5703125" style="6" customWidth="1"/>
    <col min="13069" max="13070" width="13" style="6" customWidth="1"/>
    <col min="13071" max="13072" width="13.140625" style="6" customWidth="1"/>
    <col min="13073" max="13073" width="10.5703125" style="6" customWidth="1"/>
    <col min="13074" max="13074" width="12.42578125" style="6" customWidth="1"/>
    <col min="13075" max="13075" width="11.5703125" style="6" customWidth="1"/>
    <col min="13076" max="13076" width="12.28515625" style="6" customWidth="1"/>
    <col min="13077" max="13077" width="12.7109375" style="6" customWidth="1"/>
    <col min="13078" max="13078" width="12.5703125" style="6" customWidth="1"/>
    <col min="13079" max="13079" width="13.140625" style="6" customWidth="1"/>
    <col min="13080" max="13080" width="13.42578125" style="6" customWidth="1"/>
    <col min="13081" max="13081" width="10.28515625" style="6" customWidth="1"/>
    <col min="13082" max="13082" width="14.28515625" style="6" customWidth="1"/>
    <col min="13083" max="13083" width="12.85546875" style="6" customWidth="1"/>
    <col min="13084" max="13084" width="12" style="6" customWidth="1"/>
    <col min="13085" max="13085" width="16.28515625" style="6" customWidth="1"/>
    <col min="13086" max="13086" width="14.5703125" style="6" customWidth="1"/>
    <col min="13087" max="13087" width="16.85546875" style="6" customWidth="1"/>
    <col min="13088" max="13088" width="11.140625" style="6" customWidth="1"/>
    <col min="13089" max="13089" width="10.42578125" style="6" customWidth="1"/>
    <col min="13090" max="13090" width="10.85546875" style="6" customWidth="1"/>
    <col min="13091" max="13091" width="10.140625" style="6" customWidth="1"/>
    <col min="13092" max="13092" width="12.85546875" style="6" customWidth="1"/>
    <col min="13093" max="13094" width="11" style="6" customWidth="1"/>
    <col min="13095" max="13095" width="11.5703125" style="6" customWidth="1"/>
    <col min="13096" max="13096" width="11.28515625" style="6" customWidth="1"/>
    <col min="13097" max="13097" width="10.140625" style="6" customWidth="1"/>
    <col min="13098" max="13099" width="11.85546875" style="6" customWidth="1"/>
    <col min="13100" max="13100" width="12.28515625" style="6" customWidth="1"/>
    <col min="13101" max="13101" width="12.7109375" style="6" customWidth="1"/>
    <col min="13102" max="13102" width="15.140625" style="6" customWidth="1"/>
    <col min="13103" max="13103" width="10" style="6" customWidth="1"/>
    <col min="13104" max="13114" width="7.85546875" style="6" customWidth="1"/>
    <col min="13115" max="13115" width="9.140625" style="6" customWidth="1"/>
    <col min="13116" max="13116" width="8.28515625" style="6" customWidth="1"/>
    <col min="13117" max="13117" width="10.140625" style="6" customWidth="1"/>
    <col min="13118" max="13118" width="9.140625" style="6"/>
    <col min="13119" max="13119" width="11.85546875" style="6" customWidth="1"/>
    <col min="13120" max="13120" width="14.28515625" style="6" customWidth="1"/>
    <col min="13121" max="13320" width="9.140625" style="6"/>
    <col min="13321" max="13321" width="0" style="6" hidden="1" customWidth="1"/>
    <col min="13322" max="13322" width="15.5703125" style="6" customWidth="1"/>
    <col min="13323" max="13323" width="55.140625" style="6" customWidth="1"/>
    <col min="13324" max="13324" width="15.5703125" style="6" customWidth="1"/>
    <col min="13325" max="13326" width="13" style="6" customWidth="1"/>
    <col min="13327" max="13328" width="13.140625" style="6" customWidth="1"/>
    <col min="13329" max="13329" width="10.5703125" style="6" customWidth="1"/>
    <col min="13330" max="13330" width="12.42578125" style="6" customWidth="1"/>
    <col min="13331" max="13331" width="11.5703125" style="6" customWidth="1"/>
    <col min="13332" max="13332" width="12.28515625" style="6" customWidth="1"/>
    <col min="13333" max="13333" width="12.7109375" style="6" customWidth="1"/>
    <col min="13334" max="13334" width="12.5703125" style="6" customWidth="1"/>
    <col min="13335" max="13335" width="13.140625" style="6" customWidth="1"/>
    <col min="13336" max="13336" width="13.42578125" style="6" customWidth="1"/>
    <col min="13337" max="13337" width="10.28515625" style="6" customWidth="1"/>
    <col min="13338" max="13338" width="14.28515625" style="6" customWidth="1"/>
    <col min="13339" max="13339" width="12.85546875" style="6" customWidth="1"/>
    <col min="13340" max="13340" width="12" style="6" customWidth="1"/>
    <col min="13341" max="13341" width="16.28515625" style="6" customWidth="1"/>
    <col min="13342" max="13342" width="14.5703125" style="6" customWidth="1"/>
    <col min="13343" max="13343" width="16.85546875" style="6" customWidth="1"/>
    <col min="13344" max="13344" width="11.140625" style="6" customWidth="1"/>
    <col min="13345" max="13345" width="10.42578125" style="6" customWidth="1"/>
    <col min="13346" max="13346" width="10.85546875" style="6" customWidth="1"/>
    <col min="13347" max="13347" width="10.140625" style="6" customWidth="1"/>
    <col min="13348" max="13348" width="12.85546875" style="6" customWidth="1"/>
    <col min="13349" max="13350" width="11" style="6" customWidth="1"/>
    <col min="13351" max="13351" width="11.5703125" style="6" customWidth="1"/>
    <col min="13352" max="13352" width="11.28515625" style="6" customWidth="1"/>
    <col min="13353" max="13353" width="10.140625" style="6" customWidth="1"/>
    <col min="13354" max="13355" width="11.85546875" style="6" customWidth="1"/>
    <col min="13356" max="13356" width="12.28515625" style="6" customWidth="1"/>
    <col min="13357" max="13357" width="12.7109375" style="6" customWidth="1"/>
    <col min="13358" max="13358" width="15.140625" style="6" customWidth="1"/>
    <col min="13359" max="13359" width="10" style="6" customWidth="1"/>
    <col min="13360" max="13370" width="7.85546875" style="6" customWidth="1"/>
    <col min="13371" max="13371" width="9.140625" style="6" customWidth="1"/>
    <col min="13372" max="13372" width="8.28515625" style="6" customWidth="1"/>
    <col min="13373" max="13373" width="10.140625" style="6" customWidth="1"/>
    <col min="13374" max="13374" width="9.140625" style="6"/>
    <col min="13375" max="13375" width="11.85546875" style="6" customWidth="1"/>
    <col min="13376" max="13376" width="14.28515625" style="6" customWidth="1"/>
    <col min="13377" max="13576" width="9.140625" style="6"/>
    <col min="13577" max="13577" width="0" style="6" hidden="1" customWidth="1"/>
    <col min="13578" max="13578" width="15.5703125" style="6" customWidth="1"/>
    <col min="13579" max="13579" width="55.140625" style="6" customWidth="1"/>
    <col min="13580" max="13580" width="15.5703125" style="6" customWidth="1"/>
    <col min="13581" max="13582" width="13" style="6" customWidth="1"/>
    <col min="13583" max="13584" width="13.140625" style="6" customWidth="1"/>
    <col min="13585" max="13585" width="10.5703125" style="6" customWidth="1"/>
    <col min="13586" max="13586" width="12.42578125" style="6" customWidth="1"/>
    <col min="13587" max="13587" width="11.5703125" style="6" customWidth="1"/>
    <col min="13588" max="13588" width="12.28515625" style="6" customWidth="1"/>
    <col min="13589" max="13589" width="12.7109375" style="6" customWidth="1"/>
    <col min="13590" max="13590" width="12.5703125" style="6" customWidth="1"/>
    <col min="13591" max="13591" width="13.140625" style="6" customWidth="1"/>
    <col min="13592" max="13592" width="13.42578125" style="6" customWidth="1"/>
    <col min="13593" max="13593" width="10.28515625" style="6" customWidth="1"/>
    <col min="13594" max="13594" width="14.28515625" style="6" customWidth="1"/>
    <col min="13595" max="13595" width="12.85546875" style="6" customWidth="1"/>
    <col min="13596" max="13596" width="12" style="6" customWidth="1"/>
    <col min="13597" max="13597" width="16.28515625" style="6" customWidth="1"/>
    <col min="13598" max="13598" width="14.5703125" style="6" customWidth="1"/>
    <col min="13599" max="13599" width="16.85546875" style="6" customWidth="1"/>
    <col min="13600" max="13600" width="11.140625" style="6" customWidth="1"/>
    <col min="13601" max="13601" width="10.42578125" style="6" customWidth="1"/>
    <col min="13602" max="13602" width="10.85546875" style="6" customWidth="1"/>
    <col min="13603" max="13603" width="10.140625" style="6" customWidth="1"/>
    <col min="13604" max="13604" width="12.85546875" style="6" customWidth="1"/>
    <col min="13605" max="13606" width="11" style="6" customWidth="1"/>
    <col min="13607" max="13607" width="11.5703125" style="6" customWidth="1"/>
    <col min="13608" max="13608" width="11.28515625" style="6" customWidth="1"/>
    <col min="13609" max="13609" width="10.140625" style="6" customWidth="1"/>
    <col min="13610" max="13611" width="11.85546875" style="6" customWidth="1"/>
    <col min="13612" max="13612" width="12.28515625" style="6" customWidth="1"/>
    <col min="13613" max="13613" width="12.7109375" style="6" customWidth="1"/>
    <col min="13614" max="13614" width="15.140625" style="6" customWidth="1"/>
    <col min="13615" max="13615" width="10" style="6" customWidth="1"/>
    <col min="13616" max="13626" width="7.85546875" style="6" customWidth="1"/>
    <col min="13627" max="13627" width="9.140625" style="6" customWidth="1"/>
    <col min="13628" max="13628" width="8.28515625" style="6" customWidth="1"/>
    <col min="13629" max="13629" width="10.140625" style="6" customWidth="1"/>
    <col min="13630" max="13630" width="9.140625" style="6"/>
    <col min="13631" max="13631" width="11.85546875" style="6" customWidth="1"/>
    <col min="13632" max="13632" width="14.28515625" style="6" customWidth="1"/>
    <col min="13633" max="13832" width="9.140625" style="6"/>
    <col min="13833" max="13833" width="0" style="6" hidden="1" customWidth="1"/>
    <col min="13834" max="13834" width="15.5703125" style="6" customWidth="1"/>
    <col min="13835" max="13835" width="55.140625" style="6" customWidth="1"/>
    <col min="13836" max="13836" width="15.5703125" style="6" customWidth="1"/>
    <col min="13837" max="13838" width="13" style="6" customWidth="1"/>
    <col min="13839" max="13840" width="13.140625" style="6" customWidth="1"/>
    <col min="13841" max="13841" width="10.5703125" style="6" customWidth="1"/>
    <col min="13842" max="13842" width="12.42578125" style="6" customWidth="1"/>
    <col min="13843" max="13843" width="11.5703125" style="6" customWidth="1"/>
    <col min="13844" max="13844" width="12.28515625" style="6" customWidth="1"/>
    <col min="13845" max="13845" width="12.7109375" style="6" customWidth="1"/>
    <col min="13846" max="13846" width="12.5703125" style="6" customWidth="1"/>
    <col min="13847" max="13847" width="13.140625" style="6" customWidth="1"/>
    <col min="13848" max="13848" width="13.42578125" style="6" customWidth="1"/>
    <col min="13849" max="13849" width="10.28515625" style="6" customWidth="1"/>
    <col min="13850" max="13850" width="14.28515625" style="6" customWidth="1"/>
    <col min="13851" max="13851" width="12.85546875" style="6" customWidth="1"/>
    <col min="13852" max="13852" width="12" style="6" customWidth="1"/>
    <col min="13853" max="13853" width="16.28515625" style="6" customWidth="1"/>
    <col min="13854" max="13854" width="14.5703125" style="6" customWidth="1"/>
    <col min="13855" max="13855" width="16.85546875" style="6" customWidth="1"/>
    <col min="13856" max="13856" width="11.140625" style="6" customWidth="1"/>
    <col min="13857" max="13857" width="10.42578125" style="6" customWidth="1"/>
    <col min="13858" max="13858" width="10.85546875" style="6" customWidth="1"/>
    <col min="13859" max="13859" width="10.140625" style="6" customWidth="1"/>
    <col min="13860" max="13860" width="12.85546875" style="6" customWidth="1"/>
    <col min="13861" max="13862" width="11" style="6" customWidth="1"/>
    <col min="13863" max="13863" width="11.5703125" style="6" customWidth="1"/>
    <col min="13864" max="13864" width="11.28515625" style="6" customWidth="1"/>
    <col min="13865" max="13865" width="10.140625" style="6" customWidth="1"/>
    <col min="13866" max="13867" width="11.85546875" style="6" customWidth="1"/>
    <col min="13868" max="13868" width="12.28515625" style="6" customWidth="1"/>
    <col min="13869" max="13869" width="12.7109375" style="6" customWidth="1"/>
    <col min="13870" max="13870" width="15.140625" style="6" customWidth="1"/>
    <col min="13871" max="13871" width="10" style="6" customWidth="1"/>
    <col min="13872" max="13882" width="7.85546875" style="6" customWidth="1"/>
    <col min="13883" max="13883" width="9.140625" style="6" customWidth="1"/>
    <col min="13884" max="13884" width="8.28515625" style="6" customWidth="1"/>
    <col min="13885" max="13885" width="10.140625" style="6" customWidth="1"/>
    <col min="13886" max="13886" width="9.140625" style="6"/>
    <col min="13887" max="13887" width="11.85546875" style="6" customWidth="1"/>
    <col min="13888" max="13888" width="14.28515625" style="6" customWidth="1"/>
    <col min="13889" max="14088" width="9.140625" style="6"/>
    <col min="14089" max="14089" width="0" style="6" hidden="1" customWidth="1"/>
    <col min="14090" max="14090" width="15.5703125" style="6" customWidth="1"/>
    <col min="14091" max="14091" width="55.140625" style="6" customWidth="1"/>
    <col min="14092" max="14092" width="15.5703125" style="6" customWidth="1"/>
    <col min="14093" max="14094" width="13" style="6" customWidth="1"/>
    <col min="14095" max="14096" width="13.140625" style="6" customWidth="1"/>
    <col min="14097" max="14097" width="10.5703125" style="6" customWidth="1"/>
    <col min="14098" max="14098" width="12.42578125" style="6" customWidth="1"/>
    <col min="14099" max="14099" width="11.5703125" style="6" customWidth="1"/>
    <col min="14100" max="14100" width="12.28515625" style="6" customWidth="1"/>
    <col min="14101" max="14101" width="12.7109375" style="6" customWidth="1"/>
    <col min="14102" max="14102" width="12.5703125" style="6" customWidth="1"/>
    <col min="14103" max="14103" width="13.140625" style="6" customWidth="1"/>
    <col min="14104" max="14104" width="13.42578125" style="6" customWidth="1"/>
    <col min="14105" max="14105" width="10.28515625" style="6" customWidth="1"/>
    <col min="14106" max="14106" width="14.28515625" style="6" customWidth="1"/>
    <col min="14107" max="14107" width="12.85546875" style="6" customWidth="1"/>
    <col min="14108" max="14108" width="12" style="6" customWidth="1"/>
    <col min="14109" max="14109" width="16.28515625" style="6" customWidth="1"/>
    <col min="14110" max="14110" width="14.5703125" style="6" customWidth="1"/>
    <col min="14111" max="14111" width="16.85546875" style="6" customWidth="1"/>
    <col min="14112" max="14112" width="11.140625" style="6" customWidth="1"/>
    <col min="14113" max="14113" width="10.42578125" style="6" customWidth="1"/>
    <col min="14114" max="14114" width="10.85546875" style="6" customWidth="1"/>
    <col min="14115" max="14115" width="10.140625" style="6" customWidth="1"/>
    <col min="14116" max="14116" width="12.85546875" style="6" customWidth="1"/>
    <col min="14117" max="14118" width="11" style="6" customWidth="1"/>
    <col min="14119" max="14119" width="11.5703125" style="6" customWidth="1"/>
    <col min="14120" max="14120" width="11.28515625" style="6" customWidth="1"/>
    <col min="14121" max="14121" width="10.140625" style="6" customWidth="1"/>
    <col min="14122" max="14123" width="11.85546875" style="6" customWidth="1"/>
    <col min="14124" max="14124" width="12.28515625" style="6" customWidth="1"/>
    <col min="14125" max="14125" width="12.7109375" style="6" customWidth="1"/>
    <col min="14126" max="14126" width="15.140625" style="6" customWidth="1"/>
    <col min="14127" max="14127" width="10" style="6" customWidth="1"/>
    <col min="14128" max="14138" width="7.85546875" style="6" customWidth="1"/>
    <col min="14139" max="14139" width="9.140625" style="6" customWidth="1"/>
    <col min="14140" max="14140" width="8.28515625" style="6" customWidth="1"/>
    <col min="14141" max="14141" width="10.140625" style="6" customWidth="1"/>
    <col min="14142" max="14142" width="9.140625" style="6"/>
    <col min="14143" max="14143" width="11.85546875" style="6" customWidth="1"/>
    <col min="14144" max="14144" width="14.28515625" style="6" customWidth="1"/>
    <col min="14145" max="14344" width="9.140625" style="6"/>
    <col min="14345" max="14345" width="0" style="6" hidden="1" customWidth="1"/>
    <col min="14346" max="14346" width="15.5703125" style="6" customWidth="1"/>
    <col min="14347" max="14347" width="55.140625" style="6" customWidth="1"/>
    <col min="14348" max="14348" width="15.5703125" style="6" customWidth="1"/>
    <col min="14349" max="14350" width="13" style="6" customWidth="1"/>
    <col min="14351" max="14352" width="13.140625" style="6" customWidth="1"/>
    <col min="14353" max="14353" width="10.5703125" style="6" customWidth="1"/>
    <col min="14354" max="14354" width="12.42578125" style="6" customWidth="1"/>
    <col min="14355" max="14355" width="11.5703125" style="6" customWidth="1"/>
    <col min="14356" max="14356" width="12.28515625" style="6" customWidth="1"/>
    <col min="14357" max="14357" width="12.7109375" style="6" customWidth="1"/>
    <col min="14358" max="14358" width="12.5703125" style="6" customWidth="1"/>
    <col min="14359" max="14359" width="13.140625" style="6" customWidth="1"/>
    <col min="14360" max="14360" width="13.42578125" style="6" customWidth="1"/>
    <col min="14361" max="14361" width="10.28515625" style="6" customWidth="1"/>
    <col min="14362" max="14362" width="14.28515625" style="6" customWidth="1"/>
    <col min="14363" max="14363" width="12.85546875" style="6" customWidth="1"/>
    <col min="14364" max="14364" width="12" style="6" customWidth="1"/>
    <col min="14365" max="14365" width="16.28515625" style="6" customWidth="1"/>
    <col min="14366" max="14366" width="14.5703125" style="6" customWidth="1"/>
    <col min="14367" max="14367" width="16.85546875" style="6" customWidth="1"/>
    <col min="14368" max="14368" width="11.140625" style="6" customWidth="1"/>
    <col min="14369" max="14369" width="10.42578125" style="6" customWidth="1"/>
    <col min="14370" max="14370" width="10.85546875" style="6" customWidth="1"/>
    <col min="14371" max="14371" width="10.140625" style="6" customWidth="1"/>
    <col min="14372" max="14372" width="12.85546875" style="6" customWidth="1"/>
    <col min="14373" max="14374" width="11" style="6" customWidth="1"/>
    <col min="14375" max="14375" width="11.5703125" style="6" customWidth="1"/>
    <col min="14376" max="14376" width="11.28515625" style="6" customWidth="1"/>
    <col min="14377" max="14377" width="10.140625" style="6" customWidth="1"/>
    <col min="14378" max="14379" width="11.85546875" style="6" customWidth="1"/>
    <col min="14380" max="14380" width="12.28515625" style="6" customWidth="1"/>
    <col min="14381" max="14381" width="12.7109375" style="6" customWidth="1"/>
    <col min="14382" max="14382" width="15.140625" style="6" customWidth="1"/>
    <col min="14383" max="14383" width="10" style="6" customWidth="1"/>
    <col min="14384" max="14394" width="7.85546875" style="6" customWidth="1"/>
    <col min="14395" max="14395" width="9.140625" style="6" customWidth="1"/>
    <col min="14396" max="14396" width="8.28515625" style="6" customWidth="1"/>
    <col min="14397" max="14397" width="10.140625" style="6" customWidth="1"/>
    <col min="14398" max="14398" width="9.140625" style="6"/>
    <col min="14399" max="14399" width="11.85546875" style="6" customWidth="1"/>
    <col min="14400" max="14400" width="14.28515625" style="6" customWidth="1"/>
    <col min="14401" max="14600" width="9.140625" style="6"/>
    <col min="14601" max="14601" width="0" style="6" hidden="1" customWidth="1"/>
    <col min="14602" max="14602" width="15.5703125" style="6" customWidth="1"/>
    <col min="14603" max="14603" width="55.140625" style="6" customWidth="1"/>
    <col min="14604" max="14604" width="15.5703125" style="6" customWidth="1"/>
    <col min="14605" max="14606" width="13" style="6" customWidth="1"/>
    <col min="14607" max="14608" width="13.140625" style="6" customWidth="1"/>
    <col min="14609" max="14609" width="10.5703125" style="6" customWidth="1"/>
    <col min="14610" max="14610" width="12.42578125" style="6" customWidth="1"/>
    <col min="14611" max="14611" width="11.5703125" style="6" customWidth="1"/>
    <col min="14612" max="14612" width="12.28515625" style="6" customWidth="1"/>
    <col min="14613" max="14613" width="12.7109375" style="6" customWidth="1"/>
    <col min="14614" max="14614" width="12.5703125" style="6" customWidth="1"/>
    <col min="14615" max="14615" width="13.140625" style="6" customWidth="1"/>
    <col min="14616" max="14616" width="13.42578125" style="6" customWidth="1"/>
    <col min="14617" max="14617" width="10.28515625" style="6" customWidth="1"/>
    <col min="14618" max="14618" width="14.28515625" style="6" customWidth="1"/>
    <col min="14619" max="14619" width="12.85546875" style="6" customWidth="1"/>
    <col min="14620" max="14620" width="12" style="6" customWidth="1"/>
    <col min="14621" max="14621" width="16.28515625" style="6" customWidth="1"/>
    <col min="14622" max="14622" width="14.5703125" style="6" customWidth="1"/>
    <col min="14623" max="14623" width="16.85546875" style="6" customWidth="1"/>
    <col min="14624" max="14624" width="11.140625" style="6" customWidth="1"/>
    <col min="14625" max="14625" width="10.42578125" style="6" customWidth="1"/>
    <col min="14626" max="14626" width="10.85546875" style="6" customWidth="1"/>
    <col min="14627" max="14627" width="10.140625" style="6" customWidth="1"/>
    <col min="14628" max="14628" width="12.85546875" style="6" customWidth="1"/>
    <col min="14629" max="14630" width="11" style="6" customWidth="1"/>
    <col min="14631" max="14631" width="11.5703125" style="6" customWidth="1"/>
    <col min="14632" max="14632" width="11.28515625" style="6" customWidth="1"/>
    <col min="14633" max="14633" width="10.140625" style="6" customWidth="1"/>
    <col min="14634" max="14635" width="11.85546875" style="6" customWidth="1"/>
    <col min="14636" max="14636" width="12.28515625" style="6" customWidth="1"/>
    <col min="14637" max="14637" width="12.7109375" style="6" customWidth="1"/>
    <col min="14638" max="14638" width="15.140625" style="6" customWidth="1"/>
    <col min="14639" max="14639" width="10" style="6" customWidth="1"/>
    <col min="14640" max="14650" width="7.85546875" style="6" customWidth="1"/>
    <col min="14651" max="14651" width="9.140625" style="6" customWidth="1"/>
    <col min="14652" max="14652" width="8.28515625" style="6" customWidth="1"/>
    <col min="14653" max="14653" width="10.140625" style="6" customWidth="1"/>
    <col min="14654" max="14654" width="9.140625" style="6"/>
    <col min="14655" max="14655" width="11.85546875" style="6" customWidth="1"/>
    <col min="14656" max="14656" width="14.28515625" style="6" customWidth="1"/>
    <col min="14657" max="14856" width="9.140625" style="6"/>
    <col min="14857" max="14857" width="0" style="6" hidden="1" customWidth="1"/>
    <col min="14858" max="14858" width="15.5703125" style="6" customWidth="1"/>
    <col min="14859" max="14859" width="55.140625" style="6" customWidth="1"/>
    <col min="14860" max="14860" width="15.5703125" style="6" customWidth="1"/>
    <col min="14861" max="14862" width="13" style="6" customWidth="1"/>
    <col min="14863" max="14864" width="13.140625" style="6" customWidth="1"/>
    <col min="14865" max="14865" width="10.5703125" style="6" customWidth="1"/>
    <col min="14866" max="14866" width="12.42578125" style="6" customWidth="1"/>
    <col min="14867" max="14867" width="11.5703125" style="6" customWidth="1"/>
    <col min="14868" max="14868" width="12.28515625" style="6" customWidth="1"/>
    <col min="14869" max="14869" width="12.7109375" style="6" customWidth="1"/>
    <col min="14870" max="14870" width="12.5703125" style="6" customWidth="1"/>
    <col min="14871" max="14871" width="13.140625" style="6" customWidth="1"/>
    <col min="14872" max="14872" width="13.42578125" style="6" customWidth="1"/>
    <col min="14873" max="14873" width="10.28515625" style="6" customWidth="1"/>
    <col min="14874" max="14874" width="14.28515625" style="6" customWidth="1"/>
    <col min="14875" max="14875" width="12.85546875" style="6" customWidth="1"/>
    <col min="14876" max="14876" width="12" style="6" customWidth="1"/>
    <col min="14877" max="14877" width="16.28515625" style="6" customWidth="1"/>
    <col min="14878" max="14878" width="14.5703125" style="6" customWidth="1"/>
    <col min="14879" max="14879" width="16.85546875" style="6" customWidth="1"/>
    <col min="14880" max="14880" width="11.140625" style="6" customWidth="1"/>
    <col min="14881" max="14881" width="10.42578125" style="6" customWidth="1"/>
    <col min="14882" max="14882" width="10.85546875" style="6" customWidth="1"/>
    <col min="14883" max="14883" width="10.140625" style="6" customWidth="1"/>
    <col min="14884" max="14884" width="12.85546875" style="6" customWidth="1"/>
    <col min="14885" max="14886" width="11" style="6" customWidth="1"/>
    <col min="14887" max="14887" width="11.5703125" style="6" customWidth="1"/>
    <col min="14888" max="14888" width="11.28515625" style="6" customWidth="1"/>
    <col min="14889" max="14889" width="10.140625" style="6" customWidth="1"/>
    <col min="14890" max="14891" width="11.85546875" style="6" customWidth="1"/>
    <col min="14892" max="14892" width="12.28515625" style="6" customWidth="1"/>
    <col min="14893" max="14893" width="12.7109375" style="6" customWidth="1"/>
    <col min="14894" max="14894" width="15.140625" style="6" customWidth="1"/>
    <col min="14895" max="14895" width="10" style="6" customWidth="1"/>
    <col min="14896" max="14906" width="7.85546875" style="6" customWidth="1"/>
    <col min="14907" max="14907" width="9.140625" style="6" customWidth="1"/>
    <col min="14908" max="14908" width="8.28515625" style="6" customWidth="1"/>
    <col min="14909" max="14909" width="10.140625" style="6" customWidth="1"/>
    <col min="14910" max="14910" width="9.140625" style="6"/>
    <col min="14911" max="14911" width="11.85546875" style="6" customWidth="1"/>
    <col min="14912" max="14912" width="14.28515625" style="6" customWidth="1"/>
    <col min="14913" max="15112" width="9.140625" style="6"/>
    <col min="15113" max="15113" width="0" style="6" hidden="1" customWidth="1"/>
    <col min="15114" max="15114" width="15.5703125" style="6" customWidth="1"/>
    <col min="15115" max="15115" width="55.140625" style="6" customWidth="1"/>
    <col min="15116" max="15116" width="15.5703125" style="6" customWidth="1"/>
    <col min="15117" max="15118" width="13" style="6" customWidth="1"/>
    <col min="15119" max="15120" width="13.140625" style="6" customWidth="1"/>
    <col min="15121" max="15121" width="10.5703125" style="6" customWidth="1"/>
    <col min="15122" max="15122" width="12.42578125" style="6" customWidth="1"/>
    <col min="15123" max="15123" width="11.5703125" style="6" customWidth="1"/>
    <col min="15124" max="15124" width="12.28515625" style="6" customWidth="1"/>
    <col min="15125" max="15125" width="12.7109375" style="6" customWidth="1"/>
    <col min="15126" max="15126" width="12.5703125" style="6" customWidth="1"/>
    <col min="15127" max="15127" width="13.140625" style="6" customWidth="1"/>
    <col min="15128" max="15128" width="13.42578125" style="6" customWidth="1"/>
    <col min="15129" max="15129" width="10.28515625" style="6" customWidth="1"/>
    <col min="15130" max="15130" width="14.28515625" style="6" customWidth="1"/>
    <col min="15131" max="15131" width="12.85546875" style="6" customWidth="1"/>
    <col min="15132" max="15132" width="12" style="6" customWidth="1"/>
    <col min="15133" max="15133" width="16.28515625" style="6" customWidth="1"/>
    <col min="15134" max="15134" width="14.5703125" style="6" customWidth="1"/>
    <col min="15135" max="15135" width="16.85546875" style="6" customWidth="1"/>
    <col min="15136" max="15136" width="11.140625" style="6" customWidth="1"/>
    <col min="15137" max="15137" width="10.42578125" style="6" customWidth="1"/>
    <col min="15138" max="15138" width="10.85546875" style="6" customWidth="1"/>
    <col min="15139" max="15139" width="10.140625" style="6" customWidth="1"/>
    <col min="15140" max="15140" width="12.85546875" style="6" customWidth="1"/>
    <col min="15141" max="15142" width="11" style="6" customWidth="1"/>
    <col min="15143" max="15143" width="11.5703125" style="6" customWidth="1"/>
    <col min="15144" max="15144" width="11.28515625" style="6" customWidth="1"/>
    <col min="15145" max="15145" width="10.140625" style="6" customWidth="1"/>
    <col min="15146" max="15147" width="11.85546875" style="6" customWidth="1"/>
    <col min="15148" max="15148" width="12.28515625" style="6" customWidth="1"/>
    <col min="15149" max="15149" width="12.7109375" style="6" customWidth="1"/>
    <col min="15150" max="15150" width="15.140625" style="6" customWidth="1"/>
    <col min="15151" max="15151" width="10" style="6" customWidth="1"/>
    <col min="15152" max="15162" width="7.85546875" style="6" customWidth="1"/>
    <col min="15163" max="15163" width="9.140625" style="6" customWidth="1"/>
    <col min="15164" max="15164" width="8.28515625" style="6" customWidth="1"/>
    <col min="15165" max="15165" width="10.140625" style="6" customWidth="1"/>
    <col min="15166" max="15166" width="9.140625" style="6"/>
    <col min="15167" max="15167" width="11.85546875" style="6" customWidth="1"/>
    <col min="15168" max="15168" width="14.28515625" style="6" customWidth="1"/>
    <col min="15169" max="15368" width="9.140625" style="6"/>
    <col min="15369" max="15369" width="0" style="6" hidden="1" customWidth="1"/>
    <col min="15370" max="15370" width="15.5703125" style="6" customWidth="1"/>
    <col min="15371" max="15371" width="55.140625" style="6" customWidth="1"/>
    <col min="15372" max="15372" width="15.5703125" style="6" customWidth="1"/>
    <col min="15373" max="15374" width="13" style="6" customWidth="1"/>
    <col min="15375" max="15376" width="13.140625" style="6" customWidth="1"/>
    <col min="15377" max="15377" width="10.5703125" style="6" customWidth="1"/>
    <col min="15378" max="15378" width="12.42578125" style="6" customWidth="1"/>
    <col min="15379" max="15379" width="11.5703125" style="6" customWidth="1"/>
    <col min="15380" max="15380" width="12.28515625" style="6" customWidth="1"/>
    <col min="15381" max="15381" width="12.7109375" style="6" customWidth="1"/>
    <col min="15382" max="15382" width="12.5703125" style="6" customWidth="1"/>
    <col min="15383" max="15383" width="13.140625" style="6" customWidth="1"/>
    <col min="15384" max="15384" width="13.42578125" style="6" customWidth="1"/>
    <col min="15385" max="15385" width="10.28515625" style="6" customWidth="1"/>
    <col min="15386" max="15386" width="14.28515625" style="6" customWidth="1"/>
    <col min="15387" max="15387" width="12.85546875" style="6" customWidth="1"/>
    <col min="15388" max="15388" width="12" style="6" customWidth="1"/>
    <col min="15389" max="15389" width="16.28515625" style="6" customWidth="1"/>
    <col min="15390" max="15390" width="14.5703125" style="6" customWidth="1"/>
    <col min="15391" max="15391" width="16.85546875" style="6" customWidth="1"/>
    <col min="15392" max="15392" width="11.140625" style="6" customWidth="1"/>
    <col min="15393" max="15393" width="10.42578125" style="6" customWidth="1"/>
    <col min="15394" max="15394" width="10.85546875" style="6" customWidth="1"/>
    <col min="15395" max="15395" width="10.140625" style="6" customWidth="1"/>
    <col min="15396" max="15396" width="12.85546875" style="6" customWidth="1"/>
    <col min="15397" max="15398" width="11" style="6" customWidth="1"/>
    <col min="15399" max="15399" width="11.5703125" style="6" customWidth="1"/>
    <col min="15400" max="15400" width="11.28515625" style="6" customWidth="1"/>
    <col min="15401" max="15401" width="10.140625" style="6" customWidth="1"/>
    <col min="15402" max="15403" width="11.85546875" style="6" customWidth="1"/>
    <col min="15404" max="15404" width="12.28515625" style="6" customWidth="1"/>
    <col min="15405" max="15405" width="12.7109375" style="6" customWidth="1"/>
    <col min="15406" max="15406" width="15.140625" style="6" customWidth="1"/>
    <col min="15407" max="15407" width="10" style="6" customWidth="1"/>
    <col min="15408" max="15418" width="7.85546875" style="6" customWidth="1"/>
    <col min="15419" max="15419" width="9.140625" style="6" customWidth="1"/>
    <col min="15420" max="15420" width="8.28515625" style="6" customWidth="1"/>
    <col min="15421" max="15421" width="10.140625" style="6" customWidth="1"/>
    <col min="15422" max="15422" width="9.140625" style="6"/>
    <col min="15423" max="15423" width="11.85546875" style="6" customWidth="1"/>
    <col min="15424" max="15424" width="14.28515625" style="6" customWidth="1"/>
    <col min="15425" max="15624" width="9.140625" style="6"/>
    <col min="15625" max="15625" width="0" style="6" hidden="1" customWidth="1"/>
    <col min="15626" max="15626" width="15.5703125" style="6" customWidth="1"/>
    <col min="15627" max="15627" width="55.140625" style="6" customWidth="1"/>
    <col min="15628" max="15628" width="15.5703125" style="6" customWidth="1"/>
    <col min="15629" max="15630" width="13" style="6" customWidth="1"/>
    <col min="15631" max="15632" width="13.140625" style="6" customWidth="1"/>
    <col min="15633" max="15633" width="10.5703125" style="6" customWidth="1"/>
    <col min="15634" max="15634" width="12.42578125" style="6" customWidth="1"/>
    <col min="15635" max="15635" width="11.5703125" style="6" customWidth="1"/>
    <col min="15636" max="15636" width="12.28515625" style="6" customWidth="1"/>
    <col min="15637" max="15637" width="12.7109375" style="6" customWidth="1"/>
    <col min="15638" max="15638" width="12.5703125" style="6" customWidth="1"/>
    <col min="15639" max="15639" width="13.140625" style="6" customWidth="1"/>
    <col min="15640" max="15640" width="13.42578125" style="6" customWidth="1"/>
    <col min="15641" max="15641" width="10.28515625" style="6" customWidth="1"/>
    <col min="15642" max="15642" width="14.28515625" style="6" customWidth="1"/>
    <col min="15643" max="15643" width="12.85546875" style="6" customWidth="1"/>
    <col min="15644" max="15644" width="12" style="6" customWidth="1"/>
    <col min="15645" max="15645" width="16.28515625" style="6" customWidth="1"/>
    <col min="15646" max="15646" width="14.5703125" style="6" customWidth="1"/>
    <col min="15647" max="15647" width="16.85546875" style="6" customWidth="1"/>
    <col min="15648" max="15648" width="11.140625" style="6" customWidth="1"/>
    <col min="15649" max="15649" width="10.42578125" style="6" customWidth="1"/>
    <col min="15650" max="15650" width="10.85546875" style="6" customWidth="1"/>
    <col min="15651" max="15651" width="10.140625" style="6" customWidth="1"/>
    <col min="15652" max="15652" width="12.85546875" style="6" customWidth="1"/>
    <col min="15653" max="15654" width="11" style="6" customWidth="1"/>
    <col min="15655" max="15655" width="11.5703125" style="6" customWidth="1"/>
    <col min="15656" max="15656" width="11.28515625" style="6" customWidth="1"/>
    <col min="15657" max="15657" width="10.140625" style="6" customWidth="1"/>
    <col min="15658" max="15659" width="11.85546875" style="6" customWidth="1"/>
    <col min="15660" max="15660" width="12.28515625" style="6" customWidth="1"/>
    <col min="15661" max="15661" width="12.7109375" style="6" customWidth="1"/>
    <col min="15662" max="15662" width="15.140625" style="6" customWidth="1"/>
    <col min="15663" max="15663" width="10" style="6" customWidth="1"/>
    <col min="15664" max="15674" width="7.85546875" style="6" customWidth="1"/>
    <col min="15675" max="15675" width="9.140625" style="6" customWidth="1"/>
    <col min="15676" max="15676" width="8.28515625" style="6" customWidth="1"/>
    <col min="15677" max="15677" width="10.140625" style="6" customWidth="1"/>
    <col min="15678" max="15678" width="9.140625" style="6"/>
    <col min="15679" max="15679" width="11.85546875" style="6" customWidth="1"/>
    <col min="15680" max="15680" width="14.28515625" style="6" customWidth="1"/>
    <col min="15681" max="15880" width="9.140625" style="6"/>
    <col min="15881" max="15881" width="0" style="6" hidden="1" customWidth="1"/>
    <col min="15882" max="15882" width="15.5703125" style="6" customWidth="1"/>
    <col min="15883" max="15883" width="55.140625" style="6" customWidth="1"/>
    <col min="15884" max="15884" width="15.5703125" style="6" customWidth="1"/>
    <col min="15885" max="15886" width="13" style="6" customWidth="1"/>
    <col min="15887" max="15888" width="13.140625" style="6" customWidth="1"/>
    <col min="15889" max="15889" width="10.5703125" style="6" customWidth="1"/>
    <col min="15890" max="15890" width="12.42578125" style="6" customWidth="1"/>
    <col min="15891" max="15891" width="11.5703125" style="6" customWidth="1"/>
    <col min="15892" max="15892" width="12.28515625" style="6" customWidth="1"/>
    <col min="15893" max="15893" width="12.7109375" style="6" customWidth="1"/>
    <col min="15894" max="15894" width="12.5703125" style="6" customWidth="1"/>
    <col min="15895" max="15895" width="13.140625" style="6" customWidth="1"/>
    <col min="15896" max="15896" width="13.42578125" style="6" customWidth="1"/>
    <col min="15897" max="15897" width="10.28515625" style="6" customWidth="1"/>
    <col min="15898" max="15898" width="14.28515625" style="6" customWidth="1"/>
    <col min="15899" max="15899" width="12.85546875" style="6" customWidth="1"/>
    <col min="15900" max="15900" width="12" style="6" customWidth="1"/>
    <col min="15901" max="15901" width="16.28515625" style="6" customWidth="1"/>
    <col min="15902" max="15902" width="14.5703125" style="6" customWidth="1"/>
    <col min="15903" max="15903" width="16.85546875" style="6" customWidth="1"/>
    <col min="15904" max="15904" width="11.140625" style="6" customWidth="1"/>
    <col min="15905" max="15905" width="10.42578125" style="6" customWidth="1"/>
    <col min="15906" max="15906" width="10.85546875" style="6" customWidth="1"/>
    <col min="15907" max="15907" width="10.140625" style="6" customWidth="1"/>
    <col min="15908" max="15908" width="12.85546875" style="6" customWidth="1"/>
    <col min="15909" max="15910" width="11" style="6" customWidth="1"/>
    <col min="15911" max="15911" width="11.5703125" style="6" customWidth="1"/>
    <col min="15912" max="15912" width="11.28515625" style="6" customWidth="1"/>
    <col min="15913" max="15913" width="10.140625" style="6" customWidth="1"/>
    <col min="15914" max="15915" width="11.85546875" style="6" customWidth="1"/>
    <col min="15916" max="15916" width="12.28515625" style="6" customWidth="1"/>
    <col min="15917" max="15917" width="12.7109375" style="6" customWidth="1"/>
    <col min="15918" max="15918" width="15.140625" style="6" customWidth="1"/>
    <col min="15919" max="15919" width="10" style="6" customWidth="1"/>
    <col min="15920" max="15930" width="7.85546875" style="6" customWidth="1"/>
    <col min="15931" max="15931" width="9.140625" style="6" customWidth="1"/>
    <col min="15932" max="15932" width="8.28515625" style="6" customWidth="1"/>
    <col min="15933" max="15933" width="10.140625" style="6" customWidth="1"/>
    <col min="15934" max="15934" width="9.140625" style="6"/>
    <col min="15935" max="15935" width="11.85546875" style="6" customWidth="1"/>
    <col min="15936" max="15936" width="14.28515625" style="6" customWidth="1"/>
    <col min="15937" max="16136" width="9.140625" style="6"/>
    <col min="16137" max="16137" width="0" style="6" hidden="1" customWidth="1"/>
    <col min="16138" max="16138" width="15.5703125" style="6" customWidth="1"/>
    <col min="16139" max="16139" width="55.140625" style="6" customWidth="1"/>
    <col min="16140" max="16140" width="15.5703125" style="6" customWidth="1"/>
    <col min="16141" max="16142" width="13" style="6" customWidth="1"/>
    <col min="16143" max="16144" width="13.140625" style="6" customWidth="1"/>
    <col min="16145" max="16145" width="10.5703125" style="6" customWidth="1"/>
    <col min="16146" max="16146" width="12.42578125" style="6" customWidth="1"/>
    <col min="16147" max="16147" width="11.5703125" style="6" customWidth="1"/>
    <col min="16148" max="16148" width="12.28515625" style="6" customWidth="1"/>
    <col min="16149" max="16149" width="12.7109375" style="6" customWidth="1"/>
    <col min="16150" max="16150" width="12.5703125" style="6" customWidth="1"/>
    <col min="16151" max="16151" width="13.140625" style="6" customWidth="1"/>
    <col min="16152" max="16152" width="13.42578125" style="6" customWidth="1"/>
    <col min="16153" max="16153" width="10.28515625" style="6" customWidth="1"/>
    <col min="16154" max="16154" width="14.28515625" style="6" customWidth="1"/>
    <col min="16155" max="16155" width="12.85546875" style="6" customWidth="1"/>
    <col min="16156" max="16156" width="12" style="6" customWidth="1"/>
    <col min="16157" max="16157" width="16.28515625" style="6" customWidth="1"/>
    <col min="16158" max="16158" width="14.5703125" style="6" customWidth="1"/>
    <col min="16159" max="16159" width="16.85546875" style="6" customWidth="1"/>
    <col min="16160" max="16160" width="11.140625" style="6" customWidth="1"/>
    <col min="16161" max="16161" width="10.42578125" style="6" customWidth="1"/>
    <col min="16162" max="16162" width="10.85546875" style="6" customWidth="1"/>
    <col min="16163" max="16163" width="10.140625" style="6" customWidth="1"/>
    <col min="16164" max="16164" width="12.85546875" style="6" customWidth="1"/>
    <col min="16165" max="16166" width="11" style="6" customWidth="1"/>
    <col min="16167" max="16167" width="11.5703125" style="6" customWidth="1"/>
    <col min="16168" max="16168" width="11.28515625" style="6" customWidth="1"/>
    <col min="16169" max="16169" width="10.140625" style="6" customWidth="1"/>
    <col min="16170" max="16171" width="11.85546875" style="6" customWidth="1"/>
    <col min="16172" max="16172" width="12.28515625" style="6" customWidth="1"/>
    <col min="16173" max="16173" width="12.7109375" style="6" customWidth="1"/>
    <col min="16174" max="16174" width="15.140625" style="6" customWidth="1"/>
    <col min="16175" max="16175" width="10" style="6" customWidth="1"/>
    <col min="16176" max="16186" width="7.85546875" style="6" customWidth="1"/>
    <col min="16187" max="16187" width="9.140625" style="6" customWidth="1"/>
    <col min="16188" max="16188" width="8.28515625" style="6" customWidth="1"/>
    <col min="16189" max="16189" width="10.140625" style="6" customWidth="1"/>
    <col min="16190" max="16190" width="9.140625" style="6"/>
    <col min="16191" max="16191" width="11.85546875" style="6" customWidth="1"/>
    <col min="16192" max="16192" width="14.28515625" style="6" customWidth="1"/>
    <col min="16193" max="16384" width="9.140625" style="6"/>
  </cols>
  <sheetData>
    <row r="1" spans="2:223" ht="21" customHeight="1" x14ac:dyDescent="0.35">
      <c r="B1" s="41" t="s">
        <v>0</v>
      </c>
      <c r="AK1" s="4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</row>
    <row r="2" spans="2:223" ht="21" customHeight="1" x14ac:dyDescent="0.35">
      <c r="B2" s="41"/>
      <c r="AK2" s="4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2:223" ht="21" customHeight="1" x14ac:dyDescent="0.35">
      <c r="B3" s="41"/>
      <c r="AK3" s="4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2:223" ht="21" customHeight="1" x14ac:dyDescent="0.35">
      <c r="B4" s="175" t="s">
        <v>169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55"/>
      <c r="AT4" s="55"/>
      <c r="AU4" s="2"/>
      <c r="AV4" s="2"/>
      <c r="AW4" s="2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HO4" s="6" t="s">
        <v>176</v>
      </c>
    </row>
    <row r="5" spans="2:223" ht="21" customHeight="1" x14ac:dyDescent="0.35">
      <c r="B5" s="42" t="s">
        <v>189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 t="s">
        <v>194</v>
      </c>
      <c r="R5" s="42"/>
      <c r="S5" s="42"/>
      <c r="T5" s="61"/>
      <c r="U5" s="42">
        <v>2022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55"/>
      <c r="AT5" s="55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HO5" s="6" t="s">
        <v>177</v>
      </c>
    </row>
    <row r="6" spans="2:223" ht="21" customHeight="1" x14ac:dyDescent="0.35">
      <c r="B6" s="60"/>
      <c r="C6" s="60"/>
      <c r="D6" s="60"/>
      <c r="E6" s="60"/>
      <c r="F6" s="134"/>
      <c r="G6" s="134"/>
      <c r="H6" s="134"/>
      <c r="I6" s="134"/>
      <c r="J6" s="134"/>
      <c r="K6" s="134"/>
      <c r="L6" s="134"/>
      <c r="M6" s="13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55"/>
      <c r="AT6" s="55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HO6" s="6" t="s">
        <v>178</v>
      </c>
    </row>
    <row r="7" spans="2:223" ht="18.75" customHeight="1" x14ac:dyDescent="0.35">
      <c r="B7" s="176" t="s">
        <v>1</v>
      </c>
      <c r="C7" s="176" t="s">
        <v>2</v>
      </c>
      <c r="D7" s="179" t="s">
        <v>170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1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HO7" s="6" t="s">
        <v>179</v>
      </c>
    </row>
    <row r="8" spans="2:223" ht="34.5" customHeight="1" x14ac:dyDescent="0.35">
      <c r="B8" s="177"/>
      <c r="C8" s="177"/>
      <c r="D8" s="182" t="s">
        <v>171</v>
      </c>
      <c r="E8" s="185" t="s">
        <v>3</v>
      </c>
      <c r="F8" s="186"/>
      <c r="G8" s="185" t="s">
        <v>4</v>
      </c>
      <c r="H8" s="187"/>
      <c r="I8" s="187"/>
      <c r="J8" s="187"/>
      <c r="K8" s="187"/>
      <c r="L8" s="187"/>
      <c r="M8" s="187"/>
      <c r="N8" s="186"/>
      <c r="O8" s="185" t="s">
        <v>5</v>
      </c>
      <c r="P8" s="186"/>
      <c r="Q8" s="185" t="s">
        <v>6</v>
      </c>
      <c r="R8" s="187"/>
      <c r="S8" s="187"/>
      <c r="T8" s="187"/>
      <c r="U8" s="187"/>
      <c r="V8" s="187"/>
      <c r="W8" s="186"/>
      <c r="X8" s="185" t="s">
        <v>7</v>
      </c>
      <c r="Y8" s="187"/>
      <c r="Z8" s="186"/>
      <c r="AA8" s="185" t="s">
        <v>8</v>
      </c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6"/>
      <c r="AT8" s="62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1"/>
      <c r="HO8" s="6" t="s">
        <v>180</v>
      </c>
    </row>
    <row r="9" spans="2:223" ht="27.75" customHeight="1" x14ac:dyDescent="0.35">
      <c r="B9" s="177"/>
      <c r="C9" s="177"/>
      <c r="D9" s="183"/>
      <c r="E9" s="155" t="s">
        <v>9</v>
      </c>
      <c r="F9" s="155" t="s">
        <v>10</v>
      </c>
      <c r="G9" s="155" t="s">
        <v>11</v>
      </c>
      <c r="H9" s="169" t="s">
        <v>172</v>
      </c>
      <c r="I9" s="172" t="s">
        <v>12</v>
      </c>
      <c r="J9" s="172" t="s">
        <v>165</v>
      </c>
      <c r="K9" s="172" t="s">
        <v>13</v>
      </c>
      <c r="L9" s="163" t="s">
        <v>14</v>
      </c>
      <c r="M9" s="155" t="s">
        <v>193</v>
      </c>
      <c r="N9" s="169" t="s">
        <v>15</v>
      </c>
      <c r="O9" s="155" t="s">
        <v>16</v>
      </c>
      <c r="P9" s="155" t="s">
        <v>17</v>
      </c>
      <c r="Q9" s="169" t="s">
        <v>166</v>
      </c>
      <c r="R9" s="169" t="s">
        <v>41</v>
      </c>
      <c r="S9" s="155" t="s">
        <v>18</v>
      </c>
      <c r="T9" s="155" t="s">
        <v>19</v>
      </c>
      <c r="U9" s="155" t="s">
        <v>20</v>
      </c>
      <c r="V9" s="155" t="s">
        <v>21</v>
      </c>
      <c r="W9" s="155" t="s">
        <v>22</v>
      </c>
      <c r="X9" s="155" t="s">
        <v>23</v>
      </c>
      <c r="Y9" s="155" t="s">
        <v>24</v>
      </c>
      <c r="Z9" s="155" t="s">
        <v>25</v>
      </c>
      <c r="AA9" s="166" t="s">
        <v>26</v>
      </c>
      <c r="AB9" s="167"/>
      <c r="AC9" s="167"/>
      <c r="AD9" s="168"/>
      <c r="AE9" s="155" t="s">
        <v>27</v>
      </c>
      <c r="AF9" s="155" t="s">
        <v>28</v>
      </c>
      <c r="AG9" s="152" t="s">
        <v>29</v>
      </c>
      <c r="AH9" s="163" t="s">
        <v>30</v>
      </c>
      <c r="AI9" s="155" t="s">
        <v>31</v>
      </c>
      <c r="AJ9" s="155" t="s">
        <v>32</v>
      </c>
      <c r="AK9" s="163" t="s">
        <v>33</v>
      </c>
      <c r="AL9" s="163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164</v>
      </c>
      <c r="AR9" s="155" t="s">
        <v>39</v>
      </c>
      <c r="AS9" s="155" t="s">
        <v>40</v>
      </c>
      <c r="AT9" s="160"/>
      <c r="AU9" s="6">
        <v>1</v>
      </c>
      <c r="AV9" s="6">
        <v>2</v>
      </c>
      <c r="AW9" s="6">
        <v>3</v>
      </c>
      <c r="AX9" s="6">
        <v>4</v>
      </c>
      <c r="AY9" s="6">
        <v>5</v>
      </c>
      <c r="AZ9" s="6">
        <v>6</v>
      </c>
      <c r="BA9" s="6">
        <v>7</v>
      </c>
      <c r="BB9" s="6">
        <v>8</v>
      </c>
      <c r="BC9" s="6">
        <v>9</v>
      </c>
      <c r="BD9" s="6">
        <v>10</v>
      </c>
      <c r="BE9" s="6">
        <v>11</v>
      </c>
      <c r="BF9" s="6">
        <v>12</v>
      </c>
      <c r="BG9" s="6">
        <v>13</v>
      </c>
      <c r="BH9" s="6">
        <v>14</v>
      </c>
      <c r="BI9" s="6">
        <v>15</v>
      </c>
      <c r="BJ9" s="6">
        <v>16</v>
      </c>
      <c r="BK9" s="6">
        <v>17</v>
      </c>
      <c r="BL9" s="6">
        <v>18</v>
      </c>
      <c r="HO9" s="6" t="s">
        <v>181</v>
      </c>
    </row>
    <row r="10" spans="2:223" s="41" customFormat="1" ht="117" customHeight="1" x14ac:dyDescent="0.3">
      <c r="B10" s="177"/>
      <c r="C10" s="177"/>
      <c r="D10" s="183"/>
      <c r="E10" s="156"/>
      <c r="F10" s="156"/>
      <c r="G10" s="156"/>
      <c r="H10" s="170"/>
      <c r="I10" s="173"/>
      <c r="J10" s="173"/>
      <c r="K10" s="173"/>
      <c r="L10" s="164"/>
      <c r="M10" s="156"/>
      <c r="N10" s="170"/>
      <c r="O10" s="156"/>
      <c r="P10" s="156"/>
      <c r="Q10" s="170"/>
      <c r="R10" s="170"/>
      <c r="S10" s="156"/>
      <c r="T10" s="156"/>
      <c r="U10" s="156"/>
      <c r="V10" s="156"/>
      <c r="W10" s="156"/>
      <c r="X10" s="156"/>
      <c r="Y10" s="156"/>
      <c r="Z10" s="156"/>
      <c r="AA10" s="58" t="s">
        <v>42</v>
      </c>
      <c r="AB10" s="59" t="s">
        <v>16</v>
      </c>
      <c r="AC10" s="58" t="s">
        <v>43</v>
      </c>
      <c r="AD10" s="59" t="s">
        <v>16</v>
      </c>
      <c r="AE10" s="156"/>
      <c r="AF10" s="156"/>
      <c r="AG10" s="153"/>
      <c r="AH10" s="164"/>
      <c r="AI10" s="156"/>
      <c r="AJ10" s="156"/>
      <c r="AK10" s="164"/>
      <c r="AL10" s="164"/>
      <c r="AM10" s="153"/>
      <c r="AN10" s="153"/>
      <c r="AO10" s="153"/>
      <c r="AP10" s="153"/>
      <c r="AQ10" s="153"/>
      <c r="AR10" s="156"/>
      <c r="AS10" s="156"/>
      <c r="AT10" s="161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HO10" s="55" t="s">
        <v>182</v>
      </c>
    </row>
    <row r="11" spans="2:223" s="1" customFormat="1" ht="60" customHeight="1" x14ac:dyDescent="0.35">
      <c r="B11" s="178"/>
      <c r="C11" s="178"/>
      <c r="D11" s="184"/>
      <c r="E11" s="157"/>
      <c r="F11" s="157"/>
      <c r="G11" s="157"/>
      <c r="H11" s="171"/>
      <c r="I11" s="174"/>
      <c r="J11" s="174"/>
      <c r="K11" s="174"/>
      <c r="L11" s="165"/>
      <c r="M11" s="157"/>
      <c r="N11" s="171"/>
      <c r="O11" s="157"/>
      <c r="P11" s="157"/>
      <c r="Q11" s="171"/>
      <c r="R11" s="171"/>
      <c r="S11" s="157"/>
      <c r="T11" s="157"/>
      <c r="U11" s="157"/>
      <c r="V11" s="157"/>
      <c r="W11" s="157"/>
      <c r="X11" s="157"/>
      <c r="Y11" s="157"/>
      <c r="Z11" s="157"/>
      <c r="AA11" s="58" t="s">
        <v>44</v>
      </c>
      <c r="AB11" s="58" t="s">
        <v>16</v>
      </c>
      <c r="AC11" s="58" t="s">
        <v>44</v>
      </c>
      <c r="AD11" s="58" t="s">
        <v>16</v>
      </c>
      <c r="AE11" s="157"/>
      <c r="AF11" s="157"/>
      <c r="AG11" s="154"/>
      <c r="AH11" s="165"/>
      <c r="AI11" s="157"/>
      <c r="AJ11" s="157"/>
      <c r="AK11" s="165"/>
      <c r="AL11" s="165"/>
      <c r="AM11" s="154"/>
      <c r="AN11" s="154"/>
      <c r="AO11" s="154"/>
      <c r="AP11" s="154"/>
      <c r="AQ11" s="154"/>
      <c r="AR11" s="157"/>
      <c r="AS11" s="157"/>
      <c r="AT11" s="162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58" t="s">
        <v>46</v>
      </c>
      <c r="HO11" s="6" t="s">
        <v>183</v>
      </c>
    </row>
    <row r="12" spans="2:223" ht="48.75" customHeight="1" x14ac:dyDescent="0.35">
      <c r="B12" s="44">
        <v>0</v>
      </c>
      <c r="C12" s="44">
        <v>1</v>
      </c>
      <c r="D12" s="44">
        <v>2</v>
      </c>
      <c r="E12" s="44">
        <v>3</v>
      </c>
      <c r="F12" s="44">
        <v>4</v>
      </c>
      <c r="G12" s="44">
        <v>5</v>
      </c>
      <c r="H12" s="44">
        <v>6</v>
      </c>
      <c r="I12" s="44">
        <v>7</v>
      </c>
      <c r="J12" s="44">
        <v>8</v>
      </c>
      <c r="K12" s="44">
        <v>9</v>
      </c>
      <c r="L12" s="44">
        <v>10</v>
      </c>
      <c r="M12" s="44">
        <v>11</v>
      </c>
      <c r="N12" s="44">
        <v>12</v>
      </c>
      <c r="O12" s="44">
        <v>13</v>
      </c>
      <c r="P12" s="44">
        <v>14</v>
      </c>
      <c r="Q12" s="44">
        <v>15</v>
      </c>
      <c r="R12" s="44">
        <v>16</v>
      </c>
      <c r="S12" s="44">
        <v>17</v>
      </c>
      <c r="T12" s="44">
        <v>18</v>
      </c>
      <c r="U12" s="44">
        <v>19</v>
      </c>
      <c r="V12" s="44">
        <v>20</v>
      </c>
      <c r="W12" s="44">
        <v>21</v>
      </c>
      <c r="X12" s="44">
        <v>22</v>
      </c>
      <c r="Y12" s="44">
        <v>23</v>
      </c>
      <c r="Z12" s="44">
        <v>24</v>
      </c>
      <c r="AA12" s="44">
        <v>25</v>
      </c>
      <c r="AB12" s="44">
        <v>26</v>
      </c>
      <c r="AC12" s="44">
        <v>27</v>
      </c>
      <c r="AD12" s="44">
        <v>28</v>
      </c>
      <c r="AE12" s="44">
        <v>29</v>
      </c>
      <c r="AF12" s="44">
        <v>30</v>
      </c>
      <c r="AG12" s="44">
        <v>31</v>
      </c>
      <c r="AH12" s="44">
        <v>32</v>
      </c>
      <c r="AI12" s="44">
        <v>33</v>
      </c>
      <c r="AJ12" s="44">
        <v>34</v>
      </c>
      <c r="AK12" s="44">
        <v>35</v>
      </c>
      <c r="AL12" s="44">
        <v>36</v>
      </c>
      <c r="AM12" s="44">
        <v>37</v>
      </c>
      <c r="AN12" s="44">
        <v>38</v>
      </c>
      <c r="AO12" s="44">
        <v>39</v>
      </c>
      <c r="AP12" s="44">
        <v>40</v>
      </c>
      <c r="AQ12" s="44">
        <v>41</v>
      </c>
      <c r="AR12" s="44">
        <v>42</v>
      </c>
      <c r="AS12" s="44">
        <v>43</v>
      </c>
      <c r="AT12" s="63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9"/>
      <c r="BM12" s="6" t="s">
        <v>188</v>
      </c>
      <c r="HO12" s="6" t="s">
        <v>184</v>
      </c>
    </row>
    <row r="13" spans="2:223" s="5" customFormat="1" ht="60.75" customHeight="1" x14ac:dyDescent="0.35">
      <c r="B13" s="45" t="s">
        <v>47</v>
      </c>
      <c r="C13" s="64" t="s">
        <v>48</v>
      </c>
      <c r="D13" s="64">
        <f>O13+P13</f>
        <v>6230</v>
      </c>
      <c r="E13" s="64">
        <f>'Macheta PO 2022_rap_luna'!E13+'cumulat precedent'!E13</f>
        <v>2484</v>
      </c>
      <c r="F13" s="64">
        <f>'Macheta PO 2022_rap_luna'!F13+'cumulat precedent'!F13</f>
        <v>3746</v>
      </c>
      <c r="G13" s="64">
        <f>'Macheta PO 2022_rap_luna'!G13+'cumulat precedent'!G13</f>
        <v>1857</v>
      </c>
      <c r="H13" s="64">
        <f>'Macheta PO 2022_rap_luna'!H13+'cumulat precedent'!H13</f>
        <v>1857</v>
      </c>
      <c r="I13" s="64">
        <f>'Macheta PO 2022_rap_luna'!I13+'cumulat precedent'!I13</f>
        <v>703</v>
      </c>
      <c r="J13" s="64">
        <f>'Macheta PO 2022_rap_luna'!J13+'cumulat precedent'!J13</f>
        <v>703</v>
      </c>
      <c r="K13" s="64">
        <f>'Macheta PO 2022_rap_luna'!K13+'cumulat precedent'!K13</f>
        <v>317</v>
      </c>
      <c r="L13" s="64">
        <f>'Macheta PO 2022_rap_luna'!L13+'cumulat precedent'!L13</f>
        <v>804</v>
      </c>
      <c r="M13" s="64">
        <f>'Macheta PO 2022_rap_luna'!M13+'cumulat precedent'!M13</f>
        <v>2549</v>
      </c>
      <c r="N13" s="64">
        <f>'Macheta PO 2022_rap_luna'!N13+'cumulat precedent'!N13</f>
        <v>696</v>
      </c>
      <c r="O13" s="64">
        <f>'Macheta PO 2022_rap_luna'!O13+'cumulat precedent'!O13</f>
        <v>3404</v>
      </c>
      <c r="P13" s="64">
        <f>'Macheta PO 2022_rap_luna'!P13+'cumulat precedent'!P13</f>
        <v>2826</v>
      </c>
      <c r="Q13" s="64">
        <f>'Macheta PO 2022_rap_luna'!Q13+'cumulat precedent'!Q13</f>
        <v>814</v>
      </c>
      <c r="R13" s="64">
        <f>'Macheta PO 2022_rap_luna'!R13+'cumulat precedent'!R13</f>
        <v>325</v>
      </c>
      <c r="S13" s="64">
        <f>'Macheta PO 2022_rap_luna'!S13+'cumulat precedent'!S13</f>
        <v>1963</v>
      </c>
      <c r="T13" s="64">
        <f>'Macheta PO 2022_rap_luna'!T13+'cumulat precedent'!T13</f>
        <v>550</v>
      </c>
      <c r="U13" s="64">
        <f>'Macheta PO 2022_rap_luna'!U13+'cumulat precedent'!U13</f>
        <v>2582</v>
      </c>
      <c r="V13" s="64">
        <f>'Macheta PO 2022_rap_luna'!V13+'cumulat precedent'!V13</f>
        <v>67</v>
      </c>
      <c r="W13" s="64">
        <f>'Macheta PO 2022_rap_luna'!W13+'cumulat precedent'!W13</f>
        <v>254</v>
      </c>
      <c r="X13" s="64">
        <f>'Macheta PO 2022_rap_luna'!X13+'cumulat precedent'!X13</f>
        <v>5552</v>
      </c>
      <c r="Y13" s="64">
        <f>'Macheta PO 2022_rap_luna'!Y13+'cumulat precedent'!Y13</f>
        <v>678</v>
      </c>
      <c r="Z13" s="64">
        <f>'Macheta PO 2022_rap_luna'!Z13+'cumulat precedent'!Z13</f>
        <v>0</v>
      </c>
      <c r="AA13" s="64">
        <f>'Macheta PO 2022_rap_luna'!AA13+'cumulat precedent'!AA13</f>
        <v>9</v>
      </c>
      <c r="AB13" s="64">
        <f>'Macheta PO 2022_rap_luna'!AB13+'cumulat precedent'!AB13</f>
        <v>4</v>
      </c>
      <c r="AC13" s="64">
        <f>'Macheta PO 2022_rap_luna'!AC13+'cumulat precedent'!AC13</f>
        <v>4</v>
      </c>
      <c r="AD13" s="64">
        <f>'Macheta PO 2022_rap_luna'!AD13+'cumulat precedent'!AD13</f>
        <v>2</v>
      </c>
      <c r="AE13" s="64">
        <f>'Macheta PO 2022_rap_luna'!AE13+'cumulat precedent'!AE13</f>
        <v>30</v>
      </c>
      <c r="AF13" s="64">
        <f>'Macheta PO 2022_rap_luna'!AF13+'cumulat precedent'!AF13</f>
        <v>52</v>
      </c>
      <c r="AG13" s="64">
        <f>'Macheta PO 2022_rap_luna'!AG13+'cumulat precedent'!AG13</f>
        <v>0</v>
      </c>
      <c r="AH13" s="64">
        <f>'Macheta PO 2022_rap_luna'!AH13+'cumulat precedent'!AH13</f>
        <v>1</v>
      </c>
      <c r="AI13" s="64">
        <f>'Macheta PO 2022_rap_luna'!AI13+'cumulat precedent'!AI13</f>
        <v>0</v>
      </c>
      <c r="AJ13" s="64">
        <f>'Macheta PO 2022_rap_luna'!AJ13+'cumulat precedent'!AJ13</f>
        <v>6</v>
      </c>
      <c r="AK13" s="64">
        <f>'Macheta PO 2022_rap_luna'!AK13+'cumulat precedent'!AK13</f>
        <v>0</v>
      </c>
      <c r="AL13" s="64">
        <f>'Macheta PO 2022_rap_luna'!AL13+'cumulat precedent'!AL13</f>
        <v>18</v>
      </c>
      <c r="AM13" s="64">
        <f>'Macheta PO 2022_rap_luna'!AM13+'cumulat precedent'!AM13</f>
        <v>0</v>
      </c>
      <c r="AN13" s="64">
        <f>'Macheta PO 2022_rap_luna'!AN13+'cumulat precedent'!AN13</f>
        <v>0</v>
      </c>
      <c r="AO13" s="64">
        <f>'Macheta PO 2022_rap_luna'!AO13+'cumulat precedent'!AO13</f>
        <v>0</v>
      </c>
      <c r="AP13" s="64">
        <f>'Macheta PO 2022_rap_luna'!AP13+'cumulat precedent'!AP13</f>
        <v>0</v>
      </c>
      <c r="AQ13" s="64">
        <f>'Macheta PO 2022_rap_luna'!AQ13+'cumulat precedent'!AQ13</f>
        <v>0</v>
      </c>
      <c r="AR13" s="64">
        <f>'Macheta PO 2022_rap_luna'!AR13+'cumulat precedent'!AR13</f>
        <v>0</v>
      </c>
      <c r="AS13" s="64">
        <f>'Macheta PO 2022_rap_luna'!AS13+'cumulat precedent'!AS13</f>
        <v>6111</v>
      </c>
      <c r="AT13" s="64" t="e">
        <f>'Macheta PO 2022_rap_luna'!AT13+#REF!</f>
        <v>#REF!</v>
      </c>
      <c r="AU13" s="7" t="str">
        <f>IF(G13++I13+K13+L13+M13=D13," ","GRESEALA")</f>
        <v xml:space="preserve"> </v>
      </c>
      <c r="AV13" s="7" t="str">
        <f>IF(AA13+AC13+AE13+AF13+AG13+AH13+AI13+AJ13+AK13+AL13+AM13+AN13+AO13+AP13+AQ13+AR13+AS13&gt;=D13," ","GRESEALA")</f>
        <v xml:space="preserve"> </v>
      </c>
      <c r="AW13" s="8" t="str">
        <f>IF(E13+F13=D13," ","GRESEALA")</f>
        <v xml:space="preserve"> </v>
      </c>
      <c r="AX13" s="8" t="str">
        <f>IF(O13+P13=D13," ","GRESEALA")</f>
        <v xml:space="preserve"> </v>
      </c>
      <c r="AY13" s="8" t="str">
        <f>IF(Q13+S13+T13+U13+V13+W13=D13," ","GRESEALA")</f>
        <v xml:space="preserve"> </v>
      </c>
      <c r="AZ13" s="8" t="str">
        <f>IF(X13+Y13+Z13=D13," ","GRESEALA")</f>
        <v xml:space="preserve"> </v>
      </c>
      <c r="BA13" s="8" t="str">
        <f>IF(N13&lt;=M13," ","GRESEALA")</f>
        <v xml:space="preserve"> </v>
      </c>
      <c r="BB13" s="8" t="str">
        <f>IF(AS13&lt;=D13," ","GRESEALA")</f>
        <v xml:space="preserve"> </v>
      </c>
      <c r="BC13" s="8" t="str">
        <f>IF(H13&lt;=G13," ","GRESEALA")</f>
        <v xml:space="preserve"> </v>
      </c>
      <c r="BD13" s="8" t="str">
        <f>IF(AS14&lt;=D14," ","GRESEALA")</f>
        <v xml:space="preserve"> </v>
      </c>
      <c r="BE13" s="8" t="str">
        <f>IF(H14&lt;=G14," ","GRESEALA")</f>
        <v xml:space="preserve"> </v>
      </c>
      <c r="BF13" s="8" t="str">
        <f>IF(AS15&lt;=D15," ","GRESEALA")</f>
        <v xml:space="preserve"> </v>
      </c>
      <c r="BG13" s="8" t="str">
        <f>IF(H15&lt;=G15," ","GRESEALA")</f>
        <v xml:space="preserve"> </v>
      </c>
      <c r="BH13" s="8" t="str">
        <f>IF(Z15&lt;=Z13," ","GRESEALA")</f>
        <v xml:space="preserve"> </v>
      </c>
      <c r="BI13" s="8" t="str">
        <f>IF(AA15&lt;=AA13," ","GRESEALA")</f>
        <v xml:space="preserve"> </v>
      </c>
      <c r="BJ13" s="8" t="str">
        <f>IF(AB15&lt;=AB13," ","GRESEALA")</f>
        <v xml:space="preserve"> </v>
      </c>
      <c r="BK13" s="8" t="str">
        <f>IF(H15&lt;=H13," ","GRESEALA")</f>
        <v xml:space="preserve"> </v>
      </c>
      <c r="BL13" s="9" t="str">
        <f>IF((X39=0)*AND(X40=0)*AND(X38=0),"  ","GRESEALA")</f>
        <v xml:space="preserve">  </v>
      </c>
      <c r="BM13" s="10" t="str">
        <f>IF(J14&lt;=I14," ","GRESEALA")</f>
        <v xml:space="preserve"> </v>
      </c>
      <c r="HO13" s="6" t="s">
        <v>185</v>
      </c>
    </row>
    <row r="14" spans="2:223" s="12" customFormat="1" ht="43.5" customHeight="1" x14ac:dyDescent="0.35">
      <c r="B14" s="46" t="s">
        <v>49</v>
      </c>
      <c r="C14" s="66" t="s">
        <v>50</v>
      </c>
      <c r="D14" s="67">
        <f>O14+P14</f>
        <v>1981</v>
      </c>
      <c r="E14" s="64">
        <f>'Macheta PO 2022_rap_luna'!E14+'cumulat precedent'!E14</f>
        <v>859</v>
      </c>
      <c r="F14" s="64">
        <f>'Macheta PO 2022_rap_luna'!F14+'cumulat precedent'!F14</f>
        <v>1122</v>
      </c>
      <c r="G14" s="64">
        <f>'Macheta PO 2022_rap_luna'!G14+'cumulat precedent'!G14</f>
        <v>506</v>
      </c>
      <c r="H14" s="64">
        <f>'Macheta PO 2022_rap_luna'!H14+'cumulat precedent'!H14</f>
        <v>506</v>
      </c>
      <c r="I14" s="64">
        <f>'Macheta PO 2022_rap_luna'!I14+'cumulat precedent'!I14</f>
        <v>167</v>
      </c>
      <c r="J14" s="64">
        <f>'Macheta PO 2022_rap_luna'!J14+'cumulat precedent'!J14</f>
        <v>167</v>
      </c>
      <c r="K14" s="64">
        <f>'Macheta PO 2022_rap_luna'!K14+'cumulat precedent'!K14</f>
        <v>104</v>
      </c>
      <c r="L14" s="64">
        <f>'Macheta PO 2022_rap_luna'!L14+'cumulat precedent'!L14</f>
        <v>238</v>
      </c>
      <c r="M14" s="64">
        <f>'Macheta PO 2022_rap_luna'!M14+'cumulat precedent'!M14</f>
        <v>966</v>
      </c>
      <c r="N14" s="64">
        <f>'Macheta PO 2022_rap_luna'!N14+'cumulat precedent'!N14</f>
        <v>261</v>
      </c>
      <c r="O14" s="64">
        <f>'Macheta PO 2022_rap_luna'!O14+'cumulat precedent'!O14</f>
        <v>997</v>
      </c>
      <c r="P14" s="64">
        <f>'Macheta PO 2022_rap_luna'!P14+'cumulat precedent'!P14</f>
        <v>984</v>
      </c>
      <c r="Q14" s="64">
        <f>'Macheta PO 2022_rap_luna'!Q14+'cumulat precedent'!Q14</f>
        <v>231</v>
      </c>
      <c r="R14" s="64">
        <f>'Macheta PO 2022_rap_luna'!R14+'cumulat precedent'!R14</f>
        <v>79</v>
      </c>
      <c r="S14" s="64">
        <f>'Macheta PO 2022_rap_luna'!S14+'cumulat precedent'!S14</f>
        <v>603</v>
      </c>
      <c r="T14" s="64">
        <f>'Macheta PO 2022_rap_luna'!T14+'cumulat precedent'!T14</f>
        <v>208</v>
      </c>
      <c r="U14" s="64">
        <f>'Macheta PO 2022_rap_luna'!U14+'cumulat precedent'!U14</f>
        <v>818</v>
      </c>
      <c r="V14" s="64">
        <f>'Macheta PO 2022_rap_luna'!V14+'cumulat precedent'!V14</f>
        <v>23</v>
      </c>
      <c r="W14" s="64">
        <f>'Macheta PO 2022_rap_luna'!W14+'cumulat precedent'!W14</f>
        <v>98</v>
      </c>
      <c r="X14" s="64">
        <f>'Macheta PO 2022_rap_luna'!X14+'cumulat precedent'!X14</f>
        <v>1795</v>
      </c>
      <c r="Y14" s="64">
        <f>'Macheta PO 2022_rap_luna'!Y14+'cumulat precedent'!Y14</f>
        <v>186</v>
      </c>
      <c r="Z14" s="64">
        <f>'Macheta PO 2022_rap_luna'!Z14+'cumulat precedent'!Z14</f>
        <v>0</v>
      </c>
      <c r="AA14" s="64">
        <f>'Macheta PO 2022_rap_luna'!AA14+'cumulat precedent'!AA14</f>
        <v>15</v>
      </c>
      <c r="AB14" s="64">
        <f>'Macheta PO 2022_rap_luna'!AB14+'cumulat precedent'!AB14</f>
        <v>4</v>
      </c>
      <c r="AC14" s="64">
        <f>'Macheta PO 2022_rap_luna'!AC14+'cumulat precedent'!AC14</f>
        <v>1</v>
      </c>
      <c r="AD14" s="64">
        <f>'Macheta PO 2022_rap_luna'!AD14+'cumulat precedent'!AD14</f>
        <v>1</v>
      </c>
      <c r="AE14" s="64">
        <f>'Macheta PO 2022_rap_luna'!AE14+'cumulat precedent'!AE14</f>
        <v>5</v>
      </c>
      <c r="AF14" s="64">
        <f>'Macheta PO 2022_rap_luna'!AF14+'cumulat precedent'!AF14</f>
        <v>20</v>
      </c>
      <c r="AG14" s="64">
        <f>'Macheta PO 2022_rap_luna'!AG14+'cumulat precedent'!AG14</f>
        <v>0</v>
      </c>
      <c r="AH14" s="64">
        <f>'Macheta PO 2022_rap_luna'!AH14+'cumulat precedent'!AH14</f>
        <v>1</v>
      </c>
      <c r="AI14" s="64">
        <f>'Macheta PO 2022_rap_luna'!AI14+'cumulat precedent'!AI14</f>
        <v>0</v>
      </c>
      <c r="AJ14" s="64">
        <f>'Macheta PO 2022_rap_luna'!AJ14+'cumulat precedent'!AJ14</f>
        <v>3</v>
      </c>
      <c r="AK14" s="64">
        <f>'Macheta PO 2022_rap_luna'!AK14+'cumulat precedent'!AK14</f>
        <v>0</v>
      </c>
      <c r="AL14" s="64">
        <f>'Macheta PO 2022_rap_luna'!AL14+'cumulat precedent'!AL14</f>
        <v>9</v>
      </c>
      <c r="AM14" s="64">
        <f>'Macheta PO 2022_rap_luna'!AM14+'cumulat precedent'!AM14</f>
        <v>0</v>
      </c>
      <c r="AN14" s="64">
        <f>'Macheta PO 2022_rap_luna'!AN14+'cumulat precedent'!AN14</f>
        <v>0</v>
      </c>
      <c r="AO14" s="64">
        <f>'Macheta PO 2022_rap_luna'!AO14+'cumulat precedent'!AO14</f>
        <v>0</v>
      </c>
      <c r="AP14" s="64">
        <f>'Macheta PO 2022_rap_luna'!AP14+'cumulat precedent'!AP14</f>
        <v>0</v>
      </c>
      <c r="AQ14" s="64">
        <f>'Macheta PO 2022_rap_luna'!AQ14+'cumulat precedent'!AQ14</f>
        <v>0</v>
      </c>
      <c r="AR14" s="64">
        <f>'Macheta PO 2022_rap_luna'!AR14+'cumulat precedent'!AR14</f>
        <v>0</v>
      </c>
      <c r="AS14" s="64">
        <f>'Macheta PO 2022_rap_luna'!AS14+'cumulat precedent'!AS14</f>
        <v>1928</v>
      </c>
      <c r="AT14" s="65"/>
      <c r="AU14" s="8" t="str">
        <f>IF(E14+F14=D14," ","GRESEALA")</f>
        <v xml:space="preserve"> </v>
      </c>
      <c r="AV14" s="11" t="str">
        <f>IF(G14+K14+I14+L14+M14=D14," ","GRESEALA")</f>
        <v xml:space="preserve"> </v>
      </c>
      <c r="AW14" s="8" t="str">
        <f>IF(O14+P14=D14," ","GRESEALA")</f>
        <v xml:space="preserve"> </v>
      </c>
      <c r="AX14" s="8" t="str">
        <f>IF(Q14+S14+T14+U14+V14+W14=D14," ","GRESEALA")</f>
        <v xml:space="preserve"> </v>
      </c>
      <c r="AY14" s="8" t="str">
        <f>IF(X14+Y14+Z14=D14," ","GRESEALA")</f>
        <v xml:space="preserve"> </v>
      </c>
      <c r="AZ14" s="8" t="str">
        <f>IF(AA14+AC14+AE14+AF14+AG14+AH14+AI14+AJ14+AK14+AL14+AR14+AS14&gt;=D14," ","GRESEALA")</f>
        <v xml:space="preserve"> </v>
      </c>
      <c r="BA14" s="8" t="str">
        <f>IF(E15+F15=D15," ","GRESEALA")</f>
        <v xml:space="preserve"> </v>
      </c>
      <c r="BB14" s="11" t="str">
        <f>IF(G15+K15+I15+L15+M15=D15," ","GRESEALA")</f>
        <v xml:space="preserve"> </v>
      </c>
      <c r="BC14" s="8" t="str">
        <f>IF(O15+P15=D15," ","GRESEALA")</f>
        <v xml:space="preserve"> </v>
      </c>
      <c r="BD14" s="8" t="str">
        <f>IF(Q15+S15+T15+U15+V15+W15=D15," ","GRESEALA")</f>
        <v xml:space="preserve"> </v>
      </c>
      <c r="BE14" s="8" t="str">
        <f>IF(X15+Y15+Z15=D15," ","GRESEALA")</f>
        <v xml:space="preserve"> </v>
      </c>
      <c r="BF14" s="11" t="str">
        <f>IF(AA15+AC15+AE15+AF15+AG15+AH15+AI15+AJ15+AK15+AL15+AM15+AN15+AO15+AP15+AQ15+AR15+AS15&gt;=D15," ","GRESEALA")</f>
        <v xml:space="preserve"> </v>
      </c>
      <c r="BG14" s="8" t="str">
        <f>IF(D15&lt;=D13," ","GRESEALA")</f>
        <v xml:space="preserve"> </v>
      </c>
      <c r="BH14" s="8" t="str">
        <f>IF(E15&lt;=E13," ","GRESEALA")</f>
        <v xml:space="preserve"> </v>
      </c>
      <c r="BI14" s="8" t="str">
        <f>IF(F15&lt;=F13," ","GRESEALA")</f>
        <v xml:space="preserve"> </v>
      </c>
      <c r="BJ14" s="8" t="str">
        <f>IF(G15&lt;=G13," ","GRESEALA")</f>
        <v xml:space="preserve"> </v>
      </c>
      <c r="BK14" s="8" t="str">
        <f>IF(K15&lt;=K13," ","GRESEALA")</f>
        <v xml:space="preserve"> </v>
      </c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 t="s">
        <v>186</v>
      </c>
    </row>
    <row r="15" spans="2:223" s="13" customFormat="1" ht="85.5" customHeight="1" x14ac:dyDescent="0.35">
      <c r="B15" s="47" t="s">
        <v>51</v>
      </c>
      <c r="C15" s="68" t="s">
        <v>52</v>
      </c>
      <c r="D15" s="133">
        <f t="shared" ref="D15:D67" si="0">O15+P15</f>
        <v>2902</v>
      </c>
      <c r="E15" s="64">
        <f>'Macheta PO 2022_rap_luna'!E15+'cumulat precedent'!E15</f>
        <v>1135</v>
      </c>
      <c r="F15" s="64">
        <f>'Macheta PO 2022_rap_luna'!F15+'cumulat precedent'!F15</f>
        <v>1767</v>
      </c>
      <c r="G15" s="64">
        <f>'Macheta PO 2022_rap_luna'!G15+'cumulat precedent'!G15</f>
        <v>815</v>
      </c>
      <c r="H15" s="64">
        <f>'Macheta PO 2022_rap_luna'!H15+'cumulat precedent'!H15</f>
        <v>815</v>
      </c>
      <c r="I15" s="64">
        <f>'Macheta PO 2022_rap_luna'!I15+'cumulat precedent'!I15</f>
        <v>338</v>
      </c>
      <c r="J15" s="64">
        <f>'Macheta PO 2022_rap_luna'!J15+'cumulat precedent'!J15</f>
        <v>338</v>
      </c>
      <c r="K15" s="64">
        <f>'Macheta PO 2022_rap_luna'!K15+'cumulat precedent'!K15</f>
        <v>141</v>
      </c>
      <c r="L15" s="64">
        <f>'Macheta PO 2022_rap_luna'!L15+'cumulat precedent'!L15</f>
        <v>338</v>
      </c>
      <c r="M15" s="64">
        <f>'Macheta PO 2022_rap_luna'!M15+'cumulat precedent'!M15</f>
        <v>1270</v>
      </c>
      <c r="N15" s="64">
        <f>'Macheta PO 2022_rap_luna'!N15+'cumulat precedent'!N15</f>
        <v>364</v>
      </c>
      <c r="O15" s="64">
        <f>'Macheta PO 2022_rap_luna'!O15+'cumulat precedent'!O15</f>
        <v>1578</v>
      </c>
      <c r="P15" s="64">
        <f>'Macheta PO 2022_rap_luna'!P15+'cumulat precedent'!P15</f>
        <v>1324</v>
      </c>
      <c r="Q15" s="64">
        <f>'Macheta PO 2022_rap_luna'!Q15+'cumulat precedent'!Q15</f>
        <v>387</v>
      </c>
      <c r="R15" s="64">
        <f>'Macheta PO 2022_rap_luna'!R15+'cumulat precedent'!R15</f>
        <v>147</v>
      </c>
      <c r="S15" s="64">
        <f>'Macheta PO 2022_rap_luna'!S15+'cumulat precedent'!S15</f>
        <v>948</v>
      </c>
      <c r="T15" s="64">
        <f>'Macheta PO 2022_rap_luna'!T15+'cumulat precedent'!T15</f>
        <v>257</v>
      </c>
      <c r="U15" s="64">
        <f>'Macheta PO 2022_rap_luna'!U15+'cumulat precedent'!U15</f>
        <v>1163</v>
      </c>
      <c r="V15" s="64">
        <f>'Macheta PO 2022_rap_luna'!V15+'cumulat precedent'!V15</f>
        <v>29</v>
      </c>
      <c r="W15" s="64">
        <f>'Macheta PO 2022_rap_luna'!W15+'cumulat precedent'!W15</f>
        <v>118</v>
      </c>
      <c r="X15" s="64">
        <f>'Macheta PO 2022_rap_luna'!X15+'cumulat precedent'!X15</f>
        <v>2640</v>
      </c>
      <c r="Y15" s="64">
        <f>'Macheta PO 2022_rap_luna'!Y15+'cumulat precedent'!Y15</f>
        <v>262</v>
      </c>
      <c r="Z15" s="64">
        <f>'Macheta PO 2022_rap_luna'!Z15+'cumulat precedent'!Z15</f>
        <v>0</v>
      </c>
      <c r="AA15" s="64">
        <f>'Macheta PO 2022_rap_luna'!AA15+'cumulat precedent'!AA15</f>
        <v>5</v>
      </c>
      <c r="AB15" s="64">
        <f>'Macheta PO 2022_rap_luna'!AB15+'cumulat precedent'!AB15</f>
        <v>3</v>
      </c>
      <c r="AC15" s="64">
        <f>'Macheta PO 2022_rap_luna'!AC15+'cumulat precedent'!AC15</f>
        <v>1</v>
      </c>
      <c r="AD15" s="64">
        <f>'Macheta PO 2022_rap_luna'!AD15+'cumulat precedent'!AD15</f>
        <v>1</v>
      </c>
      <c r="AE15" s="64">
        <f>'Macheta PO 2022_rap_luna'!AE15+'cumulat precedent'!AE15</f>
        <v>13</v>
      </c>
      <c r="AF15" s="64">
        <f>'Macheta PO 2022_rap_luna'!AF15+'cumulat precedent'!AF15</f>
        <v>28</v>
      </c>
      <c r="AG15" s="64">
        <f>'Macheta PO 2022_rap_luna'!AG15+'cumulat precedent'!AG15</f>
        <v>0</v>
      </c>
      <c r="AH15" s="64">
        <f>'Macheta PO 2022_rap_luna'!AH15+'cumulat precedent'!AH15</f>
        <v>1</v>
      </c>
      <c r="AI15" s="64">
        <f>'Macheta PO 2022_rap_luna'!AI15+'cumulat precedent'!AI15</f>
        <v>0</v>
      </c>
      <c r="AJ15" s="64">
        <f>'Macheta PO 2022_rap_luna'!AJ15+'cumulat precedent'!AJ15</f>
        <v>2</v>
      </c>
      <c r="AK15" s="64">
        <f>'Macheta PO 2022_rap_luna'!AK15+'cumulat precedent'!AK15</f>
        <v>0</v>
      </c>
      <c r="AL15" s="64">
        <f>'Macheta PO 2022_rap_luna'!AL15+'cumulat precedent'!AL15</f>
        <v>13</v>
      </c>
      <c r="AM15" s="64">
        <f>'Macheta PO 2022_rap_luna'!AM15+'cumulat precedent'!AM15</f>
        <v>0</v>
      </c>
      <c r="AN15" s="64">
        <f>'Macheta PO 2022_rap_luna'!AN15+'cumulat precedent'!AN15</f>
        <v>0</v>
      </c>
      <c r="AO15" s="64">
        <f>'Macheta PO 2022_rap_luna'!AO15+'cumulat precedent'!AO15</f>
        <v>0</v>
      </c>
      <c r="AP15" s="64">
        <f>'Macheta PO 2022_rap_luna'!AP15+'cumulat precedent'!AP15</f>
        <v>0</v>
      </c>
      <c r="AQ15" s="64">
        <f>'Macheta PO 2022_rap_luna'!AQ15+'cumulat precedent'!AQ15</f>
        <v>0</v>
      </c>
      <c r="AR15" s="64">
        <f>'Macheta PO 2022_rap_luna'!AR15+'cumulat precedent'!AR15</f>
        <v>0</v>
      </c>
      <c r="AS15" s="64">
        <f>'Macheta PO 2022_rap_luna'!AS15+'cumulat precedent'!AS15</f>
        <v>2839</v>
      </c>
      <c r="AT15" s="65"/>
      <c r="AU15" s="8" t="str">
        <f>IF(AK15&lt;=AK13," ","GRESEALA")</f>
        <v xml:space="preserve"> </v>
      </c>
      <c r="AV15" s="8" t="str">
        <f>IF(AL15&lt;=AL13," ","GRESEALA")</f>
        <v xml:space="preserve"> </v>
      </c>
      <c r="AW15" s="8" t="str">
        <f>IF(AR15&lt;=AR13," ","GRESEALA")</f>
        <v xml:space="preserve"> </v>
      </c>
      <c r="AX15" s="8" t="str">
        <f>IF(AS15&lt;=AS13," ","GRESEALA")</f>
        <v xml:space="preserve"> </v>
      </c>
      <c r="AY15" s="11" t="str">
        <f>IF(AS15&lt;=AS13," ","GRESEALA")</f>
        <v xml:space="preserve"> </v>
      </c>
      <c r="AZ15" s="8" t="str">
        <f>IF(M15&lt;=M13," ","GRESEALA")</f>
        <v xml:space="preserve"> </v>
      </c>
      <c r="BA15" s="8" t="str">
        <f>IF(N15&lt;=N13," ","GRESEALA")</f>
        <v xml:space="preserve"> </v>
      </c>
      <c r="BB15" s="8" t="str">
        <f>IF(O15&lt;=O13," ","GRESEALA")</f>
        <v xml:space="preserve"> </v>
      </c>
      <c r="BC15" s="8" t="str">
        <f>IF(P15&lt;=P13," ","GRESEALA")</f>
        <v xml:space="preserve"> </v>
      </c>
      <c r="BD15" s="8" t="str">
        <f>IF(Q15&lt;=Q13," ","GRESEALA")</f>
        <v xml:space="preserve"> </v>
      </c>
      <c r="BE15" s="8" t="str">
        <f t="shared" ref="BE15:BK15" si="1">IF(S15&lt;=S13," ","GRESEALA")</f>
        <v xml:space="preserve"> </v>
      </c>
      <c r="BF15" s="8" t="str">
        <f t="shared" si="1"/>
        <v xml:space="preserve"> </v>
      </c>
      <c r="BG15" s="8" t="str">
        <f t="shared" si="1"/>
        <v xml:space="preserve"> </v>
      </c>
      <c r="BH15" s="8" t="str">
        <f t="shared" si="1"/>
        <v xml:space="preserve"> </v>
      </c>
      <c r="BI15" s="8" t="str">
        <f t="shared" si="1"/>
        <v xml:space="preserve"> </v>
      </c>
      <c r="BJ15" s="8" t="str">
        <f t="shared" si="1"/>
        <v xml:space="preserve"> </v>
      </c>
      <c r="BK15" s="8" t="str">
        <f t="shared" si="1"/>
        <v xml:space="preserve"> </v>
      </c>
      <c r="BL15" s="6"/>
      <c r="HO15" s="6" t="s">
        <v>187</v>
      </c>
    </row>
    <row r="16" spans="2:223" ht="42" customHeight="1" x14ac:dyDescent="0.35">
      <c r="B16" s="46" t="s">
        <v>53</v>
      </c>
      <c r="C16" s="69" t="s">
        <v>54</v>
      </c>
      <c r="D16" s="70">
        <f t="shared" si="0"/>
        <v>1981</v>
      </c>
      <c r="E16" s="64">
        <f>'Macheta PO 2022_rap_luna'!E16+'cumulat precedent'!E16</f>
        <v>859</v>
      </c>
      <c r="F16" s="64">
        <f>'Macheta PO 2022_rap_luna'!F16+'cumulat precedent'!F16</f>
        <v>1122</v>
      </c>
      <c r="G16" s="64">
        <f>'Macheta PO 2022_rap_luna'!G16+'cumulat precedent'!G16</f>
        <v>506</v>
      </c>
      <c r="H16" s="64">
        <f>'Macheta PO 2022_rap_luna'!H16+'cumulat precedent'!H16</f>
        <v>506</v>
      </c>
      <c r="I16" s="64">
        <f>'Macheta PO 2022_rap_luna'!I16+'cumulat precedent'!I16</f>
        <v>167</v>
      </c>
      <c r="J16" s="64">
        <f>'Macheta PO 2022_rap_luna'!J16+'cumulat precedent'!J16</f>
        <v>167</v>
      </c>
      <c r="K16" s="64">
        <f>'Macheta PO 2022_rap_luna'!K16+'cumulat precedent'!K16</f>
        <v>104</v>
      </c>
      <c r="L16" s="64">
        <f>'Macheta PO 2022_rap_luna'!L16+'cumulat precedent'!L16</f>
        <v>238</v>
      </c>
      <c r="M16" s="64">
        <f>'Macheta PO 2022_rap_luna'!M16+'cumulat precedent'!M16</f>
        <v>966</v>
      </c>
      <c r="N16" s="64">
        <f>'Macheta PO 2022_rap_luna'!N16+'cumulat precedent'!N16</f>
        <v>261</v>
      </c>
      <c r="O16" s="64">
        <f>'Macheta PO 2022_rap_luna'!O16+'cumulat precedent'!O16</f>
        <v>997</v>
      </c>
      <c r="P16" s="64">
        <f>'Macheta PO 2022_rap_luna'!P16+'cumulat precedent'!P16</f>
        <v>984</v>
      </c>
      <c r="Q16" s="64">
        <f>'Macheta PO 2022_rap_luna'!Q16+'cumulat precedent'!Q16</f>
        <v>231</v>
      </c>
      <c r="R16" s="64">
        <f>'Macheta PO 2022_rap_luna'!R16+'cumulat precedent'!R16</f>
        <v>79</v>
      </c>
      <c r="S16" s="64">
        <f>'Macheta PO 2022_rap_luna'!S16+'cumulat precedent'!S16</f>
        <v>603</v>
      </c>
      <c r="T16" s="64">
        <f>'Macheta PO 2022_rap_luna'!T16+'cumulat precedent'!T16</f>
        <v>208</v>
      </c>
      <c r="U16" s="64">
        <f>'Macheta PO 2022_rap_luna'!U16+'cumulat precedent'!U16</f>
        <v>818</v>
      </c>
      <c r="V16" s="64">
        <f>'Macheta PO 2022_rap_luna'!V16+'cumulat precedent'!V16</f>
        <v>23</v>
      </c>
      <c r="W16" s="64">
        <f>'Macheta PO 2022_rap_luna'!W16+'cumulat precedent'!W16</f>
        <v>98</v>
      </c>
      <c r="X16" s="64">
        <f>'Macheta PO 2022_rap_luna'!X16+'cumulat precedent'!X16</f>
        <v>1795</v>
      </c>
      <c r="Y16" s="64">
        <f>'Macheta PO 2022_rap_luna'!Y16+'cumulat precedent'!Y16</f>
        <v>186</v>
      </c>
      <c r="Z16" s="64">
        <f>'Macheta PO 2022_rap_luna'!Z16+'cumulat precedent'!Z16</f>
        <v>0</v>
      </c>
      <c r="AA16" s="64">
        <f>'Macheta PO 2022_rap_luna'!AA16+'cumulat precedent'!AA16</f>
        <v>15</v>
      </c>
      <c r="AB16" s="64">
        <f>'Macheta PO 2022_rap_luna'!AB16+'cumulat precedent'!AB16</f>
        <v>4</v>
      </c>
      <c r="AC16" s="64">
        <f>'Macheta PO 2022_rap_luna'!AC16+'cumulat precedent'!AC16</f>
        <v>1</v>
      </c>
      <c r="AD16" s="64">
        <f>'Macheta PO 2022_rap_luna'!AD16+'cumulat precedent'!AD16</f>
        <v>1</v>
      </c>
      <c r="AE16" s="64">
        <f>'Macheta PO 2022_rap_luna'!AE16+'cumulat precedent'!AE16</f>
        <v>5</v>
      </c>
      <c r="AF16" s="64">
        <f>'Macheta PO 2022_rap_luna'!AF16+'cumulat precedent'!AF16</f>
        <v>20</v>
      </c>
      <c r="AG16" s="64">
        <f>'Macheta PO 2022_rap_luna'!AG16+'cumulat precedent'!AG16</f>
        <v>0</v>
      </c>
      <c r="AH16" s="64">
        <f>'Macheta PO 2022_rap_luna'!AH16+'cumulat precedent'!AH16</f>
        <v>1</v>
      </c>
      <c r="AI16" s="64">
        <f>'Macheta PO 2022_rap_luna'!AI16+'cumulat precedent'!AI16</f>
        <v>0</v>
      </c>
      <c r="AJ16" s="64">
        <f>'Macheta PO 2022_rap_luna'!AJ16+'cumulat precedent'!AJ16</f>
        <v>3</v>
      </c>
      <c r="AK16" s="64">
        <f>'Macheta PO 2022_rap_luna'!AK16+'cumulat precedent'!AK16</f>
        <v>0</v>
      </c>
      <c r="AL16" s="64">
        <f>'Macheta PO 2022_rap_luna'!AL16+'cumulat precedent'!AL16</f>
        <v>9</v>
      </c>
      <c r="AM16" s="64">
        <f>'Macheta PO 2022_rap_luna'!AM16+'cumulat precedent'!AM16</f>
        <v>0</v>
      </c>
      <c r="AN16" s="64">
        <f>'Macheta PO 2022_rap_luna'!AN16+'cumulat precedent'!AN16</f>
        <v>0</v>
      </c>
      <c r="AO16" s="64">
        <f>'Macheta PO 2022_rap_luna'!AO16+'cumulat precedent'!AO16</f>
        <v>0</v>
      </c>
      <c r="AP16" s="64">
        <f>'Macheta PO 2022_rap_luna'!AP16+'cumulat precedent'!AP16</f>
        <v>0</v>
      </c>
      <c r="AQ16" s="64">
        <f>'Macheta PO 2022_rap_luna'!AQ16+'cumulat precedent'!AQ16</f>
        <v>0</v>
      </c>
      <c r="AR16" s="64">
        <f>'Macheta PO 2022_rap_luna'!AR16+'cumulat precedent'!AR16</f>
        <v>0</v>
      </c>
      <c r="AS16" s="64">
        <f>'Macheta PO 2022_rap_luna'!AS16+'cumulat precedent'!AS16</f>
        <v>1928</v>
      </c>
      <c r="AT16" s="65"/>
      <c r="AU16" s="8" t="str">
        <f t="shared" ref="AU16:BB16" si="2">IF(AC15&lt;=AC13," ","GRESEALA")</f>
        <v xml:space="preserve"> </v>
      </c>
      <c r="AV16" s="8" t="str">
        <f t="shared" si="2"/>
        <v xml:space="preserve"> </v>
      </c>
      <c r="AW16" s="8" t="str">
        <f t="shared" si="2"/>
        <v xml:space="preserve"> </v>
      </c>
      <c r="AX16" s="8" t="str">
        <f t="shared" si="2"/>
        <v xml:space="preserve"> </v>
      </c>
      <c r="AY16" s="8" t="str">
        <f t="shared" si="2"/>
        <v xml:space="preserve"> </v>
      </c>
      <c r="AZ16" s="8" t="str">
        <f t="shared" si="2"/>
        <v xml:space="preserve"> </v>
      </c>
      <c r="BA16" s="8" t="str">
        <f t="shared" si="2"/>
        <v xml:space="preserve"> </v>
      </c>
      <c r="BB16" s="8" t="str">
        <f t="shared" si="2"/>
        <v xml:space="preserve"> </v>
      </c>
      <c r="BC16" s="8" t="str">
        <f>IF(D16&lt;=D14," ","GRESEALA")</f>
        <v xml:space="preserve"> </v>
      </c>
      <c r="BD16" s="8" t="str">
        <f>IF(E16&lt;=E14," ","GRESEALA")</f>
        <v xml:space="preserve"> </v>
      </c>
      <c r="BE16" s="8" t="str">
        <f>IF(F16&lt;=F14," ","GRESEALA")</f>
        <v xml:space="preserve"> </v>
      </c>
      <c r="BF16" s="8" t="str">
        <f>IF(G16&lt;=G14," ","GRESEALA")</f>
        <v xml:space="preserve"> </v>
      </c>
      <c r="BG16" s="8" t="str">
        <f>IF(H16&lt;=H14," ","GRESEALA")</f>
        <v xml:space="preserve"> </v>
      </c>
      <c r="BH16" s="8" t="str">
        <f>IF(K16&lt;=K14," ","GRESEALA")</f>
        <v xml:space="preserve"> </v>
      </c>
      <c r="BI16" s="11" t="str">
        <f>IF(L16&lt;=L14," ","GRESEALA")</f>
        <v xml:space="preserve"> </v>
      </c>
      <c r="BJ16" s="8" t="str">
        <f>IF(M16&lt;=M14," ","GRESEALA")</f>
        <v xml:space="preserve"> </v>
      </c>
      <c r="BK16" s="8" t="str">
        <f>IF(N16&lt;=N14," ","GRESEALA")</f>
        <v xml:space="preserve"> </v>
      </c>
    </row>
    <row r="17" spans="2:64" s="14" customFormat="1" ht="42" customHeight="1" x14ac:dyDescent="0.35">
      <c r="B17" s="48" t="s">
        <v>55</v>
      </c>
      <c r="C17" s="71" t="s">
        <v>56</v>
      </c>
      <c r="D17" s="72">
        <f t="shared" si="0"/>
        <v>1937</v>
      </c>
      <c r="E17" s="64">
        <f>'Macheta PO 2022_rap_luna'!E17+'cumulat precedent'!E17</f>
        <v>837</v>
      </c>
      <c r="F17" s="64">
        <f>'Macheta PO 2022_rap_luna'!F17+'cumulat precedent'!F17</f>
        <v>1100</v>
      </c>
      <c r="G17" s="64">
        <f>'Macheta PO 2022_rap_luna'!G17+'cumulat precedent'!G17</f>
        <v>502</v>
      </c>
      <c r="H17" s="64">
        <f>'Macheta PO 2022_rap_luna'!H17+'cumulat precedent'!H17</f>
        <v>502</v>
      </c>
      <c r="I17" s="64">
        <f>'Macheta PO 2022_rap_luna'!I17+'cumulat precedent'!I17</f>
        <v>164</v>
      </c>
      <c r="J17" s="64">
        <f>'Macheta PO 2022_rap_luna'!J17+'cumulat precedent'!J17</f>
        <v>164</v>
      </c>
      <c r="K17" s="64">
        <f>'Macheta PO 2022_rap_luna'!K17+'cumulat precedent'!K17</f>
        <v>100</v>
      </c>
      <c r="L17" s="64">
        <f>'Macheta PO 2022_rap_luna'!L17+'cumulat precedent'!L17</f>
        <v>234</v>
      </c>
      <c r="M17" s="64">
        <f>'Macheta PO 2022_rap_luna'!M17+'cumulat precedent'!M17</f>
        <v>937</v>
      </c>
      <c r="N17" s="64">
        <f>'Macheta PO 2022_rap_luna'!N17+'cumulat precedent'!N17</f>
        <v>251</v>
      </c>
      <c r="O17" s="64">
        <f>'Macheta PO 2022_rap_luna'!O17+'cumulat precedent'!O17</f>
        <v>980</v>
      </c>
      <c r="P17" s="64">
        <f>'Macheta PO 2022_rap_luna'!P17+'cumulat precedent'!P17</f>
        <v>957</v>
      </c>
      <c r="Q17" s="64">
        <f>'Macheta PO 2022_rap_luna'!Q17+'cumulat precedent'!Q17</f>
        <v>230</v>
      </c>
      <c r="R17" s="64">
        <f>'Macheta PO 2022_rap_luna'!R17+'cumulat precedent'!R17</f>
        <v>79</v>
      </c>
      <c r="S17" s="64">
        <f>'Macheta PO 2022_rap_luna'!S17+'cumulat precedent'!S17</f>
        <v>591</v>
      </c>
      <c r="T17" s="64">
        <f>'Macheta PO 2022_rap_luna'!T17+'cumulat precedent'!T17</f>
        <v>199</v>
      </c>
      <c r="U17" s="64">
        <f>'Macheta PO 2022_rap_luna'!U17+'cumulat precedent'!U17</f>
        <v>798</v>
      </c>
      <c r="V17" s="64">
        <f>'Macheta PO 2022_rap_luna'!V17+'cumulat precedent'!V17</f>
        <v>23</v>
      </c>
      <c r="W17" s="64">
        <f>'Macheta PO 2022_rap_luna'!W17+'cumulat precedent'!W17</f>
        <v>96</v>
      </c>
      <c r="X17" s="64">
        <f>'Macheta PO 2022_rap_luna'!X17+'cumulat precedent'!X17</f>
        <v>1790</v>
      </c>
      <c r="Y17" s="64">
        <f>'Macheta PO 2022_rap_luna'!Y17+'cumulat precedent'!Y17</f>
        <v>147</v>
      </c>
      <c r="Z17" s="64">
        <f>'Macheta PO 2022_rap_luna'!Z17+'cumulat precedent'!Z17</f>
        <v>0</v>
      </c>
      <c r="AA17" s="64">
        <f>'Macheta PO 2022_rap_luna'!AA17+'cumulat precedent'!AA17</f>
        <v>15</v>
      </c>
      <c r="AB17" s="64">
        <f>'Macheta PO 2022_rap_luna'!AB17+'cumulat precedent'!AB17</f>
        <v>4</v>
      </c>
      <c r="AC17" s="64">
        <f>'Macheta PO 2022_rap_luna'!AC17+'cumulat precedent'!AC17</f>
        <v>1</v>
      </c>
      <c r="AD17" s="64">
        <f>'Macheta PO 2022_rap_luna'!AD17+'cumulat precedent'!AD17</f>
        <v>1</v>
      </c>
      <c r="AE17" s="64">
        <f>'Macheta PO 2022_rap_luna'!AE17+'cumulat precedent'!AE17</f>
        <v>5</v>
      </c>
      <c r="AF17" s="64">
        <f>'Macheta PO 2022_rap_luna'!AF17+'cumulat precedent'!AF17</f>
        <v>20</v>
      </c>
      <c r="AG17" s="64">
        <f>'Macheta PO 2022_rap_luna'!AG17+'cumulat precedent'!AG17</f>
        <v>0</v>
      </c>
      <c r="AH17" s="64">
        <f>'Macheta PO 2022_rap_luna'!AH17+'cumulat precedent'!AH17</f>
        <v>1</v>
      </c>
      <c r="AI17" s="64">
        <f>'Macheta PO 2022_rap_luna'!AI17+'cumulat precedent'!AI17</f>
        <v>0</v>
      </c>
      <c r="AJ17" s="64">
        <f>'Macheta PO 2022_rap_luna'!AJ17+'cumulat precedent'!AJ17</f>
        <v>3</v>
      </c>
      <c r="AK17" s="64">
        <f>'Macheta PO 2022_rap_luna'!AK17+'cumulat precedent'!AK17</f>
        <v>0</v>
      </c>
      <c r="AL17" s="64">
        <f>'Macheta PO 2022_rap_luna'!AL17+'cumulat precedent'!AL17</f>
        <v>9</v>
      </c>
      <c r="AM17" s="64">
        <f>'Macheta PO 2022_rap_luna'!AM17+'cumulat precedent'!AM17</f>
        <v>0</v>
      </c>
      <c r="AN17" s="64">
        <f>'Macheta PO 2022_rap_luna'!AN17+'cumulat precedent'!AN17</f>
        <v>0</v>
      </c>
      <c r="AO17" s="64">
        <f>'Macheta PO 2022_rap_luna'!AO17+'cumulat precedent'!AO17</f>
        <v>0</v>
      </c>
      <c r="AP17" s="64">
        <f>'Macheta PO 2022_rap_luna'!AP17+'cumulat precedent'!AP17</f>
        <v>0</v>
      </c>
      <c r="AQ17" s="64">
        <f>'Macheta PO 2022_rap_luna'!AQ17+'cumulat precedent'!AQ17</f>
        <v>0</v>
      </c>
      <c r="AR17" s="64">
        <f>'Macheta PO 2022_rap_luna'!AR17+'cumulat precedent'!AR17</f>
        <v>0</v>
      </c>
      <c r="AS17" s="64">
        <f>'Macheta PO 2022_rap_luna'!AS17+'cumulat precedent'!AS17</f>
        <v>1884</v>
      </c>
      <c r="AT17" s="74"/>
      <c r="AU17" s="8" t="str">
        <f>IF(O16&lt;=O14," ","GRESEALA")</f>
        <v xml:space="preserve"> </v>
      </c>
      <c r="AV17" s="8" t="str">
        <f>IF(P16&lt;=P14," ","GRESEALA")</f>
        <v xml:space="preserve"> </v>
      </c>
      <c r="AW17" s="8" t="str">
        <f>IF(Q16&lt;=Q14," ","GRESEALA")</f>
        <v xml:space="preserve"> </v>
      </c>
      <c r="AX17" s="8" t="str">
        <f t="shared" ref="AX17:BK17" si="3">IF(S16&lt;=S14," ","GRESEALA")</f>
        <v xml:space="preserve"> </v>
      </c>
      <c r="AY17" s="8" t="str">
        <f t="shared" si="3"/>
        <v xml:space="preserve"> </v>
      </c>
      <c r="AZ17" s="8" t="str">
        <f t="shared" si="3"/>
        <v xml:space="preserve"> </v>
      </c>
      <c r="BA17" s="8" t="str">
        <f t="shared" si="3"/>
        <v xml:space="preserve"> </v>
      </c>
      <c r="BB17" s="8" t="str">
        <f t="shared" si="3"/>
        <v xml:space="preserve"> </v>
      </c>
      <c r="BC17" s="8" t="str">
        <f t="shared" si="3"/>
        <v xml:space="preserve"> </v>
      </c>
      <c r="BD17" s="8" t="str">
        <f t="shared" si="3"/>
        <v xml:space="preserve"> </v>
      </c>
      <c r="BE17" s="8" t="str">
        <f t="shared" si="3"/>
        <v xml:space="preserve"> </v>
      </c>
      <c r="BF17" s="8" t="str">
        <f t="shared" si="3"/>
        <v xml:space="preserve"> </v>
      </c>
      <c r="BG17" s="8" t="str">
        <f t="shared" si="3"/>
        <v xml:space="preserve"> </v>
      </c>
      <c r="BH17" s="8" t="str">
        <f t="shared" si="3"/>
        <v xml:space="preserve"> </v>
      </c>
      <c r="BI17" s="8" t="str">
        <f t="shared" si="3"/>
        <v xml:space="preserve"> </v>
      </c>
      <c r="BJ17" s="8" t="str">
        <f t="shared" si="3"/>
        <v xml:space="preserve"> </v>
      </c>
      <c r="BK17" s="8" t="str">
        <f t="shared" si="3"/>
        <v xml:space="preserve"> </v>
      </c>
      <c r="BL17" s="6"/>
    </row>
    <row r="18" spans="2:64" ht="39.75" customHeight="1" x14ac:dyDescent="0.35">
      <c r="B18" s="48" t="s">
        <v>57</v>
      </c>
      <c r="C18" s="71" t="s">
        <v>58</v>
      </c>
      <c r="D18" s="72">
        <f t="shared" si="0"/>
        <v>44</v>
      </c>
      <c r="E18" s="64">
        <f>'Macheta PO 2022_rap_luna'!E18+'cumulat precedent'!E18</f>
        <v>22</v>
      </c>
      <c r="F18" s="64">
        <f>'Macheta PO 2022_rap_luna'!F18+'cumulat precedent'!F18</f>
        <v>22</v>
      </c>
      <c r="G18" s="64">
        <f>'Macheta PO 2022_rap_luna'!G18+'cumulat precedent'!G18</f>
        <v>4</v>
      </c>
      <c r="H18" s="64">
        <f>'Macheta PO 2022_rap_luna'!H18+'cumulat precedent'!H18</f>
        <v>4</v>
      </c>
      <c r="I18" s="64">
        <f>'Macheta PO 2022_rap_luna'!I18+'cumulat precedent'!I18</f>
        <v>3</v>
      </c>
      <c r="J18" s="64">
        <f>'Macheta PO 2022_rap_luna'!J18+'cumulat precedent'!J18</f>
        <v>3</v>
      </c>
      <c r="K18" s="64">
        <f>'Macheta PO 2022_rap_luna'!K18+'cumulat precedent'!K18</f>
        <v>4</v>
      </c>
      <c r="L18" s="64">
        <f>'Macheta PO 2022_rap_luna'!L18+'cumulat precedent'!L18</f>
        <v>4</v>
      </c>
      <c r="M18" s="64">
        <f>'Macheta PO 2022_rap_luna'!M18+'cumulat precedent'!M18</f>
        <v>29</v>
      </c>
      <c r="N18" s="64">
        <f>'Macheta PO 2022_rap_luna'!N18+'cumulat precedent'!N18</f>
        <v>10</v>
      </c>
      <c r="O18" s="64">
        <f>'Macheta PO 2022_rap_luna'!O18+'cumulat precedent'!O18</f>
        <v>17</v>
      </c>
      <c r="P18" s="64">
        <f>'Macheta PO 2022_rap_luna'!P18+'cumulat precedent'!P18</f>
        <v>27</v>
      </c>
      <c r="Q18" s="64">
        <f>'Macheta PO 2022_rap_luna'!Q18+'cumulat precedent'!Q18</f>
        <v>1</v>
      </c>
      <c r="R18" s="64">
        <f>'Macheta PO 2022_rap_luna'!R18+'cumulat precedent'!R18</f>
        <v>0</v>
      </c>
      <c r="S18" s="64">
        <f>'Macheta PO 2022_rap_luna'!S18+'cumulat precedent'!S18</f>
        <v>12</v>
      </c>
      <c r="T18" s="64">
        <f>'Macheta PO 2022_rap_luna'!T18+'cumulat precedent'!T18</f>
        <v>9</v>
      </c>
      <c r="U18" s="64">
        <f>'Macheta PO 2022_rap_luna'!U18+'cumulat precedent'!U18</f>
        <v>20</v>
      </c>
      <c r="V18" s="64">
        <f>'Macheta PO 2022_rap_luna'!V18+'cumulat precedent'!V18</f>
        <v>0</v>
      </c>
      <c r="W18" s="64">
        <f>'Macheta PO 2022_rap_luna'!W18+'cumulat precedent'!W18</f>
        <v>2</v>
      </c>
      <c r="X18" s="64">
        <f>'Macheta PO 2022_rap_luna'!X18+'cumulat precedent'!X18</f>
        <v>5</v>
      </c>
      <c r="Y18" s="64">
        <f>'Macheta PO 2022_rap_luna'!Y18+'cumulat precedent'!Y18</f>
        <v>39</v>
      </c>
      <c r="Z18" s="64">
        <f>'Macheta PO 2022_rap_luna'!Z18+'cumulat precedent'!Z18</f>
        <v>0</v>
      </c>
      <c r="AA18" s="64">
        <f>'Macheta PO 2022_rap_luna'!AA18+'cumulat precedent'!AA18</f>
        <v>0</v>
      </c>
      <c r="AB18" s="64">
        <f>'Macheta PO 2022_rap_luna'!AB18+'cumulat precedent'!AB18</f>
        <v>0</v>
      </c>
      <c r="AC18" s="64">
        <f>'Macheta PO 2022_rap_luna'!AC18+'cumulat precedent'!AC18</f>
        <v>0</v>
      </c>
      <c r="AD18" s="64">
        <f>'Macheta PO 2022_rap_luna'!AD18+'cumulat precedent'!AD18</f>
        <v>0</v>
      </c>
      <c r="AE18" s="64">
        <f>'Macheta PO 2022_rap_luna'!AE18+'cumulat precedent'!AE18</f>
        <v>0</v>
      </c>
      <c r="AF18" s="64">
        <f>'Macheta PO 2022_rap_luna'!AF18+'cumulat precedent'!AF18</f>
        <v>0</v>
      </c>
      <c r="AG18" s="64">
        <f>'Macheta PO 2022_rap_luna'!AG18+'cumulat precedent'!AG18</f>
        <v>0</v>
      </c>
      <c r="AH18" s="64">
        <f>'Macheta PO 2022_rap_luna'!AH18+'cumulat precedent'!AH18</f>
        <v>0</v>
      </c>
      <c r="AI18" s="64">
        <f>'Macheta PO 2022_rap_luna'!AI18+'cumulat precedent'!AI18</f>
        <v>0</v>
      </c>
      <c r="AJ18" s="64">
        <f>'Macheta PO 2022_rap_luna'!AJ18+'cumulat precedent'!AJ18</f>
        <v>0</v>
      </c>
      <c r="AK18" s="64">
        <f>'Macheta PO 2022_rap_luna'!AK18+'cumulat precedent'!AK18</f>
        <v>0</v>
      </c>
      <c r="AL18" s="64">
        <f>'Macheta PO 2022_rap_luna'!AL18+'cumulat precedent'!AL18</f>
        <v>0</v>
      </c>
      <c r="AM18" s="64">
        <f>'Macheta PO 2022_rap_luna'!AM18+'cumulat precedent'!AM18</f>
        <v>0</v>
      </c>
      <c r="AN18" s="64">
        <f>'Macheta PO 2022_rap_luna'!AN18+'cumulat precedent'!AN18</f>
        <v>0</v>
      </c>
      <c r="AO18" s="64">
        <f>'Macheta PO 2022_rap_luna'!AO18+'cumulat precedent'!AO18</f>
        <v>0</v>
      </c>
      <c r="AP18" s="64">
        <f>'Macheta PO 2022_rap_luna'!AP18+'cumulat precedent'!AP18</f>
        <v>0</v>
      </c>
      <c r="AQ18" s="64">
        <f>'Macheta PO 2022_rap_luna'!AQ18+'cumulat precedent'!AQ18</f>
        <v>0</v>
      </c>
      <c r="AR18" s="64">
        <f>'Macheta PO 2022_rap_luna'!AR18+'cumulat precedent'!AR18</f>
        <v>0</v>
      </c>
      <c r="AS18" s="64">
        <f>'Macheta PO 2022_rap_luna'!AS18+'cumulat precedent'!AS18</f>
        <v>44</v>
      </c>
      <c r="AT18" s="74"/>
      <c r="AU18" s="8" t="str">
        <f t="shared" ref="AU18:AZ18" si="4">IF(AG16&lt;=AG14," ","GRESEALA")</f>
        <v xml:space="preserve"> </v>
      </c>
      <c r="AV18" s="8" t="str">
        <f t="shared" si="4"/>
        <v xml:space="preserve"> </v>
      </c>
      <c r="AW18" s="8" t="str">
        <f t="shared" si="4"/>
        <v xml:space="preserve"> </v>
      </c>
      <c r="AX18" s="8" t="str">
        <f t="shared" si="4"/>
        <v xml:space="preserve"> </v>
      </c>
      <c r="AY18" s="8" t="str">
        <f t="shared" si="4"/>
        <v xml:space="preserve"> </v>
      </c>
      <c r="AZ18" s="8" t="str">
        <f t="shared" si="4"/>
        <v xml:space="preserve"> </v>
      </c>
      <c r="BA18" s="8" t="str">
        <f t="shared" ref="BA18:BB18" si="5">IF(AR16&lt;=AR14," ","GRESEALA")</f>
        <v xml:space="preserve"> </v>
      </c>
      <c r="BB18" s="8" t="str">
        <f t="shared" si="5"/>
        <v xml:space="preserve"> </v>
      </c>
      <c r="BC18" s="8" t="str">
        <f>IF(E17+E18=E16," ","GRESEALA")</f>
        <v xml:space="preserve"> </v>
      </c>
      <c r="BD18" s="8" t="str">
        <f>IF(F17+F18=F16," ","GRESEALA")</f>
        <v xml:space="preserve"> </v>
      </c>
      <c r="BE18" s="8" t="str">
        <f>IF(G17+G18=G16," ","GRESEALA")</f>
        <v xml:space="preserve"> </v>
      </c>
      <c r="BF18" s="8" t="str">
        <f>IF(H17+H18=H16," ","GRESEALA")</f>
        <v xml:space="preserve"> </v>
      </c>
      <c r="BG18" s="8" t="str">
        <f>IF(K17+K18=K16," ","GRESEALA")</f>
        <v xml:space="preserve"> </v>
      </c>
      <c r="BH18" s="11" t="str">
        <f>IF(L17+L18=L16," ","GRESEALA")</f>
        <v xml:space="preserve"> </v>
      </c>
      <c r="BI18" s="8" t="str">
        <f>IF(M17+M18=M16," ","GRESEALA")</f>
        <v xml:space="preserve"> </v>
      </c>
      <c r="BJ18" s="8" t="str">
        <f>IF(N17+N18=N16," ","GRESEALA")</f>
        <v xml:space="preserve"> </v>
      </c>
      <c r="BK18" s="8" t="str">
        <f>IF(O17+O18=O16," ","GRESEALA")</f>
        <v xml:space="preserve"> </v>
      </c>
    </row>
    <row r="19" spans="2:64" s="15" customFormat="1" ht="65.25" customHeight="1" x14ac:dyDescent="0.35">
      <c r="B19" s="49" t="s">
        <v>59</v>
      </c>
      <c r="C19" s="71" t="s">
        <v>60</v>
      </c>
      <c r="D19" s="75">
        <f t="shared" si="0"/>
        <v>1721</v>
      </c>
      <c r="E19" s="64">
        <f>'Macheta PO 2022_rap_luna'!E19+'cumulat precedent'!E19</f>
        <v>784</v>
      </c>
      <c r="F19" s="64">
        <f>'Macheta PO 2022_rap_luna'!F19+'cumulat precedent'!F19</f>
        <v>937</v>
      </c>
      <c r="G19" s="64">
        <f>'Macheta PO 2022_rap_luna'!G19+'cumulat precedent'!G19</f>
        <v>414</v>
      </c>
      <c r="H19" s="64">
        <f>'Macheta PO 2022_rap_luna'!H19+'cumulat precedent'!H19</f>
        <v>414</v>
      </c>
      <c r="I19" s="64">
        <f>'Macheta PO 2022_rap_luna'!I19+'cumulat precedent'!I19</f>
        <v>181</v>
      </c>
      <c r="J19" s="64">
        <f>'Macheta PO 2022_rap_luna'!J19+'cumulat precedent'!J19</f>
        <v>181</v>
      </c>
      <c r="K19" s="64">
        <f>'Macheta PO 2022_rap_luna'!K19+'cumulat precedent'!K19</f>
        <v>81</v>
      </c>
      <c r="L19" s="64">
        <f>'Macheta PO 2022_rap_luna'!L19+'cumulat precedent'!L19</f>
        <v>217</v>
      </c>
      <c r="M19" s="64">
        <f>'Macheta PO 2022_rap_luna'!M19+'cumulat precedent'!M19</f>
        <v>828</v>
      </c>
      <c r="N19" s="64">
        <f>'Macheta PO 2022_rap_luna'!N19+'cumulat precedent'!N19</f>
        <v>217</v>
      </c>
      <c r="O19" s="64">
        <f>'Macheta PO 2022_rap_luna'!O19+'cumulat precedent'!O19</f>
        <v>863</v>
      </c>
      <c r="P19" s="64">
        <f>'Macheta PO 2022_rap_luna'!P19+'cumulat precedent'!P19</f>
        <v>858</v>
      </c>
      <c r="Q19" s="64">
        <f>'Macheta PO 2022_rap_luna'!Q19+'cumulat precedent'!Q19</f>
        <v>189</v>
      </c>
      <c r="R19" s="64">
        <f>'Macheta PO 2022_rap_luna'!R19+'cumulat precedent'!R19</f>
        <v>69</v>
      </c>
      <c r="S19" s="64">
        <f>'Macheta PO 2022_rap_luna'!S19+'cumulat precedent'!S19</f>
        <v>504</v>
      </c>
      <c r="T19" s="64">
        <f>'Macheta PO 2022_rap_luna'!T19+'cumulat precedent'!T19</f>
        <v>192</v>
      </c>
      <c r="U19" s="64">
        <f>'Macheta PO 2022_rap_luna'!U19+'cumulat precedent'!U19</f>
        <v>735</v>
      </c>
      <c r="V19" s="64">
        <f>'Macheta PO 2022_rap_luna'!V19+'cumulat precedent'!V19</f>
        <v>11</v>
      </c>
      <c r="W19" s="64">
        <f>'Macheta PO 2022_rap_luna'!W19+'cumulat precedent'!W19</f>
        <v>90</v>
      </c>
      <c r="X19" s="64">
        <f>'Macheta PO 2022_rap_luna'!X19+'cumulat precedent'!X19</f>
        <v>1528</v>
      </c>
      <c r="Y19" s="64">
        <f>'Macheta PO 2022_rap_luna'!Y19+'cumulat precedent'!Y19</f>
        <v>193</v>
      </c>
      <c r="Z19" s="64">
        <f>'Macheta PO 2022_rap_luna'!Z19+'cumulat precedent'!Z19</f>
        <v>0</v>
      </c>
      <c r="AA19" s="64">
        <f>'Macheta PO 2022_rap_luna'!AA19+'cumulat precedent'!AA19</f>
        <v>3</v>
      </c>
      <c r="AB19" s="64">
        <f>'Macheta PO 2022_rap_luna'!AB19+'cumulat precedent'!AB19</f>
        <v>0</v>
      </c>
      <c r="AC19" s="64">
        <f>'Macheta PO 2022_rap_luna'!AC19+'cumulat precedent'!AC19</f>
        <v>0</v>
      </c>
      <c r="AD19" s="64">
        <f>'Macheta PO 2022_rap_luna'!AD19+'cumulat precedent'!AD19</f>
        <v>0</v>
      </c>
      <c r="AE19" s="64">
        <f>'Macheta PO 2022_rap_luna'!AE19+'cumulat precedent'!AE19</f>
        <v>0</v>
      </c>
      <c r="AF19" s="64">
        <f>'Macheta PO 2022_rap_luna'!AF19+'cumulat precedent'!AF19</f>
        <v>15</v>
      </c>
      <c r="AG19" s="64">
        <f>'Macheta PO 2022_rap_luna'!AG19+'cumulat precedent'!AG19</f>
        <v>0</v>
      </c>
      <c r="AH19" s="64">
        <f>'Macheta PO 2022_rap_luna'!AH19+'cumulat precedent'!AH19</f>
        <v>0</v>
      </c>
      <c r="AI19" s="64">
        <f>'Macheta PO 2022_rap_luna'!AI19+'cumulat precedent'!AI19</f>
        <v>0</v>
      </c>
      <c r="AJ19" s="64">
        <f>'Macheta PO 2022_rap_luna'!AJ19+'cumulat precedent'!AJ19</f>
        <v>4</v>
      </c>
      <c r="AK19" s="64">
        <f>'Macheta PO 2022_rap_luna'!AK19+'cumulat precedent'!AK19</f>
        <v>0</v>
      </c>
      <c r="AL19" s="64">
        <f>'Macheta PO 2022_rap_luna'!AL19+'cumulat precedent'!AL19</f>
        <v>7</v>
      </c>
      <c r="AM19" s="64">
        <f>'Macheta PO 2022_rap_luna'!AM19+'cumulat precedent'!AM19</f>
        <v>0</v>
      </c>
      <c r="AN19" s="64">
        <f>'Macheta PO 2022_rap_luna'!AN19+'cumulat precedent'!AN19</f>
        <v>0</v>
      </c>
      <c r="AO19" s="64">
        <f>'Macheta PO 2022_rap_luna'!AO19+'cumulat precedent'!AO19</f>
        <v>0</v>
      </c>
      <c r="AP19" s="64">
        <f>'Macheta PO 2022_rap_luna'!AP19+'cumulat precedent'!AP19</f>
        <v>0</v>
      </c>
      <c r="AQ19" s="64">
        <f>'Macheta PO 2022_rap_luna'!AQ19+'cumulat precedent'!AQ19</f>
        <v>0</v>
      </c>
      <c r="AR19" s="64">
        <f>'Macheta PO 2022_rap_luna'!AR19+'cumulat precedent'!AR19</f>
        <v>0</v>
      </c>
      <c r="AS19" s="64">
        <f>'Macheta PO 2022_rap_luna'!AS19+'cumulat precedent'!AS19</f>
        <v>1693</v>
      </c>
      <c r="AT19" s="74"/>
      <c r="AU19" s="8" t="str">
        <f>IF(P17+P18=P16," ","GRESEALA")</f>
        <v xml:space="preserve"> </v>
      </c>
      <c r="AV19" s="8" t="str">
        <f>IF(Q17+Q18=Q16," ","GRESEALA")</f>
        <v xml:space="preserve"> </v>
      </c>
      <c r="AW19" s="8" t="str">
        <f t="shared" ref="AW19:BK19" si="6">IF(S17+S18=S16," ","GRESEALA")</f>
        <v xml:space="preserve"> </v>
      </c>
      <c r="AX19" s="8" t="str">
        <f t="shared" si="6"/>
        <v xml:space="preserve"> </v>
      </c>
      <c r="AY19" s="8" t="str">
        <f t="shared" si="6"/>
        <v xml:space="preserve"> </v>
      </c>
      <c r="AZ19" s="8" t="str">
        <f t="shared" si="6"/>
        <v xml:space="preserve"> </v>
      </c>
      <c r="BA19" s="8" t="str">
        <f t="shared" si="6"/>
        <v xml:space="preserve"> </v>
      </c>
      <c r="BB19" s="8" t="str">
        <f t="shared" si="6"/>
        <v xml:space="preserve"> </v>
      </c>
      <c r="BC19" s="8" t="str">
        <f t="shared" si="6"/>
        <v xml:space="preserve"> </v>
      </c>
      <c r="BD19" s="8" t="str">
        <f t="shared" si="6"/>
        <v xml:space="preserve"> </v>
      </c>
      <c r="BE19" s="8" t="str">
        <f t="shared" si="6"/>
        <v xml:space="preserve"> </v>
      </c>
      <c r="BF19" s="8" t="str">
        <f t="shared" si="6"/>
        <v xml:space="preserve"> </v>
      </c>
      <c r="BG19" s="8" t="str">
        <f t="shared" si="6"/>
        <v xml:space="preserve"> </v>
      </c>
      <c r="BH19" s="8" t="str">
        <f t="shared" si="6"/>
        <v xml:space="preserve"> </v>
      </c>
      <c r="BI19" s="8" t="str">
        <f t="shared" si="6"/>
        <v xml:space="preserve"> </v>
      </c>
      <c r="BJ19" s="8" t="str">
        <f t="shared" si="6"/>
        <v xml:space="preserve"> </v>
      </c>
      <c r="BK19" s="8" t="str">
        <f t="shared" si="6"/>
        <v xml:space="preserve"> </v>
      </c>
    </row>
    <row r="20" spans="2:64" s="15" customFormat="1" ht="90.75" customHeight="1" x14ac:dyDescent="0.35">
      <c r="B20" s="46" t="s">
        <v>61</v>
      </c>
      <c r="C20" s="76" t="s">
        <v>62</v>
      </c>
      <c r="D20" s="70">
        <f t="shared" si="0"/>
        <v>774</v>
      </c>
      <c r="E20" s="64">
        <f>'Macheta PO 2022_rap_luna'!E20+'cumulat precedent'!E20</f>
        <v>353</v>
      </c>
      <c r="F20" s="64">
        <f>'Macheta PO 2022_rap_luna'!F20+'cumulat precedent'!F20</f>
        <v>421</v>
      </c>
      <c r="G20" s="64">
        <f>'Macheta PO 2022_rap_luna'!G20+'cumulat precedent'!G20</f>
        <v>0</v>
      </c>
      <c r="H20" s="64">
        <f>'Macheta PO 2022_rap_luna'!H20+'cumulat precedent'!H20</f>
        <v>0</v>
      </c>
      <c r="I20" s="64">
        <f>'Macheta PO 2022_rap_luna'!I20+'cumulat precedent'!I20</f>
        <v>0</v>
      </c>
      <c r="J20" s="64">
        <f>'Macheta PO 2022_rap_luna'!J20+'cumulat precedent'!J20</f>
        <v>0</v>
      </c>
      <c r="K20" s="64">
        <f>'Macheta PO 2022_rap_luna'!K20+'cumulat precedent'!K20</f>
        <v>0</v>
      </c>
      <c r="L20" s="64">
        <f>'Macheta PO 2022_rap_luna'!L20+'cumulat precedent'!L20</f>
        <v>0</v>
      </c>
      <c r="M20" s="64">
        <f>'Macheta PO 2022_rap_luna'!M20+'cumulat precedent'!M20</f>
        <v>774</v>
      </c>
      <c r="N20" s="64">
        <f>'Macheta PO 2022_rap_luna'!N20+'cumulat precedent'!N20</f>
        <v>210</v>
      </c>
      <c r="O20" s="64">
        <f>'Macheta PO 2022_rap_luna'!O20+'cumulat precedent'!O20</f>
        <v>371</v>
      </c>
      <c r="P20" s="64">
        <f>'Macheta PO 2022_rap_luna'!P20+'cumulat precedent'!P20</f>
        <v>403</v>
      </c>
      <c r="Q20" s="64">
        <f>'Macheta PO 2022_rap_luna'!Q20+'cumulat precedent'!Q20</f>
        <v>59</v>
      </c>
      <c r="R20" s="64">
        <f>'Macheta PO 2022_rap_luna'!R20+'cumulat precedent'!R20</f>
        <v>19</v>
      </c>
      <c r="S20" s="64">
        <f>'Macheta PO 2022_rap_luna'!S20+'cumulat precedent'!S20</f>
        <v>310</v>
      </c>
      <c r="T20" s="64">
        <f>'Macheta PO 2022_rap_luna'!T20+'cumulat precedent'!T20</f>
        <v>120</v>
      </c>
      <c r="U20" s="64">
        <f>'Macheta PO 2022_rap_luna'!U20+'cumulat precedent'!U20</f>
        <v>250</v>
      </c>
      <c r="V20" s="64">
        <f>'Macheta PO 2022_rap_luna'!V20+'cumulat precedent'!V20</f>
        <v>6</v>
      </c>
      <c r="W20" s="64">
        <f>'Macheta PO 2022_rap_luna'!W20+'cumulat precedent'!W20</f>
        <v>29</v>
      </c>
      <c r="X20" s="64">
        <f>'Macheta PO 2022_rap_luna'!X20+'cumulat precedent'!X20</f>
        <v>688</v>
      </c>
      <c r="Y20" s="64">
        <f>'Macheta PO 2022_rap_luna'!Y20+'cumulat precedent'!Y20</f>
        <v>86</v>
      </c>
      <c r="Z20" s="64">
        <f>'Macheta PO 2022_rap_luna'!Z20+'cumulat precedent'!Z20</f>
        <v>0</v>
      </c>
      <c r="AA20" s="64">
        <f>'Macheta PO 2022_rap_luna'!AA20+'cumulat precedent'!AA20</f>
        <v>0</v>
      </c>
      <c r="AB20" s="64">
        <f>'Macheta PO 2022_rap_luna'!AB20+'cumulat precedent'!AB20</f>
        <v>0</v>
      </c>
      <c r="AC20" s="64">
        <f>'Macheta PO 2022_rap_luna'!AC20+'cumulat precedent'!AC20</f>
        <v>1</v>
      </c>
      <c r="AD20" s="64">
        <f>'Macheta PO 2022_rap_luna'!AD20+'cumulat precedent'!AD20</f>
        <v>1</v>
      </c>
      <c r="AE20" s="64">
        <f>'Macheta PO 2022_rap_luna'!AE20+'cumulat precedent'!AE20</f>
        <v>1</v>
      </c>
      <c r="AF20" s="64">
        <f>'Macheta PO 2022_rap_luna'!AF20+'cumulat precedent'!AF20</f>
        <v>4</v>
      </c>
      <c r="AG20" s="64">
        <f>'Macheta PO 2022_rap_luna'!AG20+'cumulat precedent'!AG20</f>
        <v>0</v>
      </c>
      <c r="AH20" s="64">
        <f>'Macheta PO 2022_rap_luna'!AH20+'cumulat precedent'!AH20</f>
        <v>0</v>
      </c>
      <c r="AI20" s="64">
        <f>'Macheta PO 2022_rap_luna'!AI20+'cumulat precedent'!AI20</f>
        <v>0</v>
      </c>
      <c r="AJ20" s="64">
        <f>'Macheta PO 2022_rap_luna'!AJ20+'cumulat precedent'!AJ20</f>
        <v>1</v>
      </c>
      <c r="AK20" s="64">
        <f>'Macheta PO 2022_rap_luna'!AK20+'cumulat precedent'!AK20</f>
        <v>0</v>
      </c>
      <c r="AL20" s="64">
        <f>'Macheta PO 2022_rap_luna'!AL20+'cumulat precedent'!AL20</f>
        <v>1</v>
      </c>
      <c r="AM20" s="64">
        <f>'Macheta PO 2022_rap_luna'!AM20+'cumulat precedent'!AM20</f>
        <v>0</v>
      </c>
      <c r="AN20" s="64">
        <f>'Macheta PO 2022_rap_luna'!AN20+'cumulat precedent'!AN20</f>
        <v>0</v>
      </c>
      <c r="AO20" s="64">
        <f>'Macheta PO 2022_rap_luna'!AO20+'cumulat precedent'!AO20</f>
        <v>0</v>
      </c>
      <c r="AP20" s="64">
        <f>'Macheta PO 2022_rap_luna'!AP20+'cumulat precedent'!AP20</f>
        <v>0</v>
      </c>
      <c r="AQ20" s="64">
        <f>'Macheta PO 2022_rap_luna'!AQ20+'cumulat precedent'!AQ20</f>
        <v>0</v>
      </c>
      <c r="AR20" s="64">
        <f>'Macheta PO 2022_rap_luna'!AR20+'cumulat precedent'!AR20</f>
        <v>0</v>
      </c>
      <c r="AS20" s="64">
        <f>'Macheta PO 2022_rap_luna'!AS20+'cumulat precedent'!AS20</f>
        <v>766</v>
      </c>
      <c r="AT20" s="65"/>
      <c r="AU20" s="8" t="str">
        <f>IF(AH17+AH18=AH16," ","GRESEALA")</f>
        <v xml:space="preserve"> </v>
      </c>
      <c r="AV20" s="8" t="str">
        <f>IF(AI17+AI18=AI16," ","GRESEALA")</f>
        <v xml:space="preserve"> </v>
      </c>
      <c r="AW20" s="8" t="str">
        <f>IF(AJ17+AJ18=AJ16," ","GRESEALA")</f>
        <v xml:space="preserve"> </v>
      </c>
      <c r="AX20" s="8" t="str">
        <f>IF(AK17+AK18=AK16," ","GRESEALA")</f>
        <v xml:space="preserve"> </v>
      </c>
      <c r="AY20" s="8" t="str">
        <f>IF(AL17+AL18=AL16," ","GRESEALA")</f>
        <v xml:space="preserve"> </v>
      </c>
      <c r="AZ20" s="8" t="str">
        <f t="shared" ref="AZ20:BA20" si="7">IF(AR17+AR18=AR16," ","GRESEALA")</f>
        <v xml:space="preserve"> </v>
      </c>
      <c r="BA20" s="8" t="str">
        <f t="shared" si="7"/>
        <v xml:space="preserve"> </v>
      </c>
      <c r="BB20" s="8" t="str">
        <f>IF(E16+F16=D16," ","GRESEALA")</f>
        <v xml:space="preserve"> </v>
      </c>
      <c r="BC20" s="8" t="str">
        <f>IF(G16+K16+I16+L16+M16=D16," ","GRESEALA")</f>
        <v xml:space="preserve"> </v>
      </c>
      <c r="BD20" s="8" t="str">
        <f>IF(O16+P16=D16," ","GRESEALA")</f>
        <v xml:space="preserve"> </v>
      </c>
      <c r="BE20" s="8" t="str">
        <f>IF(Q16+S16+T16+U16+V16+W16=D16," ","GRESEALA")</f>
        <v xml:space="preserve"> </v>
      </c>
      <c r="BF20" s="8" t="str">
        <f>IF(X16+Y16+Z16=D16," ","GRESEALA")</f>
        <v xml:space="preserve"> </v>
      </c>
      <c r="BG20" s="8" t="str">
        <f>IF(AA16+AC16+AE16+AF16+AG16+AH16+AI16+AJ16+AK16+AL16+AM16+AN16+AO16+AP16+AQ16+AR16+AS16&gt;=D16," ","GRESEALA")</f>
        <v xml:space="preserve"> </v>
      </c>
      <c r="BH20" s="8" t="str">
        <f>IF(AS16&lt;=D16," ","GRESEALA")</f>
        <v xml:space="preserve"> </v>
      </c>
      <c r="BI20" s="8" t="str">
        <f>IF(H16&lt;=G16," ","GRESEALA")</f>
        <v xml:space="preserve"> </v>
      </c>
      <c r="BJ20" s="8" t="str">
        <f>IF(E21+E22=E20," ","GRESEALA")</f>
        <v xml:space="preserve"> </v>
      </c>
      <c r="BK20" s="8" t="str">
        <f>IF(F21+F22=F20," ","GRESEALA")</f>
        <v xml:space="preserve"> </v>
      </c>
    </row>
    <row r="21" spans="2:64" s="15" customFormat="1" ht="38.25" customHeight="1" x14ac:dyDescent="0.35">
      <c r="B21" s="49" t="s">
        <v>63</v>
      </c>
      <c r="C21" s="77" t="s">
        <v>64</v>
      </c>
      <c r="D21" s="78">
        <f t="shared" si="0"/>
        <v>749</v>
      </c>
      <c r="E21" s="64">
        <f>'Macheta PO 2022_rap_luna'!E21+'cumulat precedent'!E21</f>
        <v>339</v>
      </c>
      <c r="F21" s="64">
        <f>'Macheta PO 2022_rap_luna'!F21+'cumulat precedent'!F21</f>
        <v>410</v>
      </c>
      <c r="G21" s="64">
        <f>'Macheta PO 2022_rap_luna'!G21+'cumulat precedent'!G21</f>
        <v>0</v>
      </c>
      <c r="H21" s="64">
        <f>'Macheta PO 2022_rap_luna'!H21+'cumulat precedent'!H21</f>
        <v>0</v>
      </c>
      <c r="I21" s="64">
        <f>'Macheta PO 2022_rap_luna'!I21+'cumulat precedent'!I21</f>
        <v>0</v>
      </c>
      <c r="J21" s="64">
        <f>'Macheta PO 2022_rap_luna'!J21+'cumulat precedent'!J21</f>
        <v>0</v>
      </c>
      <c r="K21" s="64">
        <f>'Macheta PO 2022_rap_luna'!K21+'cumulat precedent'!K21</f>
        <v>0</v>
      </c>
      <c r="L21" s="64">
        <f>'Macheta PO 2022_rap_luna'!L21+'cumulat precedent'!L21</f>
        <v>0</v>
      </c>
      <c r="M21" s="64">
        <f>'Macheta PO 2022_rap_luna'!M21+'cumulat precedent'!M21</f>
        <v>749</v>
      </c>
      <c r="N21" s="64">
        <f>'Macheta PO 2022_rap_luna'!N21+'cumulat precedent'!N21</f>
        <v>200</v>
      </c>
      <c r="O21" s="64">
        <f>'Macheta PO 2022_rap_luna'!O21+'cumulat precedent'!O21</f>
        <v>364</v>
      </c>
      <c r="P21" s="64">
        <f>'Macheta PO 2022_rap_luna'!P21+'cumulat precedent'!P21</f>
        <v>385</v>
      </c>
      <c r="Q21" s="64">
        <f>'Macheta PO 2022_rap_luna'!Q21+'cumulat precedent'!Q21</f>
        <v>58</v>
      </c>
      <c r="R21" s="64">
        <f>'Macheta PO 2022_rap_luna'!R21+'cumulat precedent'!R21</f>
        <v>19</v>
      </c>
      <c r="S21" s="64">
        <f>'Macheta PO 2022_rap_luna'!S21+'cumulat precedent'!S21</f>
        <v>301</v>
      </c>
      <c r="T21" s="64">
        <f>'Macheta PO 2022_rap_luna'!T21+'cumulat precedent'!T21</f>
        <v>114</v>
      </c>
      <c r="U21" s="64">
        <f>'Macheta PO 2022_rap_luna'!U21+'cumulat precedent'!U21</f>
        <v>241</v>
      </c>
      <c r="V21" s="64">
        <f>'Macheta PO 2022_rap_luna'!V21+'cumulat precedent'!V21</f>
        <v>6</v>
      </c>
      <c r="W21" s="64">
        <f>'Macheta PO 2022_rap_luna'!W21+'cumulat precedent'!W21</f>
        <v>29</v>
      </c>
      <c r="X21" s="64">
        <f>'Macheta PO 2022_rap_luna'!X21+'cumulat precedent'!X21</f>
        <v>685</v>
      </c>
      <c r="Y21" s="64">
        <f>'Macheta PO 2022_rap_luna'!Y21+'cumulat precedent'!Y21</f>
        <v>64</v>
      </c>
      <c r="Z21" s="64">
        <f>'Macheta PO 2022_rap_luna'!Z21+'cumulat precedent'!Z21</f>
        <v>0</v>
      </c>
      <c r="AA21" s="64">
        <f>'Macheta PO 2022_rap_luna'!AA21+'cumulat precedent'!AA21</f>
        <v>0</v>
      </c>
      <c r="AB21" s="64">
        <f>'Macheta PO 2022_rap_luna'!AB21+'cumulat precedent'!AB21</f>
        <v>0</v>
      </c>
      <c r="AC21" s="64">
        <f>'Macheta PO 2022_rap_luna'!AC21+'cumulat precedent'!AC21</f>
        <v>1</v>
      </c>
      <c r="AD21" s="64">
        <f>'Macheta PO 2022_rap_luna'!AD21+'cumulat precedent'!AD21</f>
        <v>1</v>
      </c>
      <c r="AE21" s="64">
        <f>'Macheta PO 2022_rap_luna'!AE21+'cumulat precedent'!AE21</f>
        <v>1</v>
      </c>
      <c r="AF21" s="64">
        <f>'Macheta PO 2022_rap_luna'!AF21+'cumulat precedent'!AF21</f>
        <v>4</v>
      </c>
      <c r="AG21" s="64">
        <f>'Macheta PO 2022_rap_luna'!AG21+'cumulat precedent'!AG21</f>
        <v>0</v>
      </c>
      <c r="AH21" s="64">
        <f>'Macheta PO 2022_rap_luna'!AH21+'cumulat precedent'!AH21</f>
        <v>0</v>
      </c>
      <c r="AI21" s="64">
        <f>'Macheta PO 2022_rap_luna'!AI21+'cumulat precedent'!AI21</f>
        <v>0</v>
      </c>
      <c r="AJ21" s="64">
        <f>'Macheta PO 2022_rap_luna'!AJ21+'cumulat precedent'!AJ21</f>
        <v>1</v>
      </c>
      <c r="AK21" s="64">
        <f>'Macheta PO 2022_rap_luna'!AK21+'cumulat precedent'!AK21</f>
        <v>0</v>
      </c>
      <c r="AL21" s="64">
        <f>'Macheta PO 2022_rap_luna'!AL21+'cumulat precedent'!AL21</f>
        <v>1</v>
      </c>
      <c r="AM21" s="64">
        <f>'Macheta PO 2022_rap_luna'!AM21+'cumulat precedent'!AM21</f>
        <v>0</v>
      </c>
      <c r="AN21" s="64">
        <f>'Macheta PO 2022_rap_luna'!AN21+'cumulat precedent'!AN21</f>
        <v>0</v>
      </c>
      <c r="AO21" s="64">
        <f>'Macheta PO 2022_rap_luna'!AO21+'cumulat precedent'!AO21</f>
        <v>0</v>
      </c>
      <c r="AP21" s="64">
        <f>'Macheta PO 2022_rap_luna'!AP21+'cumulat precedent'!AP21</f>
        <v>0</v>
      </c>
      <c r="AQ21" s="64">
        <f>'Macheta PO 2022_rap_luna'!AQ21+'cumulat precedent'!AQ21</f>
        <v>0</v>
      </c>
      <c r="AR21" s="64">
        <f>'Macheta PO 2022_rap_luna'!AR21+'cumulat precedent'!AR21</f>
        <v>0</v>
      </c>
      <c r="AS21" s="64">
        <f>'Macheta PO 2022_rap_luna'!AS21+'cumulat precedent'!AS21</f>
        <v>741</v>
      </c>
      <c r="AT21" s="74"/>
      <c r="AU21" s="8" t="str">
        <f>IF(G21+G22=G20," ","GRESEALA")</f>
        <v xml:space="preserve"> </v>
      </c>
      <c r="AV21" s="8" t="str">
        <f>IF(H21+H22=H20," ","GRESEALA")</f>
        <v xml:space="preserve"> </v>
      </c>
      <c r="AW21" s="8" t="str">
        <f t="shared" ref="AW21:BC21" si="8">IF(K21+K22=K20," ","GRESEALA")</f>
        <v xml:space="preserve"> </v>
      </c>
      <c r="AX21" s="8" t="str">
        <f t="shared" si="8"/>
        <v xml:space="preserve"> </v>
      </c>
      <c r="AY21" s="8" t="str">
        <f t="shared" si="8"/>
        <v xml:space="preserve"> </v>
      </c>
      <c r="AZ21" s="8" t="str">
        <f t="shared" si="8"/>
        <v xml:space="preserve"> </v>
      </c>
      <c r="BA21" s="8" t="str">
        <f t="shared" si="8"/>
        <v xml:space="preserve"> </v>
      </c>
      <c r="BB21" s="8" t="str">
        <f t="shared" si="8"/>
        <v xml:space="preserve"> </v>
      </c>
      <c r="BC21" s="8" t="str">
        <f t="shared" si="8"/>
        <v xml:space="preserve"> </v>
      </c>
      <c r="BD21" s="8" t="str">
        <f t="shared" ref="BD21:BK21" si="9">IF(S21+S22=S20," ","GRESEALA")</f>
        <v xml:space="preserve"> </v>
      </c>
      <c r="BE21" s="8" t="str">
        <f t="shared" si="9"/>
        <v xml:space="preserve"> </v>
      </c>
      <c r="BF21" s="8" t="str">
        <f t="shared" si="9"/>
        <v xml:space="preserve"> </v>
      </c>
      <c r="BG21" s="8" t="str">
        <f t="shared" si="9"/>
        <v xml:space="preserve"> </v>
      </c>
      <c r="BH21" s="8" t="str">
        <f t="shared" si="9"/>
        <v xml:space="preserve"> </v>
      </c>
      <c r="BI21" s="8" t="str">
        <f t="shared" si="9"/>
        <v xml:space="preserve"> </v>
      </c>
      <c r="BJ21" s="8" t="str">
        <f t="shared" si="9"/>
        <v xml:space="preserve"> </v>
      </c>
      <c r="BK21" s="8" t="str">
        <f t="shared" si="9"/>
        <v xml:space="preserve"> </v>
      </c>
    </row>
    <row r="22" spans="2:64" s="15" customFormat="1" ht="42" customHeight="1" x14ac:dyDescent="0.35">
      <c r="B22" s="49" t="s">
        <v>65</v>
      </c>
      <c r="C22" s="77" t="s">
        <v>66</v>
      </c>
      <c r="D22" s="78">
        <f t="shared" si="0"/>
        <v>25</v>
      </c>
      <c r="E22" s="64">
        <f>'Macheta PO 2022_rap_luna'!E22+'cumulat precedent'!E22</f>
        <v>14</v>
      </c>
      <c r="F22" s="64">
        <f>'Macheta PO 2022_rap_luna'!F22+'cumulat precedent'!F22</f>
        <v>11</v>
      </c>
      <c r="G22" s="64">
        <f>'Macheta PO 2022_rap_luna'!G22+'cumulat precedent'!G22</f>
        <v>0</v>
      </c>
      <c r="H22" s="64">
        <f>'Macheta PO 2022_rap_luna'!H22+'cumulat precedent'!H22</f>
        <v>0</v>
      </c>
      <c r="I22" s="64">
        <f>'Macheta PO 2022_rap_luna'!I22+'cumulat precedent'!I22</f>
        <v>0</v>
      </c>
      <c r="J22" s="64">
        <f>'Macheta PO 2022_rap_luna'!J22+'cumulat precedent'!J22</f>
        <v>0</v>
      </c>
      <c r="K22" s="64">
        <f>'Macheta PO 2022_rap_luna'!K22+'cumulat precedent'!K22</f>
        <v>0</v>
      </c>
      <c r="L22" s="64">
        <f>'Macheta PO 2022_rap_luna'!L22+'cumulat precedent'!L22</f>
        <v>0</v>
      </c>
      <c r="M22" s="64">
        <f>'Macheta PO 2022_rap_luna'!M22+'cumulat precedent'!M22</f>
        <v>25</v>
      </c>
      <c r="N22" s="64">
        <f>'Macheta PO 2022_rap_luna'!N22+'cumulat precedent'!N22</f>
        <v>10</v>
      </c>
      <c r="O22" s="64">
        <f>'Macheta PO 2022_rap_luna'!O22+'cumulat precedent'!O22</f>
        <v>7</v>
      </c>
      <c r="P22" s="64">
        <f>'Macheta PO 2022_rap_luna'!P22+'cumulat precedent'!P22</f>
        <v>18</v>
      </c>
      <c r="Q22" s="64">
        <f>'Macheta PO 2022_rap_luna'!Q22+'cumulat precedent'!Q22</f>
        <v>1</v>
      </c>
      <c r="R22" s="64">
        <f>'Macheta PO 2022_rap_luna'!R22+'cumulat precedent'!R22</f>
        <v>0</v>
      </c>
      <c r="S22" s="64">
        <f>'Macheta PO 2022_rap_luna'!S22+'cumulat precedent'!S22</f>
        <v>9</v>
      </c>
      <c r="T22" s="64">
        <f>'Macheta PO 2022_rap_luna'!T22+'cumulat precedent'!T22</f>
        <v>6</v>
      </c>
      <c r="U22" s="64">
        <f>'Macheta PO 2022_rap_luna'!U22+'cumulat precedent'!U22</f>
        <v>9</v>
      </c>
      <c r="V22" s="64">
        <f>'Macheta PO 2022_rap_luna'!V22+'cumulat precedent'!V22</f>
        <v>0</v>
      </c>
      <c r="W22" s="64">
        <f>'Macheta PO 2022_rap_luna'!W22+'cumulat precedent'!W22</f>
        <v>0</v>
      </c>
      <c r="X22" s="64">
        <f>'Macheta PO 2022_rap_luna'!X22+'cumulat precedent'!X22</f>
        <v>3</v>
      </c>
      <c r="Y22" s="64">
        <f>'Macheta PO 2022_rap_luna'!Y22+'cumulat precedent'!Y22</f>
        <v>22</v>
      </c>
      <c r="Z22" s="64">
        <f>'Macheta PO 2022_rap_luna'!Z22+'cumulat precedent'!Z22</f>
        <v>0</v>
      </c>
      <c r="AA22" s="64">
        <f>'Macheta PO 2022_rap_luna'!AA22+'cumulat precedent'!AA22</f>
        <v>0</v>
      </c>
      <c r="AB22" s="64">
        <f>'Macheta PO 2022_rap_luna'!AB22+'cumulat precedent'!AB22</f>
        <v>0</v>
      </c>
      <c r="AC22" s="64">
        <f>'Macheta PO 2022_rap_luna'!AC22+'cumulat precedent'!AC22</f>
        <v>0</v>
      </c>
      <c r="AD22" s="64">
        <f>'Macheta PO 2022_rap_luna'!AD22+'cumulat precedent'!AD22</f>
        <v>0</v>
      </c>
      <c r="AE22" s="64">
        <f>'Macheta PO 2022_rap_luna'!AE22+'cumulat precedent'!AE22</f>
        <v>0</v>
      </c>
      <c r="AF22" s="64">
        <f>'Macheta PO 2022_rap_luna'!AF22+'cumulat precedent'!AF22</f>
        <v>0</v>
      </c>
      <c r="AG22" s="64">
        <f>'Macheta PO 2022_rap_luna'!AG22+'cumulat precedent'!AG22</f>
        <v>0</v>
      </c>
      <c r="AH22" s="64">
        <f>'Macheta PO 2022_rap_luna'!AH22+'cumulat precedent'!AH22</f>
        <v>0</v>
      </c>
      <c r="AI22" s="64">
        <f>'Macheta PO 2022_rap_luna'!AI22+'cumulat precedent'!AI22</f>
        <v>0</v>
      </c>
      <c r="AJ22" s="64">
        <f>'Macheta PO 2022_rap_luna'!AJ22+'cumulat precedent'!AJ22</f>
        <v>0</v>
      </c>
      <c r="AK22" s="64">
        <f>'Macheta PO 2022_rap_luna'!AK22+'cumulat precedent'!AK22</f>
        <v>0</v>
      </c>
      <c r="AL22" s="64">
        <f>'Macheta PO 2022_rap_luna'!AL22+'cumulat precedent'!AL22</f>
        <v>0</v>
      </c>
      <c r="AM22" s="64">
        <f>'Macheta PO 2022_rap_luna'!AM22+'cumulat precedent'!AM22</f>
        <v>0</v>
      </c>
      <c r="AN22" s="64">
        <f>'Macheta PO 2022_rap_luna'!AN22+'cumulat precedent'!AN22</f>
        <v>0</v>
      </c>
      <c r="AO22" s="64">
        <f>'Macheta PO 2022_rap_luna'!AO22+'cumulat precedent'!AO22</f>
        <v>0</v>
      </c>
      <c r="AP22" s="64">
        <f>'Macheta PO 2022_rap_luna'!AP22+'cumulat precedent'!AP22</f>
        <v>0</v>
      </c>
      <c r="AQ22" s="64">
        <f>'Macheta PO 2022_rap_luna'!AQ22+'cumulat precedent'!AQ22</f>
        <v>0</v>
      </c>
      <c r="AR22" s="64">
        <f>'Macheta PO 2022_rap_luna'!AR22+'cumulat precedent'!AR22</f>
        <v>0</v>
      </c>
      <c r="AS22" s="64">
        <f>'Macheta PO 2022_rap_luna'!AS22+'cumulat precedent'!AS22</f>
        <v>25</v>
      </c>
      <c r="AT22" s="74"/>
      <c r="AU22" s="8" t="str">
        <f t="shared" ref="AU22:BF22" si="10">IF(AA21+AA22=AA20," ","GRESEALA")</f>
        <v xml:space="preserve"> </v>
      </c>
      <c r="AV22" s="8" t="str">
        <f t="shared" si="10"/>
        <v xml:space="preserve"> </v>
      </c>
      <c r="AW22" s="8" t="str">
        <f t="shared" si="10"/>
        <v xml:space="preserve"> </v>
      </c>
      <c r="AX22" s="8" t="str">
        <f t="shared" si="10"/>
        <v xml:space="preserve"> </v>
      </c>
      <c r="AY22" s="8" t="str">
        <f t="shared" si="10"/>
        <v xml:space="preserve"> </v>
      </c>
      <c r="AZ22" s="8" t="str">
        <f t="shared" si="10"/>
        <v xml:space="preserve"> </v>
      </c>
      <c r="BA22" s="8" t="str">
        <f t="shared" si="10"/>
        <v xml:space="preserve"> </v>
      </c>
      <c r="BB22" s="8" t="str">
        <f t="shared" si="10"/>
        <v xml:space="preserve"> </v>
      </c>
      <c r="BC22" s="8" t="str">
        <f t="shared" si="10"/>
        <v xml:space="preserve"> </v>
      </c>
      <c r="BD22" s="8" t="str">
        <f t="shared" si="10"/>
        <v xml:space="preserve"> </v>
      </c>
      <c r="BE22" s="8" t="str">
        <f t="shared" si="10"/>
        <v xml:space="preserve"> </v>
      </c>
      <c r="BF22" s="8" t="str">
        <f t="shared" si="10"/>
        <v xml:space="preserve"> </v>
      </c>
      <c r="BG22" s="8" t="str">
        <f t="shared" ref="BG22:BH22" si="11">IF(AR21+AR22=AR20," ","GRESEALA")</f>
        <v xml:space="preserve"> </v>
      </c>
      <c r="BH22" s="8" t="str">
        <f t="shared" si="11"/>
        <v xml:space="preserve"> </v>
      </c>
      <c r="BI22" s="8" t="str">
        <f>IF(E20+F20=D20," ","GRESEALA")</f>
        <v xml:space="preserve"> </v>
      </c>
      <c r="BJ22" s="8" t="str">
        <f>IF(G20+I20+K20+L20+M20=D20," ","GRESEALA")</f>
        <v xml:space="preserve"> </v>
      </c>
      <c r="BK22" s="8" t="str">
        <f>IF(O20+P20=D20," ","GRESEALA")</f>
        <v xml:space="preserve"> </v>
      </c>
    </row>
    <row r="23" spans="2:64" s="15" customFormat="1" ht="39" customHeight="1" x14ac:dyDescent="0.35">
      <c r="B23" s="46" t="s">
        <v>67</v>
      </c>
      <c r="C23" s="76" t="s">
        <v>68</v>
      </c>
      <c r="D23" s="70">
        <f t="shared" si="0"/>
        <v>0</v>
      </c>
      <c r="E23" s="64">
        <f>'Macheta PO 2022_rap_luna'!E23+'cumulat precedent'!E23</f>
        <v>0</v>
      </c>
      <c r="F23" s="64">
        <f>'Macheta PO 2022_rap_luna'!F23+'cumulat precedent'!F23</f>
        <v>0</v>
      </c>
      <c r="G23" s="64">
        <f>'Macheta PO 2022_rap_luna'!G23+'cumulat precedent'!G23</f>
        <v>0</v>
      </c>
      <c r="H23" s="64">
        <f>'Macheta PO 2022_rap_luna'!H23+'cumulat precedent'!H23</f>
        <v>0</v>
      </c>
      <c r="I23" s="64">
        <f>'Macheta PO 2022_rap_luna'!I23+'cumulat precedent'!I23</f>
        <v>0</v>
      </c>
      <c r="J23" s="64">
        <f>'Macheta PO 2022_rap_luna'!J23+'cumulat precedent'!J23</f>
        <v>0</v>
      </c>
      <c r="K23" s="64">
        <f>'Macheta PO 2022_rap_luna'!K23+'cumulat precedent'!K23</f>
        <v>0</v>
      </c>
      <c r="L23" s="64">
        <f>'Macheta PO 2022_rap_luna'!L23+'cumulat precedent'!L23</f>
        <v>0</v>
      </c>
      <c r="M23" s="64">
        <f>'Macheta PO 2022_rap_luna'!M23+'cumulat precedent'!M23</f>
        <v>0</v>
      </c>
      <c r="N23" s="64">
        <f>'Macheta PO 2022_rap_luna'!N23+'cumulat precedent'!N23</f>
        <v>0</v>
      </c>
      <c r="O23" s="64">
        <f>'Macheta PO 2022_rap_luna'!O23+'cumulat precedent'!O23</f>
        <v>0</v>
      </c>
      <c r="P23" s="64">
        <f>'Macheta PO 2022_rap_luna'!P23+'cumulat precedent'!P23</f>
        <v>0</v>
      </c>
      <c r="Q23" s="64">
        <f>'Macheta PO 2022_rap_luna'!Q23+'cumulat precedent'!Q23</f>
        <v>0</v>
      </c>
      <c r="R23" s="64">
        <f>'Macheta PO 2022_rap_luna'!R23+'cumulat precedent'!R23</f>
        <v>0</v>
      </c>
      <c r="S23" s="64">
        <f>'Macheta PO 2022_rap_luna'!S23+'cumulat precedent'!S23</f>
        <v>0</v>
      </c>
      <c r="T23" s="64">
        <f>'Macheta PO 2022_rap_luna'!T23+'cumulat precedent'!T23</f>
        <v>0</v>
      </c>
      <c r="U23" s="64">
        <f>'Macheta PO 2022_rap_luna'!U23+'cumulat precedent'!U23</f>
        <v>0</v>
      </c>
      <c r="V23" s="64">
        <f>'Macheta PO 2022_rap_luna'!V23+'cumulat precedent'!V23</f>
        <v>0</v>
      </c>
      <c r="W23" s="64">
        <f>'Macheta PO 2022_rap_luna'!W23+'cumulat precedent'!W23</f>
        <v>0</v>
      </c>
      <c r="X23" s="64">
        <f>'Macheta PO 2022_rap_luna'!X23+'cumulat precedent'!X23</f>
        <v>0</v>
      </c>
      <c r="Y23" s="64">
        <f>'Macheta PO 2022_rap_luna'!Y23+'cumulat precedent'!Y23</f>
        <v>0</v>
      </c>
      <c r="Z23" s="64">
        <f>'Macheta PO 2022_rap_luna'!Z23+'cumulat precedent'!Z23</f>
        <v>0</v>
      </c>
      <c r="AA23" s="64">
        <f>'Macheta PO 2022_rap_luna'!AA23+'cumulat precedent'!AA23</f>
        <v>0</v>
      </c>
      <c r="AB23" s="64">
        <f>'Macheta PO 2022_rap_luna'!AB23+'cumulat precedent'!AB23</f>
        <v>0</v>
      </c>
      <c r="AC23" s="64">
        <f>'Macheta PO 2022_rap_luna'!AC23+'cumulat precedent'!AC23</f>
        <v>0</v>
      </c>
      <c r="AD23" s="64">
        <f>'Macheta PO 2022_rap_luna'!AD23+'cumulat precedent'!AD23</f>
        <v>0</v>
      </c>
      <c r="AE23" s="64">
        <f>'Macheta PO 2022_rap_luna'!AE23+'cumulat precedent'!AE23</f>
        <v>0</v>
      </c>
      <c r="AF23" s="64">
        <f>'Macheta PO 2022_rap_luna'!AF23+'cumulat precedent'!AF23</f>
        <v>0</v>
      </c>
      <c r="AG23" s="64">
        <f>'Macheta PO 2022_rap_luna'!AG23+'cumulat precedent'!AG23</f>
        <v>0</v>
      </c>
      <c r="AH23" s="64">
        <f>'Macheta PO 2022_rap_luna'!AH23+'cumulat precedent'!AH23</f>
        <v>0</v>
      </c>
      <c r="AI23" s="64">
        <f>'Macheta PO 2022_rap_luna'!AI23+'cumulat precedent'!AI23</f>
        <v>0</v>
      </c>
      <c r="AJ23" s="64">
        <f>'Macheta PO 2022_rap_luna'!AJ23+'cumulat precedent'!AJ23</f>
        <v>0</v>
      </c>
      <c r="AK23" s="64">
        <f>'Macheta PO 2022_rap_luna'!AK23+'cumulat precedent'!AK23</f>
        <v>0</v>
      </c>
      <c r="AL23" s="64">
        <f>'Macheta PO 2022_rap_luna'!AL23+'cumulat precedent'!AL23</f>
        <v>0</v>
      </c>
      <c r="AM23" s="64">
        <f>'Macheta PO 2022_rap_luna'!AM23+'cumulat precedent'!AM23</f>
        <v>0</v>
      </c>
      <c r="AN23" s="64">
        <f>'Macheta PO 2022_rap_luna'!AN23+'cumulat precedent'!AN23</f>
        <v>0</v>
      </c>
      <c r="AO23" s="64">
        <f>'Macheta PO 2022_rap_luna'!AO23+'cumulat precedent'!AO23</f>
        <v>0</v>
      </c>
      <c r="AP23" s="64">
        <f>'Macheta PO 2022_rap_luna'!AP23+'cumulat precedent'!AP23</f>
        <v>0</v>
      </c>
      <c r="AQ23" s="64">
        <f>'Macheta PO 2022_rap_luna'!AQ23+'cumulat precedent'!AQ23</f>
        <v>0</v>
      </c>
      <c r="AR23" s="64">
        <f>'Macheta PO 2022_rap_luna'!AR23+'cumulat precedent'!AR23</f>
        <v>0</v>
      </c>
      <c r="AS23" s="64">
        <f>'Macheta PO 2022_rap_luna'!AS23+'cumulat precedent'!AS23</f>
        <v>0</v>
      </c>
      <c r="AT23" s="65"/>
      <c r="AU23" s="8" t="str">
        <f>IF(Q20+S20+T20+U20+V20+W20=D20," ","GRESEALA")</f>
        <v xml:space="preserve"> </v>
      </c>
      <c r="AV23" s="8" t="str">
        <f>IF(X20+Y20+Z20=D20," ","GRESEALA")</f>
        <v xml:space="preserve"> </v>
      </c>
      <c r="AW23" s="8" t="str">
        <f>IF(AA20+AC20+AE20+AF20+AG20+AH20+AI20+AJ20+AK20+AL20+AR20+AS20&gt;=D20," ","GRESEALA")</f>
        <v xml:space="preserve"> </v>
      </c>
      <c r="AX23" s="8" t="str">
        <f>IF(AS20&lt;=D20," ","GRESEALA")</f>
        <v xml:space="preserve"> </v>
      </c>
      <c r="AY23" s="8" t="str">
        <f>IF(H20&gt;=G20," ","GRESEALA")</f>
        <v xml:space="preserve"> </v>
      </c>
      <c r="AZ23" s="8" t="str">
        <f>IF(E24+E25=E23," ","GRESEALA")</f>
        <v xml:space="preserve"> </v>
      </c>
      <c r="BA23" s="8" t="str">
        <f>IF(F24+F25=F23," ","GRESEALA")</f>
        <v xml:space="preserve"> </v>
      </c>
      <c r="BB23" s="8" t="str">
        <f>IF(G24+G25=G23," ","GRESEALA")</f>
        <v xml:space="preserve"> </v>
      </c>
      <c r="BC23" s="8" t="str">
        <f>IF(H24+H25=H23," ","GRESEALA")</f>
        <v xml:space="preserve"> </v>
      </c>
      <c r="BD23" s="8" t="str">
        <f t="shared" ref="BD23:BJ23" si="12">IF(K24+K25=K23," ","GRESEALA")</f>
        <v xml:space="preserve"> </v>
      </c>
      <c r="BE23" s="8" t="str">
        <f t="shared" si="12"/>
        <v xml:space="preserve"> </v>
      </c>
      <c r="BF23" s="8" t="str">
        <f t="shared" si="12"/>
        <v xml:space="preserve"> </v>
      </c>
      <c r="BG23" s="8" t="str">
        <f t="shared" si="12"/>
        <v xml:space="preserve"> </v>
      </c>
      <c r="BH23" s="8" t="str">
        <f t="shared" si="12"/>
        <v xml:space="preserve"> </v>
      </c>
      <c r="BI23" s="8" t="str">
        <f t="shared" si="12"/>
        <v xml:space="preserve"> </v>
      </c>
      <c r="BJ23" s="8" t="str">
        <f t="shared" si="12"/>
        <v xml:space="preserve"> </v>
      </c>
      <c r="BK23" s="8" t="str">
        <f t="shared" ref="BK23" si="13">IF(S24+S25=S23," ","GRESEALA")</f>
        <v xml:space="preserve"> </v>
      </c>
    </row>
    <row r="24" spans="2:64" s="15" customFormat="1" ht="42.75" customHeight="1" x14ac:dyDescent="0.35">
      <c r="B24" s="49" t="s">
        <v>69</v>
      </c>
      <c r="C24" s="77" t="s">
        <v>70</v>
      </c>
      <c r="D24" s="75">
        <f t="shared" si="0"/>
        <v>0</v>
      </c>
      <c r="E24" s="64">
        <f>'Macheta PO 2022_rap_luna'!E24+'cumulat precedent'!E24</f>
        <v>0</v>
      </c>
      <c r="F24" s="64">
        <f>'Macheta PO 2022_rap_luna'!F24+'cumulat precedent'!F24</f>
        <v>0</v>
      </c>
      <c r="G24" s="64">
        <f>'Macheta PO 2022_rap_luna'!G24+'cumulat precedent'!G24</f>
        <v>0</v>
      </c>
      <c r="H24" s="64">
        <f>'Macheta PO 2022_rap_luna'!H24+'cumulat precedent'!H24</f>
        <v>0</v>
      </c>
      <c r="I24" s="64">
        <f>'Macheta PO 2022_rap_luna'!I24+'cumulat precedent'!I24</f>
        <v>0</v>
      </c>
      <c r="J24" s="64">
        <f>'Macheta PO 2022_rap_luna'!J24+'cumulat precedent'!J24</f>
        <v>0</v>
      </c>
      <c r="K24" s="64">
        <f>'Macheta PO 2022_rap_luna'!K24+'cumulat precedent'!K24</f>
        <v>0</v>
      </c>
      <c r="L24" s="64">
        <f>'Macheta PO 2022_rap_luna'!L24+'cumulat precedent'!L24</f>
        <v>0</v>
      </c>
      <c r="M24" s="64">
        <f>'Macheta PO 2022_rap_luna'!M24+'cumulat precedent'!M24</f>
        <v>0</v>
      </c>
      <c r="N24" s="64">
        <f>'Macheta PO 2022_rap_luna'!N24+'cumulat precedent'!N24</f>
        <v>0</v>
      </c>
      <c r="O24" s="64">
        <f>'Macheta PO 2022_rap_luna'!O24+'cumulat precedent'!O24</f>
        <v>0</v>
      </c>
      <c r="P24" s="64">
        <f>'Macheta PO 2022_rap_luna'!P24+'cumulat precedent'!P24</f>
        <v>0</v>
      </c>
      <c r="Q24" s="64">
        <f>'Macheta PO 2022_rap_luna'!Q24+'cumulat precedent'!Q24</f>
        <v>0</v>
      </c>
      <c r="R24" s="64">
        <f>'Macheta PO 2022_rap_luna'!R24+'cumulat precedent'!R24</f>
        <v>0</v>
      </c>
      <c r="S24" s="64">
        <f>'Macheta PO 2022_rap_luna'!S24+'cumulat precedent'!S24</f>
        <v>0</v>
      </c>
      <c r="T24" s="64">
        <f>'Macheta PO 2022_rap_luna'!T24+'cumulat precedent'!T24</f>
        <v>0</v>
      </c>
      <c r="U24" s="64">
        <f>'Macheta PO 2022_rap_luna'!U24+'cumulat precedent'!U24</f>
        <v>0</v>
      </c>
      <c r="V24" s="64">
        <f>'Macheta PO 2022_rap_luna'!V24+'cumulat precedent'!V24</f>
        <v>0</v>
      </c>
      <c r="W24" s="64">
        <f>'Macheta PO 2022_rap_luna'!W24+'cumulat precedent'!W24</f>
        <v>0</v>
      </c>
      <c r="X24" s="64">
        <f>'Macheta PO 2022_rap_luna'!X24+'cumulat precedent'!X24</f>
        <v>0</v>
      </c>
      <c r="Y24" s="64">
        <f>'Macheta PO 2022_rap_luna'!Y24+'cumulat precedent'!Y24</f>
        <v>0</v>
      </c>
      <c r="Z24" s="64">
        <f>'Macheta PO 2022_rap_luna'!Z24+'cumulat precedent'!Z24</f>
        <v>0</v>
      </c>
      <c r="AA24" s="64">
        <f>'Macheta PO 2022_rap_luna'!AA24+'cumulat precedent'!AA24</f>
        <v>0</v>
      </c>
      <c r="AB24" s="64">
        <f>'Macheta PO 2022_rap_luna'!AB24+'cumulat precedent'!AB24</f>
        <v>0</v>
      </c>
      <c r="AC24" s="64">
        <f>'Macheta PO 2022_rap_luna'!AC24+'cumulat precedent'!AC24</f>
        <v>0</v>
      </c>
      <c r="AD24" s="64">
        <f>'Macheta PO 2022_rap_luna'!AD24+'cumulat precedent'!AD24</f>
        <v>0</v>
      </c>
      <c r="AE24" s="64">
        <f>'Macheta PO 2022_rap_luna'!AE24+'cumulat precedent'!AE24</f>
        <v>0</v>
      </c>
      <c r="AF24" s="64">
        <f>'Macheta PO 2022_rap_luna'!AF24+'cumulat precedent'!AF24</f>
        <v>0</v>
      </c>
      <c r="AG24" s="64">
        <f>'Macheta PO 2022_rap_luna'!AG24+'cumulat precedent'!AG24</f>
        <v>0</v>
      </c>
      <c r="AH24" s="64">
        <f>'Macheta PO 2022_rap_luna'!AH24+'cumulat precedent'!AH24</f>
        <v>0</v>
      </c>
      <c r="AI24" s="64">
        <f>'Macheta PO 2022_rap_luna'!AI24+'cumulat precedent'!AI24</f>
        <v>0</v>
      </c>
      <c r="AJ24" s="64">
        <f>'Macheta PO 2022_rap_luna'!AJ24+'cumulat precedent'!AJ24</f>
        <v>0</v>
      </c>
      <c r="AK24" s="64">
        <f>'Macheta PO 2022_rap_luna'!AK24+'cumulat precedent'!AK24</f>
        <v>0</v>
      </c>
      <c r="AL24" s="64">
        <f>'Macheta PO 2022_rap_luna'!AL24+'cumulat precedent'!AL24</f>
        <v>0</v>
      </c>
      <c r="AM24" s="64">
        <f>'Macheta PO 2022_rap_luna'!AM24+'cumulat precedent'!AM24</f>
        <v>0</v>
      </c>
      <c r="AN24" s="64">
        <f>'Macheta PO 2022_rap_luna'!AN24+'cumulat precedent'!AN24</f>
        <v>0</v>
      </c>
      <c r="AO24" s="64">
        <f>'Macheta PO 2022_rap_luna'!AO24+'cumulat precedent'!AO24</f>
        <v>0</v>
      </c>
      <c r="AP24" s="64">
        <f>'Macheta PO 2022_rap_luna'!AP24+'cumulat precedent'!AP24</f>
        <v>0</v>
      </c>
      <c r="AQ24" s="64">
        <f>'Macheta PO 2022_rap_luna'!AQ24+'cumulat precedent'!AQ24</f>
        <v>0</v>
      </c>
      <c r="AR24" s="64">
        <f>'Macheta PO 2022_rap_luna'!AR24+'cumulat precedent'!AR24</f>
        <v>0</v>
      </c>
      <c r="AS24" s="64">
        <f>'Macheta PO 2022_rap_luna'!AS24+'cumulat precedent'!AS24</f>
        <v>0</v>
      </c>
      <c r="AT24" s="74"/>
      <c r="AU24" s="8" t="str">
        <f t="shared" ref="AU24:BK24" si="14">IF(T24+T25=T23," ","GRESEALA")</f>
        <v xml:space="preserve"> </v>
      </c>
      <c r="AV24" s="8" t="str">
        <f t="shared" si="14"/>
        <v xml:space="preserve"> </v>
      </c>
      <c r="AW24" s="8" t="str">
        <f t="shared" si="14"/>
        <v xml:space="preserve"> </v>
      </c>
      <c r="AX24" s="8" t="str">
        <f t="shared" si="14"/>
        <v xml:space="preserve"> </v>
      </c>
      <c r="AY24" s="8" t="str">
        <f t="shared" si="14"/>
        <v xml:space="preserve"> </v>
      </c>
      <c r="AZ24" s="8" t="str">
        <f t="shared" si="14"/>
        <v xml:space="preserve"> </v>
      </c>
      <c r="BA24" s="8" t="str">
        <f t="shared" si="14"/>
        <v xml:space="preserve"> </v>
      </c>
      <c r="BB24" s="8" t="str">
        <f t="shared" si="14"/>
        <v xml:space="preserve"> </v>
      </c>
      <c r="BC24" s="8" t="str">
        <f t="shared" si="14"/>
        <v xml:space="preserve"> </v>
      </c>
      <c r="BD24" s="8" t="str">
        <f t="shared" si="14"/>
        <v xml:space="preserve"> </v>
      </c>
      <c r="BE24" s="8" t="str">
        <f t="shared" si="14"/>
        <v xml:space="preserve"> </v>
      </c>
      <c r="BF24" s="8" t="str">
        <f t="shared" si="14"/>
        <v xml:space="preserve"> </v>
      </c>
      <c r="BG24" s="8" t="str">
        <f t="shared" si="14"/>
        <v xml:space="preserve"> </v>
      </c>
      <c r="BH24" s="8" t="str">
        <f t="shared" si="14"/>
        <v xml:space="preserve"> </v>
      </c>
      <c r="BI24" s="8" t="str">
        <f t="shared" si="14"/>
        <v xml:space="preserve"> </v>
      </c>
      <c r="BJ24" s="8" t="str">
        <f t="shared" si="14"/>
        <v xml:space="preserve"> </v>
      </c>
      <c r="BK24" s="8" t="str">
        <f t="shared" si="14"/>
        <v xml:space="preserve"> </v>
      </c>
    </row>
    <row r="25" spans="2:64" s="15" customFormat="1" ht="40.5" customHeight="1" x14ac:dyDescent="0.35">
      <c r="B25" s="49" t="s">
        <v>71</v>
      </c>
      <c r="C25" s="77" t="s">
        <v>72</v>
      </c>
      <c r="D25" s="75">
        <f t="shared" si="0"/>
        <v>0</v>
      </c>
      <c r="E25" s="64">
        <f>'Macheta PO 2022_rap_luna'!E25+'cumulat precedent'!E25</f>
        <v>0</v>
      </c>
      <c r="F25" s="64">
        <f>'Macheta PO 2022_rap_luna'!F25+'cumulat precedent'!F25</f>
        <v>0</v>
      </c>
      <c r="G25" s="64">
        <f>'Macheta PO 2022_rap_luna'!G25+'cumulat precedent'!G25</f>
        <v>0</v>
      </c>
      <c r="H25" s="64">
        <f>'Macheta PO 2022_rap_luna'!H25+'cumulat precedent'!H25</f>
        <v>0</v>
      </c>
      <c r="I25" s="64">
        <f>'Macheta PO 2022_rap_luna'!I25+'cumulat precedent'!I25</f>
        <v>0</v>
      </c>
      <c r="J25" s="64">
        <f>'Macheta PO 2022_rap_luna'!J25+'cumulat precedent'!J25</f>
        <v>0</v>
      </c>
      <c r="K25" s="64">
        <f>'Macheta PO 2022_rap_luna'!K25+'cumulat precedent'!K25</f>
        <v>0</v>
      </c>
      <c r="L25" s="64">
        <f>'Macheta PO 2022_rap_luna'!L25+'cumulat precedent'!L25</f>
        <v>0</v>
      </c>
      <c r="M25" s="64">
        <f>'Macheta PO 2022_rap_luna'!M25+'cumulat precedent'!M25</f>
        <v>0</v>
      </c>
      <c r="N25" s="64">
        <f>'Macheta PO 2022_rap_luna'!N25+'cumulat precedent'!N25</f>
        <v>0</v>
      </c>
      <c r="O25" s="64">
        <f>'Macheta PO 2022_rap_luna'!O25+'cumulat precedent'!O25</f>
        <v>0</v>
      </c>
      <c r="P25" s="64">
        <f>'Macheta PO 2022_rap_luna'!P25+'cumulat precedent'!P25</f>
        <v>0</v>
      </c>
      <c r="Q25" s="64">
        <f>'Macheta PO 2022_rap_luna'!Q25+'cumulat precedent'!Q25</f>
        <v>0</v>
      </c>
      <c r="R25" s="64">
        <f>'Macheta PO 2022_rap_luna'!R25+'cumulat precedent'!R25</f>
        <v>0</v>
      </c>
      <c r="S25" s="64">
        <f>'Macheta PO 2022_rap_luna'!S25+'cumulat precedent'!S25</f>
        <v>0</v>
      </c>
      <c r="T25" s="64">
        <f>'Macheta PO 2022_rap_luna'!T25+'cumulat precedent'!T25</f>
        <v>0</v>
      </c>
      <c r="U25" s="64">
        <f>'Macheta PO 2022_rap_luna'!U25+'cumulat precedent'!U25</f>
        <v>0</v>
      </c>
      <c r="V25" s="64">
        <f>'Macheta PO 2022_rap_luna'!V25+'cumulat precedent'!V25</f>
        <v>0</v>
      </c>
      <c r="W25" s="64">
        <f>'Macheta PO 2022_rap_luna'!W25+'cumulat precedent'!W25</f>
        <v>0</v>
      </c>
      <c r="X25" s="64">
        <f>'Macheta PO 2022_rap_luna'!X25+'cumulat precedent'!X25</f>
        <v>0</v>
      </c>
      <c r="Y25" s="64">
        <f>'Macheta PO 2022_rap_luna'!Y25+'cumulat precedent'!Y25</f>
        <v>0</v>
      </c>
      <c r="Z25" s="64">
        <f>'Macheta PO 2022_rap_luna'!Z25+'cumulat precedent'!Z25</f>
        <v>0</v>
      </c>
      <c r="AA25" s="64">
        <f>'Macheta PO 2022_rap_luna'!AA25+'cumulat precedent'!AA25</f>
        <v>0</v>
      </c>
      <c r="AB25" s="64">
        <f>'Macheta PO 2022_rap_luna'!AB25+'cumulat precedent'!AB25</f>
        <v>0</v>
      </c>
      <c r="AC25" s="64">
        <f>'Macheta PO 2022_rap_luna'!AC25+'cumulat precedent'!AC25</f>
        <v>0</v>
      </c>
      <c r="AD25" s="64">
        <f>'Macheta PO 2022_rap_luna'!AD25+'cumulat precedent'!AD25</f>
        <v>0</v>
      </c>
      <c r="AE25" s="64">
        <f>'Macheta PO 2022_rap_luna'!AE25+'cumulat precedent'!AE25</f>
        <v>0</v>
      </c>
      <c r="AF25" s="64">
        <f>'Macheta PO 2022_rap_luna'!AF25+'cumulat precedent'!AF25</f>
        <v>0</v>
      </c>
      <c r="AG25" s="64">
        <f>'Macheta PO 2022_rap_luna'!AG25+'cumulat precedent'!AG25</f>
        <v>0</v>
      </c>
      <c r="AH25" s="64">
        <f>'Macheta PO 2022_rap_luna'!AH25+'cumulat precedent'!AH25</f>
        <v>0</v>
      </c>
      <c r="AI25" s="64">
        <f>'Macheta PO 2022_rap_luna'!AI25+'cumulat precedent'!AI25</f>
        <v>0</v>
      </c>
      <c r="AJ25" s="64">
        <f>'Macheta PO 2022_rap_luna'!AJ25+'cumulat precedent'!AJ25</f>
        <v>0</v>
      </c>
      <c r="AK25" s="64">
        <f>'Macheta PO 2022_rap_luna'!AK25+'cumulat precedent'!AK25</f>
        <v>0</v>
      </c>
      <c r="AL25" s="64">
        <f>'Macheta PO 2022_rap_luna'!AL25+'cumulat precedent'!AL25</f>
        <v>0</v>
      </c>
      <c r="AM25" s="64">
        <f>'Macheta PO 2022_rap_luna'!AM25+'cumulat precedent'!AM25</f>
        <v>0</v>
      </c>
      <c r="AN25" s="64">
        <f>'Macheta PO 2022_rap_luna'!AN25+'cumulat precedent'!AN25</f>
        <v>0</v>
      </c>
      <c r="AO25" s="64">
        <f>'Macheta PO 2022_rap_luna'!AO25+'cumulat precedent'!AO25</f>
        <v>0</v>
      </c>
      <c r="AP25" s="64">
        <f>'Macheta PO 2022_rap_luna'!AP25+'cumulat precedent'!AP25</f>
        <v>0</v>
      </c>
      <c r="AQ25" s="64">
        <f>'Macheta PO 2022_rap_luna'!AQ25+'cumulat precedent'!AQ25</f>
        <v>0</v>
      </c>
      <c r="AR25" s="64">
        <f>'Macheta PO 2022_rap_luna'!AR25+'cumulat precedent'!AR25</f>
        <v>0</v>
      </c>
      <c r="AS25" s="64">
        <f>'Macheta PO 2022_rap_luna'!AS25+'cumulat precedent'!AS25</f>
        <v>0</v>
      </c>
      <c r="AT25" s="74"/>
      <c r="AU25" s="8" t="str">
        <f>IF(AK24+AK25=AK23," ","GRESEALA")</f>
        <v xml:space="preserve"> </v>
      </c>
      <c r="AV25" s="8" t="str">
        <f>IF(AL24+AL25=AL23," ","GRESEALA")</f>
        <v xml:space="preserve"> </v>
      </c>
      <c r="AW25" s="8" t="str">
        <f>IF(AR24+AR25=AR23," ","GRESEALA")</f>
        <v xml:space="preserve"> </v>
      </c>
      <c r="AX25" s="8" t="str">
        <f>IF(AS24+AS25=AS23," ","GRESEALA")</f>
        <v xml:space="preserve"> </v>
      </c>
      <c r="AY25" s="8" t="str">
        <f>IF(E23+F23=D23," ","GRESEALA")</f>
        <v xml:space="preserve"> </v>
      </c>
      <c r="AZ25" s="8" t="str">
        <f>IF(G23+K23+I23+L23+M23=D23," ","GRESEALA")</f>
        <v xml:space="preserve"> </v>
      </c>
      <c r="BA25" s="8" t="str">
        <f>IF(O23+P23=D23," ","GRESEALA")</f>
        <v xml:space="preserve"> </v>
      </c>
      <c r="BB25" s="8" t="str">
        <f>IF(Q23+S23+T23+U23+V23+W23=D23," ","GRESEALA")</f>
        <v xml:space="preserve"> </v>
      </c>
      <c r="BC25" s="8" t="str">
        <f>IF(X23+Y23+Z23=D23," ","GRESEALA")</f>
        <v xml:space="preserve"> </v>
      </c>
      <c r="BD25" s="8" t="str">
        <f>IF(AA23+AC23+AE23+AF23+AG23+AH23+AI23+AJ23+AK23+AL23+AM23+AN23+AO23+AP23+AQ23+AR23+AS23&gt;=D23," ","GRESEALA")</f>
        <v xml:space="preserve"> </v>
      </c>
      <c r="BE25" s="8" t="str">
        <f>IF(AS23&lt;=D23," ","GRESEALA")</f>
        <v xml:space="preserve"> </v>
      </c>
      <c r="BF25" s="8" t="str">
        <f>IF(H23&lt;=G23," ","GRESEALA")</f>
        <v xml:space="preserve"> </v>
      </c>
      <c r="BG25" s="8" t="str">
        <f>IF(E27+E28=E26," ","GRESEALA")</f>
        <v xml:space="preserve"> </v>
      </c>
      <c r="BH25" s="8" t="str">
        <f>IF(F27+F28=F26," ","GRESEALA")</f>
        <v xml:space="preserve"> </v>
      </c>
      <c r="BI25" s="8" t="str">
        <f>IF(G27+G28=G26," ","GRESEALA")</f>
        <v xml:space="preserve"> </v>
      </c>
      <c r="BJ25" s="8" t="str">
        <f>IF(H27+H28=H26," ","GRESEALA")</f>
        <v xml:space="preserve"> </v>
      </c>
      <c r="BK25" s="8" t="str">
        <f>IF(K27+K28=K26," ","GRESEALA")</f>
        <v xml:space="preserve"> </v>
      </c>
    </row>
    <row r="26" spans="2:64" s="15" customFormat="1" ht="57" customHeight="1" x14ac:dyDescent="0.35">
      <c r="B26" s="46" t="s">
        <v>73</v>
      </c>
      <c r="C26" s="76" t="s">
        <v>74</v>
      </c>
      <c r="D26" s="70">
        <f t="shared" si="0"/>
        <v>60</v>
      </c>
      <c r="E26" s="64">
        <f>'Macheta PO 2022_rap_luna'!E26+'cumulat precedent'!E26</f>
        <v>24</v>
      </c>
      <c r="F26" s="64">
        <f>'Macheta PO 2022_rap_luna'!F26+'cumulat precedent'!F26</f>
        <v>36</v>
      </c>
      <c r="G26" s="64">
        <f>'Macheta PO 2022_rap_luna'!G26+'cumulat precedent'!G26</f>
        <v>59</v>
      </c>
      <c r="H26" s="64">
        <f>'Macheta PO 2022_rap_luna'!H26+'cumulat precedent'!H26</f>
        <v>59</v>
      </c>
      <c r="I26" s="64">
        <f>'Macheta PO 2022_rap_luna'!I26+'cumulat precedent'!I26</f>
        <v>1</v>
      </c>
      <c r="J26" s="64">
        <f>'Macheta PO 2022_rap_luna'!J26+'cumulat precedent'!J26</f>
        <v>1</v>
      </c>
      <c r="K26" s="64">
        <f>'Macheta PO 2022_rap_luna'!K26+'cumulat precedent'!K26</f>
        <v>0</v>
      </c>
      <c r="L26" s="64">
        <f>'Macheta PO 2022_rap_luna'!L26+'cumulat precedent'!L26</f>
        <v>0</v>
      </c>
      <c r="M26" s="64">
        <f>'Macheta PO 2022_rap_luna'!M26+'cumulat precedent'!M26</f>
        <v>0</v>
      </c>
      <c r="N26" s="64">
        <f>'Macheta PO 2022_rap_luna'!N26+'cumulat precedent'!N26</f>
        <v>0</v>
      </c>
      <c r="O26" s="64">
        <f>'Macheta PO 2022_rap_luna'!O26+'cumulat precedent'!O26</f>
        <v>36</v>
      </c>
      <c r="P26" s="64">
        <f>'Macheta PO 2022_rap_luna'!P26+'cumulat precedent'!P26</f>
        <v>24</v>
      </c>
      <c r="Q26" s="64">
        <f>'Macheta PO 2022_rap_luna'!Q26+'cumulat precedent'!Q26</f>
        <v>0</v>
      </c>
      <c r="R26" s="64">
        <f>'Macheta PO 2022_rap_luna'!R26+'cumulat precedent'!R26</f>
        <v>0</v>
      </c>
      <c r="S26" s="64">
        <f>'Macheta PO 2022_rap_luna'!S26+'cumulat precedent'!S26</f>
        <v>0</v>
      </c>
      <c r="T26" s="64">
        <f>'Macheta PO 2022_rap_luna'!T26+'cumulat precedent'!T26</f>
        <v>4</v>
      </c>
      <c r="U26" s="64">
        <f>'Macheta PO 2022_rap_luna'!U26+'cumulat precedent'!U26</f>
        <v>50</v>
      </c>
      <c r="V26" s="64">
        <f>'Macheta PO 2022_rap_luna'!V26+'cumulat precedent'!V26</f>
        <v>3</v>
      </c>
      <c r="W26" s="64">
        <f>'Macheta PO 2022_rap_luna'!W26+'cumulat precedent'!W26</f>
        <v>3</v>
      </c>
      <c r="X26" s="64">
        <f>'Macheta PO 2022_rap_luna'!X26+'cumulat precedent'!X26</f>
        <v>43</v>
      </c>
      <c r="Y26" s="64">
        <f>'Macheta PO 2022_rap_luna'!Y26+'cumulat precedent'!Y26</f>
        <v>17</v>
      </c>
      <c r="Z26" s="64">
        <f>'Macheta PO 2022_rap_luna'!Z26+'cumulat precedent'!Z26</f>
        <v>0</v>
      </c>
      <c r="AA26" s="64">
        <f>'Macheta PO 2022_rap_luna'!AA26+'cumulat precedent'!AA26</f>
        <v>5</v>
      </c>
      <c r="AB26" s="64">
        <f>'Macheta PO 2022_rap_luna'!AB26+'cumulat precedent'!AB26</f>
        <v>3</v>
      </c>
      <c r="AC26" s="64">
        <f>'Macheta PO 2022_rap_luna'!AC26+'cumulat precedent'!AC26</f>
        <v>0</v>
      </c>
      <c r="AD26" s="64">
        <f>'Macheta PO 2022_rap_luna'!AD26+'cumulat precedent'!AD26</f>
        <v>0</v>
      </c>
      <c r="AE26" s="64">
        <f>'Macheta PO 2022_rap_luna'!AE26+'cumulat precedent'!AE26</f>
        <v>0</v>
      </c>
      <c r="AF26" s="64">
        <f>'Macheta PO 2022_rap_luna'!AF26+'cumulat precedent'!AF26</f>
        <v>0</v>
      </c>
      <c r="AG26" s="64">
        <f>'Macheta PO 2022_rap_luna'!AG26+'cumulat precedent'!AG26</f>
        <v>0</v>
      </c>
      <c r="AH26" s="64">
        <f>'Macheta PO 2022_rap_luna'!AH26+'cumulat precedent'!AH26</f>
        <v>0</v>
      </c>
      <c r="AI26" s="64">
        <f>'Macheta PO 2022_rap_luna'!AI26+'cumulat precedent'!AI26</f>
        <v>0</v>
      </c>
      <c r="AJ26" s="64">
        <f>'Macheta PO 2022_rap_luna'!AJ26+'cumulat precedent'!AJ26</f>
        <v>0</v>
      </c>
      <c r="AK26" s="64">
        <f>'Macheta PO 2022_rap_luna'!AK26+'cumulat precedent'!AK26</f>
        <v>0</v>
      </c>
      <c r="AL26" s="64">
        <f>'Macheta PO 2022_rap_luna'!AL26+'cumulat precedent'!AL26</f>
        <v>0</v>
      </c>
      <c r="AM26" s="64">
        <f>'Macheta PO 2022_rap_luna'!AM26+'cumulat precedent'!AM26</f>
        <v>0</v>
      </c>
      <c r="AN26" s="64">
        <f>'Macheta PO 2022_rap_luna'!AN26+'cumulat precedent'!AN26</f>
        <v>0</v>
      </c>
      <c r="AO26" s="64">
        <f>'Macheta PO 2022_rap_luna'!AO26+'cumulat precedent'!AO26</f>
        <v>0</v>
      </c>
      <c r="AP26" s="64">
        <f>'Macheta PO 2022_rap_luna'!AP26+'cumulat precedent'!AP26</f>
        <v>0</v>
      </c>
      <c r="AQ26" s="64">
        <f>'Macheta PO 2022_rap_luna'!AQ26+'cumulat precedent'!AQ26</f>
        <v>0</v>
      </c>
      <c r="AR26" s="64">
        <f>'Macheta PO 2022_rap_luna'!AR26+'cumulat precedent'!AR26</f>
        <v>0</v>
      </c>
      <c r="AS26" s="64">
        <f>'Macheta PO 2022_rap_luna'!AS26+'cumulat precedent'!AS26</f>
        <v>55</v>
      </c>
      <c r="AT26" s="65"/>
      <c r="AU26" s="8" t="str">
        <f t="shared" ref="AU26:AZ26" si="15">IF(L27+L28=L26," ","GRESEALA")</f>
        <v xml:space="preserve"> </v>
      </c>
      <c r="AV26" s="8" t="str">
        <f t="shared" si="15"/>
        <v xml:space="preserve"> </v>
      </c>
      <c r="AW26" s="8" t="str">
        <f t="shared" si="15"/>
        <v xml:space="preserve"> </v>
      </c>
      <c r="AX26" s="8" t="str">
        <f t="shared" si="15"/>
        <v xml:space="preserve"> </v>
      </c>
      <c r="AY26" s="8" t="str">
        <f t="shared" si="15"/>
        <v xml:space="preserve"> </v>
      </c>
      <c r="AZ26" s="8" t="str">
        <f t="shared" si="15"/>
        <v xml:space="preserve"> </v>
      </c>
      <c r="BA26" s="8" t="str">
        <f t="shared" ref="BA26:BK26" si="16">IF(S27+S28=S26," ","GRESEALA")</f>
        <v xml:space="preserve"> </v>
      </c>
      <c r="BB26" s="8" t="str">
        <f t="shared" si="16"/>
        <v xml:space="preserve"> </v>
      </c>
      <c r="BC26" s="8" t="str">
        <f t="shared" si="16"/>
        <v xml:space="preserve"> </v>
      </c>
      <c r="BD26" s="8" t="str">
        <f t="shared" si="16"/>
        <v xml:space="preserve"> </v>
      </c>
      <c r="BE26" s="8" t="str">
        <f t="shared" si="16"/>
        <v xml:space="preserve"> </v>
      </c>
      <c r="BF26" s="8" t="str">
        <f t="shared" si="16"/>
        <v xml:space="preserve"> </v>
      </c>
      <c r="BG26" s="8" t="str">
        <f t="shared" si="16"/>
        <v xml:space="preserve"> </v>
      </c>
      <c r="BH26" s="8" t="str">
        <f t="shared" si="16"/>
        <v xml:space="preserve"> </v>
      </c>
      <c r="BI26" s="8" t="str">
        <f t="shared" si="16"/>
        <v xml:space="preserve"> </v>
      </c>
      <c r="BJ26" s="8" t="str">
        <f t="shared" si="16"/>
        <v xml:space="preserve"> </v>
      </c>
      <c r="BK26" s="8" t="str">
        <f t="shared" si="16"/>
        <v xml:space="preserve"> </v>
      </c>
    </row>
    <row r="27" spans="2:64" s="15" customFormat="1" ht="37.5" customHeight="1" x14ac:dyDescent="0.35">
      <c r="B27" s="49" t="s">
        <v>75</v>
      </c>
      <c r="C27" s="77" t="s">
        <v>76</v>
      </c>
      <c r="D27" s="79">
        <f t="shared" si="0"/>
        <v>58</v>
      </c>
      <c r="E27" s="64">
        <f>'Macheta PO 2022_rap_luna'!E27+'cumulat precedent'!E27</f>
        <v>24</v>
      </c>
      <c r="F27" s="64">
        <f>'Macheta PO 2022_rap_luna'!F27+'cumulat precedent'!F27</f>
        <v>34</v>
      </c>
      <c r="G27" s="64">
        <f>'Macheta PO 2022_rap_luna'!G27+'cumulat precedent'!G27</f>
        <v>57</v>
      </c>
      <c r="H27" s="64">
        <f>'Macheta PO 2022_rap_luna'!H27+'cumulat precedent'!H27</f>
        <v>57</v>
      </c>
      <c r="I27" s="64">
        <f>'Macheta PO 2022_rap_luna'!I27+'cumulat precedent'!I27</f>
        <v>1</v>
      </c>
      <c r="J27" s="64">
        <f>'Macheta PO 2022_rap_luna'!J27+'cumulat precedent'!J27</f>
        <v>1</v>
      </c>
      <c r="K27" s="64">
        <f>'Macheta PO 2022_rap_luna'!K27+'cumulat precedent'!K27</f>
        <v>0</v>
      </c>
      <c r="L27" s="64">
        <f>'Macheta PO 2022_rap_luna'!L27+'cumulat precedent'!L27</f>
        <v>0</v>
      </c>
      <c r="M27" s="64">
        <f>'Macheta PO 2022_rap_luna'!M27+'cumulat precedent'!M27</f>
        <v>0</v>
      </c>
      <c r="N27" s="64">
        <f>'Macheta PO 2022_rap_luna'!N27+'cumulat precedent'!N27</f>
        <v>0</v>
      </c>
      <c r="O27" s="64">
        <f>'Macheta PO 2022_rap_luna'!O27+'cumulat precedent'!O27</f>
        <v>35</v>
      </c>
      <c r="P27" s="64">
        <f>'Macheta PO 2022_rap_luna'!P27+'cumulat precedent'!P27</f>
        <v>23</v>
      </c>
      <c r="Q27" s="64">
        <f>'Macheta PO 2022_rap_luna'!Q27+'cumulat precedent'!Q27</f>
        <v>0</v>
      </c>
      <c r="R27" s="64">
        <f>'Macheta PO 2022_rap_luna'!R27+'cumulat precedent'!R27</f>
        <v>0</v>
      </c>
      <c r="S27" s="64">
        <f>'Macheta PO 2022_rap_luna'!S27+'cumulat precedent'!S27</f>
        <v>0</v>
      </c>
      <c r="T27" s="64">
        <f>'Macheta PO 2022_rap_luna'!T27+'cumulat precedent'!T27</f>
        <v>4</v>
      </c>
      <c r="U27" s="64">
        <f>'Macheta PO 2022_rap_luna'!U27+'cumulat precedent'!U27</f>
        <v>48</v>
      </c>
      <c r="V27" s="64">
        <f>'Macheta PO 2022_rap_luna'!V27+'cumulat precedent'!V27</f>
        <v>3</v>
      </c>
      <c r="W27" s="64">
        <f>'Macheta PO 2022_rap_luna'!W27+'cumulat precedent'!W27</f>
        <v>3</v>
      </c>
      <c r="X27" s="64">
        <f>'Macheta PO 2022_rap_luna'!X27+'cumulat precedent'!X27</f>
        <v>43</v>
      </c>
      <c r="Y27" s="64">
        <f>'Macheta PO 2022_rap_luna'!Y27+'cumulat precedent'!Y27</f>
        <v>15</v>
      </c>
      <c r="Z27" s="64">
        <f>'Macheta PO 2022_rap_luna'!Z27+'cumulat precedent'!Z27</f>
        <v>0</v>
      </c>
      <c r="AA27" s="64">
        <f>'Macheta PO 2022_rap_luna'!AA27+'cumulat precedent'!AA27</f>
        <v>4</v>
      </c>
      <c r="AB27" s="64">
        <f>'Macheta PO 2022_rap_luna'!AB27+'cumulat precedent'!AB27</f>
        <v>3</v>
      </c>
      <c r="AC27" s="64">
        <f>'Macheta PO 2022_rap_luna'!AC27+'cumulat precedent'!AC27</f>
        <v>0</v>
      </c>
      <c r="AD27" s="64">
        <f>'Macheta PO 2022_rap_luna'!AD27+'cumulat precedent'!AD27</f>
        <v>0</v>
      </c>
      <c r="AE27" s="64">
        <f>'Macheta PO 2022_rap_luna'!AE27+'cumulat precedent'!AE27</f>
        <v>0</v>
      </c>
      <c r="AF27" s="64">
        <f>'Macheta PO 2022_rap_luna'!AF27+'cumulat precedent'!AF27</f>
        <v>0</v>
      </c>
      <c r="AG27" s="64">
        <f>'Macheta PO 2022_rap_luna'!AG27+'cumulat precedent'!AG27</f>
        <v>0</v>
      </c>
      <c r="AH27" s="64">
        <f>'Macheta PO 2022_rap_luna'!AH27+'cumulat precedent'!AH27</f>
        <v>0</v>
      </c>
      <c r="AI27" s="64">
        <f>'Macheta PO 2022_rap_luna'!AI27+'cumulat precedent'!AI27</f>
        <v>0</v>
      </c>
      <c r="AJ27" s="64">
        <f>'Macheta PO 2022_rap_luna'!AJ27+'cumulat precedent'!AJ27</f>
        <v>0</v>
      </c>
      <c r="AK27" s="64">
        <f>'Macheta PO 2022_rap_luna'!AK27+'cumulat precedent'!AK27</f>
        <v>0</v>
      </c>
      <c r="AL27" s="64">
        <f>'Macheta PO 2022_rap_luna'!AL27+'cumulat precedent'!AL27</f>
        <v>0</v>
      </c>
      <c r="AM27" s="64">
        <f>'Macheta PO 2022_rap_luna'!AM27+'cumulat precedent'!AM27</f>
        <v>0</v>
      </c>
      <c r="AN27" s="64">
        <f>'Macheta PO 2022_rap_luna'!AN27+'cumulat precedent'!AN27</f>
        <v>0</v>
      </c>
      <c r="AO27" s="64">
        <f>'Macheta PO 2022_rap_luna'!AO27+'cumulat precedent'!AO27</f>
        <v>0</v>
      </c>
      <c r="AP27" s="64">
        <f>'Macheta PO 2022_rap_luna'!AP27+'cumulat precedent'!AP27</f>
        <v>0</v>
      </c>
      <c r="AQ27" s="64">
        <f>'Macheta PO 2022_rap_luna'!AQ27+'cumulat precedent'!AQ27</f>
        <v>0</v>
      </c>
      <c r="AR27" s="64">
        <f>'Macheta PO 2022_rap_luna'!AR27+'cumulat precedent'!AR27</f>
        <v>0</v>
      </c>
      <c r="AS27" s="64">
        <f>'Macheta PO 2022_rap_luna'!AS27+'cumulat precedent'!AS27</f>
        <v>54</v>
      </c>
      <c r="AT27" s="74"/>
      <c r="AU27" s="8" t="str">
        <f t="shared" ref="AU27:BC27" si="17">IF(AD27+AD28=AD26," ","GRESEALA")</f>
        <v xml:space="preserve"> </v>
      </c>
      <c r="AV27" s="8" t="str">
        <f t="shared" si="17"/>
        <v xml:space="preserve"> </v>
      </c>
      <c r="AW27" s="8" t="str">
        <f t="shared" si="17"/>
        <v xml:space="preserve"> </v>
      </c>
      <c r="AX27" s="8" t="str">
        <f t="shared" si="17"/>
        <v xml:space="preserve"> </v>
      </c>
      <c r="AY27" s="8" t="str">
        <f t="shared" si="17"/>
        <v xml:space="preserve"> </v>
      </c>
      <c r="AZ27" s="8" t="str">
        <f t="shared" si="17"/>
        <v xml:space="preserve"> </v>
      </c>
      <c r="BA27" s="8" t="str">
        <f t="shared" si="17"/>
        <v xml:space="preserve"> </v>
      </c>
      <c r="BB27" s="8" t="str">
        <f t="shared" si="17"/>
        <v xml:space="preserve"> </v>
      </c>
      <c r="BC27" s="8" t="str">
        <f t="shared" si="17"/>
        <v xml:space="preserve"> </v>
      </c>
      <c r="BD27" s="8" t="str">
        <f t="shared" ref="BD27:BE27" si="18">IF(AR27+AR28=AR26," ","GRESEALA")</f>
        <v xml:space="preserve"> </v>
      </c>
      <c r="BE27" s="8" t="str">
        <f t="shared" si="18"/>
        <v xml:space="preserve"> </v>
      </c>
      <c r="BF27" s="8" t="str">
        <f>IF(E26+F26=D26," ","GRESEALA")</f>
        <v xml:space="preserve"> </v>
      </c>
      <c r="BG27" s="8" t="str">
        <f>IF(G26+K26+I26+L26+M26=D26," ","GRESEALA")</f>
        <v xml:space="preserve"> </v>
      </c>
      <c r="BH27" s="8" t="str">
        <f>IF(O26+P26=D26," ","GRESEALA")</f>
        <v xml:space="preserve"> </v>
      </c>
      <c r="BI27" s="8" t="str">
        <f>IF(Q26+S26+T26+U26+V26+W26=D26," ","GRESEALA")</f>
        <v xml:space="preserve"> </v>
      </c>
      <c r="BJ27" s="8" t="str">
        <f>IF(X26+Y26+Z26=D26," ","GRESEALA")</f>
        <v xml:space="preserve"> </v>
      </c>
      <c r="BK27" s="8" t="str">
        <f>IF(AA26+AC26+AE26+AF26+AG26+AH26+AI26+AJ26+AK26+AL26+AM26+AN26+AO26+AP26+AQ26+AR26+AS26&gt;=D26," ","GRESEALA")</f>
        <v xml:space="preserve"> </v>
      </c>
    </row>
    <row r="28" spans="2:64" s="15" customFormat="1" ht="45.75" customHeight="1" x14ac:dyDescent="0.35">
      <c r="B28" s="49" t="s">
        <v>77</v>
      </c>
      <c r="C28" s="77" t="s">
        <v>78</v>
      </c>
      <c r="D28" s="79">
        <f t="shared" si="0"/>
        <v>2</v>
      </c>
      <c r="E28" s="64">
        <f>'Macheta PO 2022_rap_luna'!E28+'cumulat precedent'!E28</f>
        <v>0</v>
      </c>
      <c r="F28" s="64">
        <f>'Macheta PO 2022_rap_luna'!F28+'cumulat precedent'!F28</f>
        <v>2</v>
      </c>
      <c r="G28" s="64">
        <f>'Macheta PO 2022_rap_luna'!G28+'cumulat precedent'!G28</f>
        <v>2</v>
      </c>
      <c r="H28" s="64">
        <f>'Macheta PO 2022_rap_luna'!H28+'cumulat precedent'!H28</f>
        <v>2</v>
      </c>
      <c r="I28" s="64">
        <f>'Macheta PO 2022_rap_luna'!I28+'cumulat precedent'!I28</f>
        <v>0</v>
      </c>
      <c r="J28" s="64">
        <f>'Macheta PO 2022_rap_luna'!J28+'cumulat precedent'!J28</f>
        <v>0</v>
      </c>
      <c r="K28" s="64">
        <f>'Macheta PO 2022_rap_luna'!K28+'cumulat precedent'!K28</f>
        <v>0</v>
      </c>
      <c r="L28" s="64">
        <f>'Macheta PO 2022_rap_luna'!L28+'cumulat precedent'!L28</f>
        <v>0</v>
      </c>
      <c r="M28" s="64">
        <f>'Macheta PO 2022_rap_luna'!M28+'cumulat precedent'!M28</f>
        <v>0</v>
      </c>
      <c r="N28" s="64">
        <f>'Macheta PO 2022_rap_luna'!N28+'cumulat precedent'!N28</f>
        <v>0</v>
      </c>
      <c r="O28" s="64">
        <f>'Macheta PO 2022_rap_luna'!O28+'cumulat precedent'!O28</f>
        <v>1</v>
      </c>
      <c r="P28" s="64">
        <f>'Macheta PO 2022_rap_luna'!P28+'cumulat precedent'!P28</f>
        <v>1</v>
      </c>
      <c r="Q28" s="64">
        <f>'Macheta PO 2022_rap_luna'!Q28+'cumulat precedent'!Q28</f>
        <v>0</v>
      </c>
      <c r="R28" s="64">
        <f>'Macheta PO 2022_rap_luna'!R28+'cumulat precedent'!R28</f>
        <v>0</v>
      </c>
      <c r="S28" s="64">
        <f>'Macheta PO 2022_rap_luna'!S28+'cumulat precedent'!S28</f>
        <v>0</v>
      </c>
      <c r="T28" s="64">
        <f>'Macheta PO 2022_rap_luna'!T28+'cumulat precedent'!T28</f>
        <v>0</v>
      </c>
      <c r="U28" s="64">
        <f>'Macheta PO 2022_rap_luna'!U28+'cumulat precedent'!U28</f>
        <v>2</v>
      </c>
      <c r="V28" s="64">
        <f>'Macheta PO 2022_rap_luna'!V28+'cumulat precedent'!V28</f>
        <v>0</v>
      </c>
      <c r="W28" s="64">
        <f>'Macheta PO 2022_rap_luna'!W28+'cumulat precedent'!W28</f>
        <v>0</v>
      </c>
      <c r="X28" s="64">
        <f>'Macheta PO 2022_rap_luna'!X28+'cumulat precedent'!X28</f>
        <v>0</v>
      </c>
      <c r="Y28" s="64">
        <f>'Macheta PO 2022_rap_luna'!Y28+'cumulat precedent'!Y28</f>
        <v>2</v>
      </c>
      <c r="Z28" s="64">
        <f>'Macheta PO 2022_rap_luna'!Z28+'cumulat precedent'!Z28</f>
        <v>0</v>
      </c>
      <c r="AA28" s="64">
        <f>'Macheta PO 2022_rap_luna'!AA28+'cumulat precedent'!AA28</f>
        <v>1</v>
      </c>
      <c r="AB28" s="64">
        <f>'Macheta PO 2022_rap_luna'!AB28+'cumulat precedent'!AB28</f>
        <v>0</v>
      </c>
      <c r="AC28" s="64">
        <f>'Macheta PO 2022_rap_luna'!AC28+'cumulat precedent'!AC28</f>
        <v>0</v>
      </c>
      <c r="AD28" s="64">
        <f>'Macheta PO 2022_rap_luna'!AD28+'cumulat precedent'!AD28</f>
        <v>0</v>
      </c>
      <c r="AE28" s="64">
        <f>'Macheta PO 2022_rap_luna'!AE28+'cumulat precedent'!AE28</f>
        <v>0</v>
      </c>
      <c r="AF28" s="64">
        <f>'Macheta PO 2022_rap_luna'!AF28+'cumulat precedent'!AF28</f>
        <v>0</v>
      </c>
      <c r="AG28" s="64">
        <f>'Macheta PO 2022_rap_luna'!AG28+'cumulat precedent'!AG28</f>
        <v>0</v>
      </c>
      <c r="AH28" s="64">
        <f>'Macheta PO 2022_rap_luna'!AH28+'cumulat precedent'!AH28</f>
        <v>0</v>
      </c>
      <c r="AI28" s="64">
        <f>'Macheta PO 2022_rap_luna'!AI28+'cumulat precedent'!AI28</f>
        <v>0</v>
      </c>
      <c r="AJ28" s="64">
        <f>'Macheta PO 2022_rap_luna'!AJ28+'cumulat precedent'!AJ28</f>
        <v>0</v>
      </c>
      <c r="AK28" s="64">
        <f>'Macheta PO 2022_rap_luna'!AK28+'cumulat precedent'!AK28</f>
        <v>0</v>
      </c>
      <c r="AL28" s="64">
        <f>'Macheta PO 2022_rap_luna'!AL28+'cumulat precedent'!AL28</f>
        <v>0</v>
      </c>
      <c r="AM28" s="64">
        <f>'Macheta PO 2022_rap_luna'!AM28+'cumulat precedent'!AM28</f>
        <v>0</v>
      </c>
      <c r="AN28" s="64">
        <f>'Macheta PO 2022_rap_luna'!AN28+'cumulat precedent'!AN28</f>
        <v>0</v>
      </c>
      <c r="AO28" s="64">
        <f>'Macheta PO 2022_rap_luna'!AO28+'cumulat precedent'!AO28</f>
        <v>0</v>
      </c>
      <c r="AP28" s="64">
        <f>'Macheta PO 2022_rap_luna'!AP28+'cumulat precedent'!AP28</f>
        <v>0</v>
      </c>
      <c r="AQ28" s="64">
        <f>'Macheta PO 2022_rap_luna'!AQ28+'cumulat precedent'!AQ28</f>
        <v>0</v>
      </c>
      <c r="AR28" s="64">
        <f>'Macheta PO 2022_rap_luna'!AR28+'cumulat precedent'!AR28</f>
        <v>0</v>
      </c>
      <c r="AS28" s="64">
        <f>'Macheta PO 2022_rap_luna'!AS28+'cumulat precedent'!AS28</f>
        <v>1</v>
      </c>
      <c r="AT28" s="74">
        <v>0</v>
      </c>
      <c r="AU28" s="8" t="str">
        <f>IF(AS26&lt;=D26," ","GRESEALA")</f>
        <v xml:space="preserve"> </v>
      </c>
      <c r="AV28" s="8" t="str">
        <f>IF(H26&lt;=G26," ","GRESEALA")</f>
        <v xml:space="preserve"> </v>
      </c>
      <c r="AW28" s="8" t="str">
        <f>IF(E30+E31=E29," ","GRESEALA")</f>
        <v xml:space="preserve"> </v>
      </c>
      <c r="AX28" s="8" t="str">
        <f>IF(F30+F31=F29," ","GRESEALA")</f>
        <v xml:space="preserve"> </v>
      </c>
      <c r="AY28" s="8" t="str">
        <f>IF(G30+G31=G29," ","GRESEALA")</f>
        <v xml:space="preserve"> </v>
      </c>
      <c r="AZ28" s="8" t="str">
        <f>IF(H30+H31=H29," ","GRESEALA")</f>
        <v xml:space="preserve"> </v>
      </c>
      <c r="BA28" s="8" t="str">
        <f t="shared" ref="BA28:BG28" si="19">IF(K30+K31=K29," ","GRESEALA")</f>
        <v xml:space="preserve"> </v>
      </c>
      <c r="BB28" s="8" t="str">
        <f t="shared" si="19"/>
        <v xml:space="preserve"> </v>
      </c>
      <c r="BC28" s="8" t="str">
        <f t="shared" si="19"/>
        <v xml:space="preserve"> </v>
      </c>
      <c r="BD28" s="8" t="str">
        <f t="shared" si="19"/>
        <v xml:space="preserve"> </v>
      </c>
      <c r="BE28" s="8" t="str">
        <f t="shared" si="19"/>
        <v xml:space="preserve"> </v>
      </c>
      <c r="BF28" s="8" t="str">
        <f t="shared" si="19"/>
        <v xml:space="preserve"> </v>
      </c>
      <c r="BG28" s="8" t="str">
        <f t="shared" si="19"/>
        <v xml:space="preserve"> </v>
      </c>
      <c r="BH28" s="8" t="str">
        <f t="shared" ref="BH28:BK28" si="20">IF(S30+S31=S29," ","GRESEALA")</f>
        <v xml:space="preserve"> </v>
      </c>
      <c r="BI28" s="8" t="str">
        <f t="shared" si="20"/>
        <v xml:space="preserve"> </v>
      </c>
      <c r="BJ28" s="8" t="str">
        <f t="shared" si="20"/>
        <v xml:space="preserve"> </v>
      </c>
      <c r="BK28" s="8" t="str">
        <f t="shared" si="20"/>
        <v xml:space="preserve"> </v>
      </c>
    </row>
    <row r="29" spans="2:64" s="15" customFormat="1" ht="96" customHeight="1" x14ac:dyDescent="0.35">
      <c r="B29" s="46" t="s">
        <v>79</v>
      </c>
      <c r="C29" s="76" t="s">
        <v>80</v>
      </c>
      <c r="D29" s="70">
        <f t="shared" si="0"/>
        <v>0</v>
      </c>
      <c r="E29" s="64">
        <f>'Macheta PO 2022_rap_luna'!E29+'cumulat precedent'!E29</f>
        <v>0</v>
      </c>
      <c r="F29" s="64">
        <f>'Macheta PO 2022_rap_luna'!F29+'cumulat precedent'!F29</f>
        <v>0</v>
      </c>
      <c r="G29" s="64">
        <f>'Macheta PO 2022_rap_luna'!G29+'cumulat precedent'!G29</f>
        <v>0</v>
      </c>
      <c r="H29" s="64">
        <f>'Macheta PO 2022_rap_luna'!H29+'cumulat precedent'!H29</f>
        <v>0</v>
      </c>
      <c r="I29" s="64">
        <f>'Macheta PO 2022_rap_luna'!I29+'cumulat precedent'!I29</f>
        <v>0</v>
      </c>
      <c r="J29" s="64">
        <f>'Macheta PO 2022_rap_luna'!J29+'cumulat precedent'!J29</f>
        <v>0</v>
      </c>
      <c r="K29" s="64">
        <f>'Macheta PO 2022_rap_luna'!K29+'cumulat precedent'!K29</f>
        <v>0</v>
      </c>
      <c r="L29" s="64">
        <f>'Macheta PO 2022_rap_luna'!L29+'cumulat precedent'!L29</f>
        <v>0</v>
      </c>
      <c r="M29" s="64">
        <f>'Macheta PO 2022_rap_luna'!M29+'cumulat precedent'!M29</f>
        <v>0</v>
      </c>
      <c r="N29" s="64">
        <f>'Macheta PO 2022_rap_luna'!N29+'cumulat precedent'!N29</f>
        <v>0</v>
      </c>
      <c r="O29" s="64">
        <f>'Macheta PO 2022_rap_luna'!O29+'cumulat precedent'!O29</f>
        <v>0</v>
      </c>
      <c r="P29" s="64">
        <f>'Macheta PO 2022_rap_luna'!P29+'cumulat precedent'!P29</f>
        <v>0</v>
      </c>
      <c r="Q29" s="64">
        <f>'Macheta PO 2022_rap_luna'!Q29+'cumulat precedent'!Q29</f>
        <v>0</v>
      </c>
      <c r="R29" s="64">
        <f>'Macheta PO 2022_rap_luna'!R29+'cumulat precedent'!R29</f>
        <v>0</v>
      </c>
      <c r="S29" s="64">
        <f>'Macheta PO 2022_rap_luna'!S29+'cumulat precedent'!S29</f>
        <v>0</v>
      </c>
      <c r="T29" s="64">
        <f>'Macheta PO 2022_rap_luna'!T29+'cumulat precedent'!T29</f>
        <v>0</v>
      </c>
      <c r="U29" s="64">
        <f>'Macheta PO 2022_rap_luna'!U29+'cumulat precedent'!U29</f>
        <v>0</v>
      </c>
      <c r="V29" s="64">
        <f>'Macheta PO 2022_rap_luna'!V29+'cumulat precedent'!V29</f>
        <v>0</v>
      </c>
      <c r="W29" s="64">
        <f>'Macheta PO 2022_rap_luna'!W29+'cumulat precedent'!W29</f>
        <v>0</v>
      </c>
      <c r="X29" s="64">
        <f>'Macheta PO 2022_rap_luna'!X29+'cumulat precedent'!X29</f>
        <v>0</v>
      </c>
      <c r="Y29" s="64">
        <f>'Macheta PO 2022_rap_luna'!Y29+'cumulat precedent'!Y29</f>
        <v>0</v>
      </c>
      <c r="Z29" s="64">
        <f>'Macheta PO 2022_rap_luna'!Z29+'cumulat precedent'!Z29</f>
        <v>0</v>
      </c>
      <c r="AA29" s="64">
        <f>'Macheta PO 2022_rap_luna'!AA29+'cumulat precedent'!AA29</f>
        <v>0</v>
      </c>
      <c r="AB29" s="64">
        <f>'Macheta PO 2022_rap_luna'!AB29+'cumulat precedent'!AB29</f>
        <v>0</v>
      </c>
      <c r="AC29" s="64">
        <f>'Macheta PO 2022_rap_luna'!AC29+'cumulat precedent'!AC29</f>
        <v>0</v>
      </c>
      <c r="AD29" s="64">
        <f>'Macheta PO 2022_rap_luna'!AD29+'cumulat precedent'!AD29</f>
        <v>0</v>
      </c>
      <c r="AE29" s="64">
        <f>'Macheta PO 2022_rap_luna'!AE29+'cumulat precedent'!AE29</f>
        <v>0</v>
      </c>
      <c r="AF29" s="64">
        <f>'Macheta PO 2022_rap_luna'!AF29+'cumulat precedent'!AF29</f>
        <v>0</v>
      </c>
      <c r="AG29" s="64">
        <f>'Macheta PO 2022_rap_luna'!AG29+'cumulat precedent'!AG29</f>
        <v>0</v>
      </c>
      <c r="AH29" s="64">
        <f>'Macheta PO 2022_rap_luna'!AH29+'cumulat precedent'!AH29</f>
        <v>0</v>
      </c>
      <c r="AI29" s="64">
        <f>'Macheta PO 2022_rap_luna'!AI29+'cumulat precedent'!AI29</f>
        <v>0</v>
      </c>
      <c r="AJ29" s="64">
        <f>'Macheta PO 2022_rap_luna'!AJ29+'cumulat precedent'!AJ29</f>
        <v>0</v>
      </c>
      <c r="AK29" s="64">
        <f>'Macheta PO 2022_rap_luna'!AK29+'cumulat precedent'!AK29</f>
        <v>0</v>
      </c>
      <c r="AL29" s="64">
        <f>'Macheta PO 2022_rap_luna'!AL29+'cumulat precedent'!AL29</f>
        <v>0</v>
      </c>
      <c r="AM29" s="64">
        <f>'Macheta PO 2022_rap_luna'!AM29+'cumulat precedent'!AM29</f>
        <v>0</v>
      </c>
      <c r="AN29" s="64">
        <f>'Macheta PO 2022_rap_luna'!AN29+'cumulat precedent'!AN29</f>
        <v>0</v>
      </c>
      <c r="AO29" s="64">
        <f>'Macheta PO 2022_rap_luna'!AO29+'cumulat precedent'!AO29</f>
        <v>0</v>
      </c>
      <c r="AP29" s="64">
        <f>'Macheta PO 2022_rap_luna'!AP29+'cumulat precedent'!AP29</f>
        <v>0</v>
      </c>
      <c r="AQ29" s="64">
        <f>'Macheta PO 2022_rap_luna'!AQ29+'cumulat precedent'!AQ29</f>
        <v>0</v>
      </c>
      <c r="AR29" s="64">
        <f>'Macheta PO 2022_rap_luna'!AR29+'cumulat precedent'!AR29</f>
        <v>0</v>
      </c>
      <c r="AS29" s="64">
        <f>'Macheta PO 2022_rap_luna'!AS29+'cumulat precedent'!AS29</f>
        <v>0</v>
      </c>
      <c r="AT29" s="65"/>
      <c r="AU29" s="8" t="str">
        <f t="shared" ref="AU29:BJ29" si="21">IF(W30+W31=W29," ","GRESEALA")</f>
        <v xml:space="preserve"> </v>
      </c>
      <c r="AV29" s="8" t="str">
        <f t="shared" si="21"/>
        <v xml:space="preserve"> </v>
      </c>
      <c r="AW29" s="8" t="str">
        <f t="shared" si="21"/>
        <v xml:space="preserve"> </v>
      </c>
      <c r="AX29" s="8" t="str">
        <f t="shared" si="21"/>
        <v xml:space="preserve"> </v>
      </c>
      <c r="AY29" s="8" t="str">
        <f t="shared" si="21"/>
        <v xml:space="preserve"> </v>
      </c>
      <c r="AZ29" s="8" t="str">
        <f t="shared" si="21"/>
        <v xml:space="preserve"> </v>
      </c>
      <c r="BA29" s="8" t="str">
        <f t="shared" si="21"/>
        <v xml:space="preserve"> </v>
      </c>
      <c r="BB29" s="8" t="str">
        <f t="shared" si="21"/>
        <v xml:space="preserve"> </v>
      </c>
      <c r="BC29" s="8" t="str">
        <f t="shared" si="21"/>
        <v xml:space="preserve"> </v>
      </c>
      <c r="BD29" s="8" t="str">
        <f t="shared" si="21"/>
        <v xml:space="preserve"> </v>
      </c>
      <c r="BE29" s="8" t="str">
        <f t="shared" si="21"/>
        <v xml:space="preserve"> </v>
      </c>
      <c r="BF29" s="8" t="str">
        <f t="shared" si="21"/>
        <v xml:space="preserve"> </v>
      </c>
      <c r="BG29" s="8" t="str">
        <f t="shared" si="21"/>
        <v xml:space="preserve"> </v>
      </c>
      <c r="BH29" s="8" t="str">
        <f t="shared" si="21"/>
        <v xml:space="preserve"> </v>
      </c>
      <c r="BI29" s="8" t="str">
        <f t="shared" si="21"/>
        <v xml:space="preserve"> </v>
      </c>
      <c r="BJ29" s="8" t="str">
        <f t="shared" si="21"/>
        <v xml:space="preserve"> </v>
      </c>
      <c r="BK29" s="8" t="str">
        <f t="shared" ref="BK29:BL29" si="22">IF(AR30+AR31=AR29," ","GRESEALA")</f>
        <v xml:space="preserve"> </v>
      </c>
      <c r="BL29" s="16" t="str">
        <f t="shared" si="22"/>
        <v xml:space="preserve"> </v>
      </c>
    </row>
    <row r="30" spans="2:64" s="15" customFormat="1" ht="41.25" customHeight="1" x14ac:dyDescent="0.35">
      <c r="B30" s="49" t="s">
        <v>81</v>
      </c>
      <c r="C30" s="77" t="s">
        <v>82</v>
      </c>
      <c r="D30" s="75">
        <f t="shared" si="0"/>
        <v>0</v>
      </c>
      <c r="E30" s="64">
        <f>'Macheta PO 2022_rap_luna'!E30+'cumulat precedent'!E30</f>
        <v>0</v>
      </c>
      <c r="F30" s="64">
        <f>'Macheta PO 2022_rap_luna'!F30+'cumulat precedent'!F30</f>
        <v>0</v>
      </c>
      <c r="G30" s="64">
        <f>'Macheta PO 2022_rap_luna'!G30+'cumulat precedent'!G30</f>
        <v>0</v>
      </c>
      <c r="H30" s="64">
        <f>'Macheta PO 2022_rap_luna'!H30+'cumulat precedent'!H30</f>
        <v>0</v>
      </c>
      <c r="I30" s="64">
        <f>'Macheta PO 2022_rap_luna'!I30+'cumulat precedent'!I30</f>
        <v>0</v>
      </c>
      <c r="J30" s="64">
        <f>'Macheta PO 2022_rap_luna'!J30+'cumulat precedent'!J30</f>
        <v>0</v>
      </c>
      <c r="K30" s="64">
        <f>'Macheta PO 2022_rap_luna'!K30+'cumulat precedent'!K30</f>
        <v>0</v>
      </c>
      <c r="L30" s="64">
        <f>'Macheta PO 2022_rap_luna'!L30+'cumulat precedent'!L30</f>
        <v>0</v>
      </c>
      <c r="M30" s="64">
        <f>'Macheta PO 2022_rap_luna'!M30+'cumulat precedent'!M30</f>
        <v>0</v>
      </c>
      <c r="N30" s="64">
        <f>'Macheta PO 2022_rap_luna'!N30+'cumulat precedent'!N30</f>
        <v>0</v>
      </c>
      <c r="O30" s="64">
        <f>'Macheta PO 2022_rap_luna'!O30+'cumulat precedent'!O30</f>
        <v>0</v>
      </c>
      <c r="P30" s="64">
        <f>'Macheta PO 2022_rap_luna'!P30+'cumulat precedent'!P30</f>
        <v>0</v>
      </c>
      <c r="Q30" s="64">
        <f>'Macheta PO 2022_rap_luna'!Q30+'cumulat precedent'!Q30</f>
        <v>0</v>
      </c>
      <c r="R30" s="64">
        <f>'Macheta PO 2022_rap_luna'!R30+'cumulat precedent'!R30</f>
        <v>0</v>
      </c>
      <c r="S30" s="64">
        <f>'Macheta PO 2022_rap_luna'!S30+'cumulat precedent'!S30</f>
        <v>0</v>
      </c>
      <c r="T30" s="64">
        <f>'Macheta PO 2022_rap_luna'!T30+'cumulat precedent'!T30</f>
        <v>0</v>
      </c>
      <c r="U30" s="64">
        <f>'Macheta PO 2022_rap_luna'!U30+'cumulat precedent'!U30</f>
        <v>0</v>
      </c>
      <c r="V30" s="64">
        <f>'Macheta PO 2022_rap_luna'!V30+'cumulat precedent'!V30</f>
        <v>0</v>
      </c>
      <c r="W30" s="64">
        <f>'Macheta PO 2022_rap_luna'!W30+'cumulat precedent'!W30</f>
        <v>0</v>
      </c>
      <c r="X30" s="64">
        <f>'Macheta PO 2022_rap_luna'!X30+'cumulat precedent'!X30</f>
        <v>0</v>
      </c>
      <c r="Y30" s="64">
        <f>'Macheta PO 2022_rap_luna'!Y30+'cumulat precedent'!Y30</f>
        <v>0</v>
      </c>
      <c r="Z30" s="64">
        <f>'Macheta PO 2022_rap_luna'!Z30+'cumulat precedent'!Z30</f>
        <v>0</v>
      </c>
      <c r="AA30" s="64">
        <f>'Macheta PO 2022_rap_luna'!AA30+'cumulat precedent'!AA30</f>
        <v>0</v>
      </c>
      <c r="AB30" s="64">
        <f>'Macheta PO 2022_rap_luna'!AB30+'cumulat precedent'!AB30</f>
        <v>0</v>
      </c>
      <c r="AC30" s="64">
        <f>'Macheta PO 2022_rap_luna'!AC30+'cumulat precedent'!AC30</f>
        <v>0</v>
      </c>
      <c r="AD30" s="64">
        <f>'Macheta PO 2022_rap_luna'!AD30+'cumulat precedent'!AD30</f>
        <v>0</v>
      </c>
      <c r="AE30" s="64">
        <f>'Macheta PO 2022_rap_luna'!AE30+'cumulat precedent'!AE30</f>
        <v>0</v>
      </c>
      <c r="AF30" s="64">
        <f>'Macheta PO 2022_rap_luna'!AF30+'cumulat precedent'!AF30</f>
        <v>0</v>
      </c>
      <c r="AG30" s="64">
        <f>'Macheta PO 2022_rap_luna'!AG30+'cumulat precedent'!AG30</f>
        <v>0</v>
      </c>
      <c r="AH30" s="64">
        <f>'Macheta PO 2022_rap_luna'!AH30+'cumulat precedent'!AH30</f>
        <v>0</v>
      </c>
      <c r="AI30" s="64">
        <f>'Macheta PO 2022_rap_luna'!AI30+'cumulat precedent'!AI30</f>
        <v>0</v>
      </c>
      <c r="AJ30" s="64">
        <f>'Macheta PO 2022_rap_luna'!AJ30+'cumulat precedent'!AJ30</f>
        <v>0</v>
      </c>
      <c r="AK30" s="64">
        <f>'Macheta PO 2022_rap_luna'!AK30+'cumulat precedent'!AK30</f>
        <v>0</v>
      </c>
      <c r="AL30" s="64">
        <f>'Macheta PO 2022_rap_luna'!AL30+'cumulat precedent'!AL30</f>
        <v>0</v>
      </c>
      <c r="AM30" s="64">
        <f>'Macheta PO 2022_rap_luna'!AM30+'cumulat precedent'!AM30</f>
        <v>0</v>
      </c>
      <c r="AN30" s="64">
        <f>'Macheta PO 2022_rap_luna'!AN30+'cumulat precedent'!AN30</f>
        <v>0</v>
      </c>
      <c r="AO30" s="64">
        <f>'Macheta PO 2022_rap_luna'!AO30+'cumulat precedent'!AO30</f>
        <v>0</v>
      </c>
      <c r="AP30" s="64">
        <f>'Macheta PO 2022_rap_luna'!AP30+'cumulat precedent'!AP30</f>
        <v>0</v>
      </c>
      <c r="AQ30" s="64">
        <f>'Macheta PO 2022_rap_luna'!AQ30+'cumulat precedent'!AQ30</f>
        <v>0</v>
      </c>
      <c r="AR30" s="64">
        <f>'Macheta PO 2022_rap_luna'!AR30+'cumulat precedent'!AR30</f>
        <v>0</v>
      </c>
      <c r="AS30" s="64">
        <f>'Macheta PO 2022_rap_luna'!AS30+'cumulat precedent'!AS30</f>
        <v>0</v>
      </c>
      <c r="AT30" s="74">
        <v>0</v>
      </c>
      <c r="AU30" s="8" t="str">
        <f>IF(E29+F29=D29," ","GRESEALA")</f>
        <v xml:space="preserve"> </v>
      </c>
      <c r="AV30" s="8" t="str">
        <f>IF(G29+K29+I29+L29+M29=D29," ","GRESEALA")</f>
        <v xml:space="preserve"> </v>
      </c>
      <c r="AW30" s="8" t="str">
        <f>IF(O29+P29=D29," ","GRESEALA")</f>
        <v xml:space="preserve"> </v>
      </c>
      <c r="AX30" s="8" t="str">
        <f>IF(Q29+S29+T29+U29+V29+W29=D29," ","GRESEALA")</f>
        <v xml:space="preserve"> </v>
      </c>
      <c r="AY30" s="8" t="str">
        <f>IF(X29+Y29+Z29=D29," ","GRESEALA")</f>
        <v xml:space="preserve"> </v>
      </c>
      <c r="AZ30" s="8" t="str">
        <f>IF(AA29+AC29+AE29+AF29+AG29+AH29+AI29+AJ29+AK29+AL29+AM29+AN29+AO29+AP29+AQ29+AR29+AS29&gt;=D29," ","GRESEALA")</f>
        <v xml:space="preserve"> </v>
      </c>
      <c r="BA30" s="8" t="str">
        <f>IF(AS29&lt;=D29," ","GRESEALA")</f>
        <v xml:space="preserve"> </v>
      </c>
      <c r="BB30" s="8" t="str">
        <f>IF(H29&lt;=G29," ","GRESEALA")</f>
        <v xml:space="preserve"> </v>
      </c>
      <c r="BC30" s="8" t="str">
        <f>IF(E33+E34=E32," ","GRESEALA")</f>
        <v xml:space="preserve"> </v>
      </c>
      <c r="BD30" s="8" t="str">
        <f>IF(F33+F34=F32," ","GRESEALA")</f>
        <v xml:space="preserve"> </v>
      </c>
      <c r="BE30" s="8" t="str">
        <f>IF(G33+G34=G32," ","GRESEALA")</f>
        <v xml:space="preserve"> </v>
      </c>
      <c r="BF30" s="8" t="str">
        <f>IF(H33+H34=H32," ","GRESEALA")</f>
        <v xml:space="preserve"> </v>
      </c>
      <c r="BG30" s="8" t="str">
        <f>IF(K33+K34=K32," ","GRESEALA")</f>
        <v xml:space="preserve"> </v>
      </c>
      <c r="BH30" s="8" t="str">
        <f>IF(L33+L34=L32," ","GRESEALA")</f>
        <v xml:space="preserve"> </v>
      </c>
      <c r="BI30" s="8" t="str">
        <f>IF(M33+M34=M32," ","GRESEALA")</f>
        <v xml:space="preserve"> </v>
      </c>
      <c r="BJ30" s="8" t="str">
        <f>IF(N33+N34=N32," ","GRESEALA")</f>
        <v xml:space="preserve"> </v>
      </c>
      <c r="BK30" s="8" t="str">
        <f>IF(O33+O34=O32," ","GRESEALA")</f>
        <v xml:space="preserve"> </v>
      </c>
    </row>
    <row r="31" spans="2:64" s="15" customFormat="1" ht="42" customHeight="1" x14ac:dyDescent="0.35">
      <c r="B31" s="49" t="s">
        <v>83</v>
      </c>
      <c r="C31" s="77" t="s">
        <v>84</v>
      </c>
      <c r="D31" s="75">
        <f t="shared" si="0"/>
        <v>0</v>
      </c>
      <c r="E31" s="64">
        <f>'Macheta PO 2022_rap_luna'!E31+'cumulat precedent'!E31</f>
        <v>0</v>
      </c>
      <c r="F31" s="64">
        <f>'Macheta PO 2022_rap_luna'!F31+'cumulat precedent'!F31</f>
        <v>0</v>
      </c>
      <c r="G31" s="64">
        <f>'Macheta PO 2022_rap_luna'!G31+'cumulat precedent'!G31</f>
        <v>0</v>
      </c>
      <c r="H31" s="64">
        <f>'Macheta PO 2022_rap_luna'!H31+'cumulat precedent'!H31</f>
        <v>0</v>
      </c>
      <c r="I31" s="64">
        <f>'Macheta PO 2022_rap_luna'!I31+'cumulat precedent'!I31</f>
        <v>0</v>
      </c>
      <c r="J31" s="64">
        <f>'Macheta PO 2022_rap_luna'!J31+'cumulat precedent'!J31</f>
        <v>0</v>
      </c>
      <c r="K31" s="64">
        <f>'Macheta PO 2022_rap_luna'!K31+'cumulat precedent'!K31</f>
        <v>0</v>
      </c>
      <c r="L31" s="64">
        <f>'Macheta PO 2022_rap_luna'!L31+'cumulat precedent'!L31</f>
        <v>0</v>
      </c>
      <c r="M31" s="64">
        <f>'Macheta PO 2022_rap_luna'!M31+'cumulat precedent'!M31</f>
        <v>0</v>
      </c>
      <c r="N31" s="64">
        <f>'Macheta PO 2022_rap_luna'!N31+'cumulat precedent'!N31</f>
        <v>0</v>
      </c>
      <c r="O31" s="64">
        <f>'Macheta PO 2022_rap_luna'!O31+'cumulat precedent'!O31</f>
        <v>0</v>
      </c>
      <c r="P31" s="64">
        <f>'Macheta PO 2022_rap_luna'!P31+'cumulat precedent'!P31</f>
        <v>0</v>
      </c>
      <c r="Q31" s="64">
        <f>'Macheta PO 2022_rap_luna'!Q31+'cumulat precedent'!Q31</f>
        <v>0</v>
      </c>
      <c r="R31" s="64">
        <f>'Macheta PO 2022_rap_luna'!R31+'cumulat precedent'!R31</f>
        <v>0</v>
      </c>
      <c r="S31" s="64">
        <f>'Macheta PO 2022_rap_luna'!S31+'cumulat precedent'!S31</f>
        <v>0</v>
      </c>
      <c r="T31" s="64">
        <f>'Macheta PO 2022_rap_luna'!T31+'cumulat precedent'!T31</f>
        <v>0</v>
      </c>
      <c r="U31" s="64">
        <f>'Macheta PO 2022_rap_luna'!U31+'cumulat precedent'!U31</f>
        <v>0</v>
      </c>
      <c r="V31" s="64">
        <f>'Macheta PO 2022_rap_luna'!V31+'cumulat precedent'!V31</f>
        <v>0</v>
      </c>
      <c r="W31" s="64">
        <f>'Macheta PO 2022_rap_luna'!W31+'cumulat precedent'!W31</f>
        <v>0</v>
      </c>
      <c r="X31" s="64">
        <f>'Macheta PO 2022_rap_luna'!X31+'cumulat precedent'!X31</f>
        <v>0</v>
      </c>
      <c r="Y31" s="64">
        <f>'Macheta PO 2022_rap_luna'!Y31+'cumulat precedent'!Y31</f>
        <v>0</v>
      </c>
      <c r="Z31" s="64">
        <f>'Macheta PO 2022_rap_luna'!Z31+'cumulat precedent'!Z31</f>
        <v>0</v>
      </c>
      <c r="AA31" s="64">
        <f>'Macheta PO 2022_rap_luna'!AA31+'cumulat precedent'!AA31</f>
        <v>0</v>
      </c>
      <c r="AB31" s="64">
        <f>'Macheta PO 2022_rap_luna'!AB31+'cumulat precedent'!AB31</f>
        <v>0</v>
      </c>
      <c r="AC31" s="64">
        <f>'Macheta PO 2022_rap_luna'!AC31+'cumulat precedent'!AC31</f>
        <v>0</v>
      </c>
      <c r="AD31" s="64">
        <f>'Macheta PO 2022_rap_luna'!AD31+'cumulat precedent'!AD31</f>
        <v>0</v>
      </c>
      <c r="AE31" s="64">
        <f>'Macheta PO 2022_rap_luna'!AE31+'cumulat precedent'!AE31</f>
        <v>0</v>
      </c>
      <c r="AF31" s="64">
        <f>'Macheta PO 2022_rap_luna'!AF31+'cumulat precedent'!AF31</f>
        <v>0</v>
      </c>
      <c r="AG31" s="64">
        <f>'Macheta PO 2022_rap_luna'!AG31+'cumulat precedent'!AG31</f>
        <v>0</v>
      </c>
      <c r="AH31" s="64">
        <f>'Macheta PO 2022_rap_luna'!AH31+'cumulat precedent'!AH31</f>
        <v>0</v>
      </c>
      <c r="AI31" s="64">
        <f>'Macheta PO 2022_rap_luna'!AI31+'cumulat precedent'!AI31</f>
        <v>0</v>
      </c>
      <c r="AJ31" s="64">
        <f>'Macheta PO 2022_rap_luna'!AJ31+'cumulat precedent'!AJ31</f>
        <v>0</v>
      </c>
      <c r="AK31" s="64">
        <f>'Macheta PO 2022_rap_luna'!AK31+'cumulat precedent'!AK31</f>
        <v>0</v>
      </c>
      <c r="AL31" s="64">
        <f>'Macheta PO 2022_rap_luna'!AL31+'cumulat precedent'!AL31</f>
        <v>0</v>
      </c>
      <c r="AM31" s="64">
        <f>'Macheta PO 2022_rap_luna'!AM31+'cumulat precedent'!AM31</f>
        <v>0</v>
      </c>
      <c r="AN31" s="64">
        <f>'Macheta PO 2022_rap_luna'!AN31+'cumulat precedent'!AN31</f>
        <v>0</v>
      </c>
      <c r="AO31" s="64">
        <f>'Macheta PO 2022_rap_luna'!AO31+'cumulat precedent'!AO31</f>
        <v>0</v>
      </c>
      <c r="AP31" s="64">
        <f>'Macheta PO 2022_rap_luna'!AP31+'cumulat precedent'!AP31</f>
        <v>0</v>
      </c>
      <c r="AQ31" s="64">
        <f>'Macheta PO 2022_rap_luna'!AQ31+'cumulat precedent'!AQ31</f>
        <v>0</v>
      </c>
      <c r="AR31" s="64">
        <f>'Macheta PO 2022_rap_luna'!AR31+'cumulat precedent'!AR31</f>
        <v>0</v>
      </c>
      <c r="AS31" s="64">
        <f>'Macheta PO 2022_rap_luna'!AS31+'cumulat precedent'!AS31</f>
        <v>0</v>
      </c>
      <c r="AT31" s="74">
        <v>0</v>
      </c>
      <c r="AU31" s="8" t="str">
        <f>IF(P33+P34=P32," ","GRESEALA")</f>
        <v xml:space="preserve"> </v>
      </c>
      <c r="AV31" s="8" t="str">
        <f>IF(Q33+Q34=Q32," ","GRESEALA")</f>
        <v xml:space="preserve"> </v>
      </c>
      <c r="AW31" s="8" t="str">
        <f t="shared" ref="AW31:BK31" si="23">IF(S33+S34=S32," ","GRESEALA")</f>
        <v xml:space="preserve"> </v>
      </c>
      <c r="AX31" s="8" t="str">
        <f t="shared" si="23"/>
        <v xml:space="preserve"> </v>
      </c>
      <c r="AY31" s="8" t="str">
        <f t="shared" si="23"/>
        <v xml:space="preserve"> </v>
      </c>
      <c r="AZ31" s="8" t="str">
        <f t="shared" si="23"/>
        <v xml:space="preserve"> </v>
      </c>
      <c r="BA31" s="8" t="str">
        <f t="shared" si="23"/>
        <v xml:space="preserve"> </v>
      </c>
      <c r="BB31" s="8" t="str">
        <f t="shared" si="23"/>
        <v xml:space="preserve"> </v>
      </c>
      <c r="BC31" s="8" t="str">
        <f t="shared" si="23"/>
        <v xml:space="preserve"> </v>
      </c>
      <c r="BD31" s="8" t="str">
        <f t="shared" si="23"/>
        <v xml:space="preserve"> </v>
      </c>
      <c r="BE31" s="8" t="str">
        <f t="shared" si="23"/>
        <v xml:space="preserve"> </v>
      </c>
      <c r="BF31" s="8" t="str">
        <f t="shared" si="23"/>
        <v xml:space="preserve"> </v>
      </c>
      <c r="BG31" s="8" t="str">
        <f t="shared" si="23"/>
        <v xml:space="preserve"> </v>
      </c>
      <c r="BH31" s="8" t="str">
        <f t="shared" si="23"/>
        <v xml:space="preserve"> </v>
      </c>
      <c r="BI31" s="8" t="str">
        <f t="shared" si="23"/>
        <v xml:space="preserve"> </v>
      </c>
      <c r="BJ31" s="8" t="str">
        <f t="shared" si="23"/>
        <v xml:space="preserve"> </v>
      </c>
      <c r="BK31" s="8" t="str">
        <f t="shared" si="23"/>
        <v xml:space="preserve"> </v>
      </c>
    </row>
    <row r="32" spans="2:64" s="15" customFormat="1" ht="94.5" customHeight="1" x14ac:dyDescent="0.35">
      <c r="B32" s="46" t="s">
        <v>85</v>
      </c>
      <c r="C32" s="76" t="s">
        <v>86</v>
      </c>
      <c r="D32" s="70">
        <f t="shared" si="0"/>
        <v>0</v>
      </c>
      <c r="E32" s="64">
        <f>'Macheta PO 2022_rap_luna'!E32+'cumulat precedent'!E32</f>
        <v>0</v>
      </c>
      <c r="F32" s="64">
        <f>'Macheta PO 2022_rap_luna'!F32+'cumulat precedent'!F32</f>
        <v>0</v>
      </c>
      <c r="G32" s="64">
        <f>'Macheta PO 2022_rap_luna'!G32+'cumulat precedent'!G32</f>
        <v>0</v>
      </c>
      <c r="H32" s="64">
        <f>'Macheta PO 2022_rap_luna'!H32+'cumulat precedent'!H32</f>
        <v>0</v>
      </c>
      <c r="I32" s="64">
        <f>'Macheta PO 2022_rap_luna'!I32+'cumulat precedent'!I32</f>
        <v>0</v>
      </c>
      <c r="J32" s="64">
        <f>'Macheta PO 2022_rap_luna'!J32+'cumulat precedent'!J32</f>
        <v>0</v>
      </c>
      <c r="K32" s="64">
        <f>'Macheta PO 2022_rap_luna'!K32+'cumulat precedent'!K32</f>
        <v>0</v>
      </c>
      <c r="L32" s="64">
        <f>'Macheta PO 2022_rap_luna'!L32+'cumulat precedent'!L32</f>
        <v>0</v>
      </c>
      <c r="M32" s="64">
        <f>'Macheta PO 2022_rap_luna'!M32+'cumulat precedent'!M32</f>
        <v>0</v>
      </c>
      <c r="N32" s="64">
        <f>'Macheta PO 2022_rap_luna'!N32+'cumulat precedent'!N32</f>
        <v>0</v>
      </c>
      <c r="O32" s="64">
        <f>'Macheta PO 2022_rap_luna'!O32+'cumulat precedent'!O32</f>
        <v>0</v>
      </c>
      <c r="P32" s="64">
        <f>'Macheta PO 2022_rap_luna'!P32+'cumulat precedent'!P32</f>
        <v>0</v>
      </c>
      <c r="Q32" s="64">
        <f>'Macheta PO 2022_rap_luna'!Q32+'cumulat precedent'!Q32</f>
        <v>0</v>
      </c>
      <c r="R32" s="64">
        <f>'Macheta PO 2022_rap_luna'!R32+'cumulat precedent'!R32</f>
        <v>0</v>
      </c>
      <c r="S32" s="64">
        <f>'Macheta PO 2022_rap_luna'!S32+'cumulat precedent'!S32</f>
        <v>0</v>
      </c>
      <c r="T32" s="64">
        <f>'Macheta PO 2022_rap_luna'!T32+'cumulat precedent'!T32</f>
        <v>0</v>
      </c>
      <c r="U32" s="64">
        <f>'Macheta PO 2022_rap_luna'!U32+'cumulat precedent'!U32</f>
        <v>0</v>
      </c>
      <c r="V32" s="64">
        <f>'Macheta PO 2022_rap_luna'!V32+'cumulat precedent'!V32</f>
        <v>0</v>
      </c>
      <c r="W32" s="64">
        <f>'Macheta PO 2022_rap_luna'!W32+'cumulat precedent'!W32</f>
        <v>0</v>
      </c>
      <c r="X32" s="64">
        <f>'Macheta PO 2022_rap_luna'!X32+'cumulat precedent'!X32</f>
        <v>0</v>
      </c>
      <c r="Y32" s="64">
        <f>'Macheta PO 2022_rap_luna'!Y32+'cumulat precedent'!Y32</f>
        <v>0</v>
      </c>
      <c r="Z32" s="64">
        <f>'Macheta PO 2022_rap_luna'!Z32+'cumulat precedent'!Z32</f>
        <v>0</v>
      </c>
      <c r="AA32" s="64">
        <f>'Macheta PO 2022_rap_luna'!AA32+'cumulat precedent'!AA32</f>
        <v>0</v>
      </c>
      <c r="AB32" s="64">
        <f>'Macheta PO 2022_rap_luna'!AB32+'cumulat precedent'!AB32</f>
        <v>0</v>
      </c>
      <c r="AC32" s="64">
        <f>'Macheta PO 2022_rap_luna'!AC32+'cumulat precedent'!AC32</f>
        <v>0</v>
      </c>
      <c r="AD32" s="64">
        <f>'Macheta PO 2022_rap_luna'!AD32+'cumulat precedent'!AD32</f>
        <v>0</v>
      </c>
      <c r="AE32" s="64">
        <f>'Macheta PO 2022_rap_luna'!AE32+'cumulat precedent'!AE32</f>
        <v>0</v>
      </c>
      <c r="AF32" s="64">
        <f>'Macheta PO 2022_rap_luna'!AF32+'cumulat precedent'!AF32</f>
        <v>0</v>
      </c>
      <c r="AG32" s="64">
        <f>'Macheta PO 2022_rap_luna'!AG32+'cumulat precedent'!AG32</f>
        <v>0</v>
      </c>
      <c r="AH32" s="64">
        <f>'Macheta PO 2022_rap_luna'!AH32+'cumulat precedent'!AH32</f>
        <v>0</v>
      </c>
      <c r="AI32" s="64">
        <f>'Macheta PO 2022_rap_luna'!AI32+'cumulat precedent'!AI32</f>
        <v>0</v>
      </c>
      <c r="AJ32" s="64">
        <f>'Macheta PO 2022_rap_luna'!AJ32+'cumulat precedent'!AJ32</f>
        <v>0</v>
      </c>
      <c r="AK32" s="64">
        <f>'Macheta PO 2022_rap_luna'!AK32+'cumulat precedent'!AK32</f>
        <v>0</v>
      </c>
      <c r="AL32" s="64">
        <f>'Macheta PO 2022_rap_luna'!AL32+'cumulat precedent'!AL32</f>
        <v>0</v>
      </c>
      <c r="AM32" s="64">
        <f>'Macheta PO 2022_rap_luna'!AM32+'cumulat precedent'!AM32</f>
        <v>0</v>
      </c>
      <c r="AN32" s="64">
        <f>'Macheta PO 2022_rap_luna'!AN32+'cumulat precedent'!AN32</f>
        <v>0</v>
      </c>
      <c r="AO32" s="64">
        <f>'Macheta PO 2022_rap_luna'!AO32+'cumulat precedent'!AO32</f>
        <v>0</v>
      </c>
      <c r="AP32" s="64">
        <f>'Macheta PO 2022_rap_luna'!AP32+'cumulat precedent'!AP32</f>
        <v>0</v>
      </c>
      <c r="AQ32" s="64">
        <f>'Macheta PO 2022_rap_luna'!AQ32+'cumulat precedent'!AQ32</f>
        <v>0</v>
      </c>
      <c r="AR32" s="64">
        <f>'Macheta PO 2022_rap_luna'!AR32+'cumulat precedent'!AR32</f>
        <v>0</v>
      </c>
      <c r="AS32" s="64">
        <f>'Macheta PO 2022_rap_luna'!AS32+'cumulat precedent'!AS32</f>
        <v>0</v>
      </c>
      <c r="AT32" s="65"/>
      <c r="AU32" s="8" t="str">
        <f>IF(AH33+AH34=AH32," ","GRESEALA")</f>
        <v xml:space="preserve"> </v>
      </c>
      <c r="AV32" s="8" t="str">
        <f>IF(AI33+AI34=AI32," ","GRESEALA")</f>
        <v xml:space="preserve"> </v>
      </c>
      <c r="AW32" s="8" t="str">
        <f>IF(AJ33+AJ34=AJ32," ","GRESEALA")</f>
        <v xml:space="preserve"> </v>
      </c>
      <c r="AX32" s="8" t="str">
        <f>IF(AK33+AK34=AK32," ","GRESEALA")</f>
        <v xml:space="preserve"> </v>
      </c>
      <c r="AY32" s="8" t="str">
        <f>IF(AL33+AL34=AL32," ","GRESEALA")</f>
        <v xml:space="preserve"> </v>
      </c>
      <c r="AZ32" s="8" t="str">
        <f>IF(AR33+AR34=AR32," ","GRESEALA")</f>
        <v xml:space="preserve"> </v>
      </c>
      <c r="BA32" s="8" t="str">
        <f>IF(AS33+AS34=AS32," ","GRESEALA")</f>
        <v xml:space="preserve"> </v>
      </c>
      <c r="BB32" s="8" t="str">
        <f>IF(E32+F32=D32," ","GRESEALA")</f>
        <v xml:space="preserve"> </v>
      </c>
      <c r="BC32" s="8" t="str">
        <f>IF(G32+K32+I32+L32+M32=D32," ","GRESEALA")</f>
        <v xml:space="preserve"> </v>
      </c>
      <c r="BD32" s="8" t="str">
        <f>IF(O32+P32=D32," ","GRESEALA")</f>
        <v xml:space="preserve"> </v>
      </c>
      <c r="BE32" s="8" t="str">
        <f>IF(Q32+S32+T32+U32+V32+W32=D32," ","GRESEALA")</f>
        <v xml:space="preserve"> </v>
      </c>
      <c r="BF32" s="8" t="str">
        <f>IF(X32+Y32+Z32=D32," ","GRESEALA")</f>
        <v xml:space="preserve"> </v>
      </c>
      <c r="BG32" s="8" t="str">
        <f>IF(AA32+AC32+AE32+AF32+AG32+AH32+AI32+AJ32+AK32+AL32+AM32+AN32+AO32+AP32+AQ32+AR32+AS32&gt;=D32," ","GRESEALA")</f>
        <v xml:space="preserve"> </v>
      </c>
      <c r="BH32" s="8" t="str">
        <f>IF(AS32&lt;=D32," ","GRESEALA")</f>
        <v xml:space="preserve"> </v>
      </c>
      <c r="BI32" s="8" t="str">
        <f>IF(H32&gt;=G32," ","GRESEALA")</f>
        <v xml:space="preserve"> </v>
      </c>
      <c r="BJ32" s="8" t="str">
        <f>IF(E36+F36=D36," ","GRESEALA")</f>
        <v xml:space="preserve"> </v>
      </c>
      <c r="BK32" s="8" t="str">
        <f>IF(G36+K36+I36+L36+M36=D36," ","GRESEALA")</f>
        <v xml:space="preserve"> </v>
      </c>
    </row>
    <row r="33" spans="2:223" s="15" customFormat="1" ht="43.5" customHeight="1" x14ac:dyDescent="0.35">
      <c r="B33" s="49" t="s">
        <v>87</v>
      </c>
      <c r="C33" s="77" t="s">
        <v>88</v>
      </c>
      <c r="D33" s="75">
        <f>O33+P33</f>
        <v>0</v>
      </c>
      <c r="E33" s="64">
        <f>'Macheta PO 2022_rap_luna'!E33+'cumulat precedent'!E33</f>
        <v>0</v>
      </c>
      <c r="F33" s="64">
        <f>'Macheta PO 2022_rap_luna'!F33+'cumulat precedent'!F33</f>
        <v>0</v>
      </c>
      <c r="G33" s="64">
        <f>'Macheta PO 2022_rap_luna'!G33+'cumulat precedent'!G33</f>
        <v>0</v>
      </c>
      <c r="H33" s="64">
        <f>'Macheta PO 2022_rap_luna'!H33+'cumulat precedent'!H33</f>
        <v>0</v>
      </c>
      <c r="I33" s="64">
        <f>'Macheta PO 2022_rap_luna'!I33+'cumulat precedent'!I33</f>
        <v>0</v>
      </c>
      <c r="J33" s="64">
        <f>'Macheta PO 2022_rap_luna'!J33+'cumulat precedent'!J33</f>
        <v>0</v>
      </c>
      <c r="K33" s="64">
        <f>'Macheta PO 2022_rap_luna'!K33+'cumulat precedent'!K33</f>
        <v>0</v>
      </c>
      <c r="L33" s="64">
        <f>'Macheta PO 2022_rap_luna'!L33+'cumulat precedent'!L33</f>
        <v>0</v>
      </c>
      <c r="M33" s="64">
        <f>'Macheta PO 2022_rap_luna'!M33+'cumulat precedent'!M33</f>
        <v>0</v>
      </c>
      <c r="N33" s="64">
        <f>'Macheta PO 2022_rap_luna'!N33+'cumulat precedent'!N33</f>
        <v>0</v>
      </c>
      <c r="O33" s="64">
        <f>'Macheta PO 2022_rap_luna'!O33+'cumulat precedent'!O33</f>
        <v>0</v>
      </c>
      <c r="P33" s="64">
        <f>'Macheta PO 2022_rap_luna'!P33+'cumulat precedent'!P33</f>
        <v>0</v>
      </c>
      <c r="Q33" s="64">
        <f>'Macheta PO 2022_rap_luna'!Q33+'cumulat precedent'!Q33</f>
        <v>0</v>
      </c>
      <c r="R33" s="64">
        <f>'Macheta PO 2022_rap_luna'!R33+'cumulat precedent'!R33</f>
        <v>0</v>
      </c>
      <c r="S33" s="64">
        <f>'Macheta PO 2022_rap_luna'!S33+'cumulat precedent'!S33</f>
        <v>0</v>
      </c>
      <c r="T33" s="64">
        <f>'Macheta PO 2022_rap_luna'!T33+'cumulat precedent'!T33</f>
        <v>0</v>
      </c>
      <c r="U33" s="64">
        <f>'Macheta PO 2022_rap_luna'!U33+'cumulat precedent'!U33</f>
        <v>0</v>
      </c>
      <c r="V33" s="64">
        <f>'Macheta PO 2022_rap_luna'!V33+'cumulat precedent'!V33</f>
        <v>0</v>
      </c>
      <c r="W33" s="64">
        <f>'Macheta PO 2022_rap_luna'!W33+'cumulat precedent'!W33</f>
        <v>0</v>
      </c>
      <c r="X33" s="64">
        <f>'Macheta PO 2022_rap_luna'!X33+'cumulat precedent'!X33</f>
        <v>0</v>
      </c>
      <c r="Y33" s="64">
        <f>'Macheta PO 2022_rap_luna'!Y33+'cumulat precedent'!Y33</f>
        <v>0</v>
      </c>
      <c r="Z33" s="64">
        <f>'Macheta PO 2022_rap_luna'!Z33+'cumulat precedent'!Z33</f>
        <v>0</v>
      </c>
      <c r="AA33" s="64">
        <f>'Macheta PO 2022_rap_luna'!AA33+'cumulat precedent'!AA33</f>
        <v>0</v>
      </c>
      <c r="AB33" s="64">
        <f>'Macheta PO 2022_rap_luna'!AB33+'cumulat precedent'!AB33</f>
        <v>0</v>
      </c>
      <c r="AC33" s="64">
        <f>'Macheta PO 2022_rap_luna'!AC33+'cumulat precedent'!AC33</f>
        <v>0</v>
      </c>
      <c r="AD33" s="64">
        <f>'Macheta PO 2022_rap_luna'!AD33+'cumulat precedent'!AD33</f>
        <v>0</v>
      </c>
      <c r="AE33" s="64">
        <f>'Macheta PO 2022_rap_luna'!AE33+'cumulat precedent'!AE33</f>
        <v>0</v>
      </c>
      <c r="AF33" s="64">
        <f>'Macheta PO 2022_rap_luna'!AF33+'cumulat precedent'!AF33</f>
        <v>0</v>
      </c>
      <c r="AG33" s="64">
        <f>'Macheta PO 2022_rap_luna'!AG33+'cumulat precedent'!AG33</f>
        <v>0</v>
      </c>
      <c r="AH33" s="64">
        <f>'Macheta PO 2022_rap_luna'!AH33+'cumulat precedent'!AH33</f>
        <v>0</v>
      </c>
      <c r="AI33" s="64">
        <f>'Macheta PO 2022_rap_luna'!AI33+'cumulat precedent'!AI33</f>
        <v>0</v>
      </c>
      <c r="AJ33" s="64">
        <f>'Macheta PO 2022_rap_luna'!AJ33+'cumulat precedent'!AJ33</f>
        <v>0</v>
      </c>
      <c r="AK33" s="64">
        <f>'Macheta PO 2022_rap_luna'!AK33+'cumulat precedent'!AK33</f>
        <v>0</v>
      </c>
      <c r="AL33" s="64">
        <f>'Macheta PO 2022_rap_luna'!AL33+'cumulat precedent'!AL33</f>
        <v>0</v>
      </c>
      <c r="AM33" s="64">
        <f>'Macheta PO 2022_rap_luna'!AM33+'cumulat precedent'!AM33</f>
        <v>0</v>
      </c>
      <c r="AN33" s="64">
        <f>'Macheta PO 2022_rap_luna'!AN33+'cumulat precedent'!AN33</f>
        <v>0</v>
      </c>
      <c r="AO33" s="64">
        <f>'Macheta PO 2022_rap_luna'!AO33+'cumulat precedent'!AO33</f>
        <v>0</v>
      </c>
      <c r="AP33" s="64">
        <f>'Macheta PO 2022_rap_luna'!AP33+'cumulat precedent'!AP33</f>
        <v>0</v>
      </c>
      <c r="AQ33" s="64">
        <f>'Macheta PO 2022_rap_luna'!AQ33+'cumulat precedent'!AQ33</f>
        <v>0</v>
      </c>
      <c r="AR33" s="64">
        <f>'Macheta PO 2022_rap_luna'!AR33+'cumulat precedent'!AR33</f>
        <v>0</v>
      </c>
      <c r="AS33" s="64">
        <f>'Macheta PO 2022_rap_luna'!AS33+'cumulat precedent'!AS33</f>
        <v>0</v>
      </c>
      <c r="AT33" s="74">
        <v>0</v>
      </c>
      <c r="AU33" s="8" t="str">
        <f>IF(O36+P36=D36," ","GRESEALA")</f>
        <v xml:space="preserve"> </v>
      </c>
      <c r="AV33" s="8" t="str">
        <f>IF(Q36+S36+T36+U36+V36+W36=D36," ","GRESEALA")</f>
        <v xml:space="preserve"> </v>
      </c>
      <c r="AW33" s="8" t="str">
        <f>IF(X36+Y36+Z36=D36," ","GRESEALA")</f>
        <v xml:space="preserve"> </v>
      </c>
      <c r="AX33" s="8" t="str">
        <f>IF(AA36+AC36+AE36+AF36+AG36+AH36+AI36+AJ36+AK36+AL36+AM36+AN36+AO36+AP36+AQ36+AR36+AS36&gt;=D36," ","GRESEALA")</f>
        <v xml:space="preserve"> </v>
      </c>
      <c r="AY33" s="8" t="str">
        <f>IF(AS36&lt;=D36," ","GRESEALA")</f>
        <v xml:space="preserve"> </v>
      </c>
      <c r="AZ33" s="8" t="str">
        <f>IF(H36&lt;=G36," ","GRESEALA")</f>
        <v xml:space="preserve"> </v>
      </c>
      <c r="BA33" s="8" t="str">
        <f>IF(E39+E40=E38," ","GRESEALA")</f>
        <v xml:space="preserve"> </v>
      </c>
      <c r="BB33" s="8" t="str">
        <f>IF(F39+F40=F38," ","GRESEALA")</f>
        <v xml:space="preserve"> </v>
      </c>
      <c r="BC33" s="8" t="str">
        <f>IF(G39+G40=G38," ","GRESEALA")</f>
        <v xml:space="preserve"> </v>
      </c>
      <c r="BD33" s="8" t="str">
        <f>IF(H39+H40=H38," ","GRESEALA")</f>
        <v xml:space="preserve"> </v>
      </c>
      <c r="BE33" s="8" t="str">
        <f t="shared" ref="BE33:BK33" si="24">IF(K39+K40=K38," ","GRESEALA")</f>
        <v xml:space="preserve"> </v>
      </c>
      <c r="BF33" s="8" t="str">
        <f t="shared" si="24"/>
        <v xml:space="preserve"> </v>
      </c>
      <c r="BG33" s="8" t="str">
        <f t="shared" si="24"/>
        <v xml:space="preserve"> </v>
      </c>
      <c r="BH33" s="8" t="str">
        <f t="shared" si="24"/>
        <v xml:space="preserve"> </v>
      </c>
      <c r="BI33" s="8" t="str">
        <f t="shared" si="24"/>
        <v xml:space="preserve"> </v>
      </c>
      <c r="BJ33" s="8" t="str">
        <f t="shared" si="24"/>
        <v xml:space="preserve"> </v>
      </c>
      <c r="BK33" s="8" t="str">
        <f t="shared" si="24"/>
        <v xml:space="preserve"> </v>
      </c>
    </row>
    <row r="34" spans="2:223" s="15" customFormat="1" ht="45" customHeight="1" x14ac:dyDescent="0.35">
      <c r="B34" s="49" t="s">
        <v>89</v>
      </c>
      <c r="C34" s="77" t="s">
        <v>90</v>
      </c>
      <c r="D34" s="75">
        <f>O34+P34</f>
        <v>0</v>
      </c>
      <c r="E34" s="64">
        <f>'Macheta PO 2022_rap_luna'!E34+'cumulat precedent'!E34</f>
        <v>0</v>
      </c>
      <c r="F34" s="64">
        <f>'Macheta PO 2022_rap_luna'!F34+'cumulat precedent'!F34</f>
        <v>0</v>
      </c>
      <c r="G34" s="64">
        <f>'Macheta PO 2022_rap_luna'!G34+'cumulat precedent'!G34</f>
        <v>0</v>
      </c>
      <c r="H34" s="64">
        <f>'Macheta PO 2022_rap_luna'!H34+'cumulat precedent'!H34</f>
        <v>0</v>
      </c>
      <c r="I34" s="64">
        <f>'Macheta PO 2022_rap_luna'!I34+'cumulat precedent'!I34</f>
        <v>0</v>
      </c>
      <c r="J34" s="64">
        <f>'Macheta PO 2022_rap_luna'!J34+'cumulat precedent'!J34</f>
        <v>0</v>
      </c>
      <c r="K34" s="64">
        <f>'Macheta PO 2022_rap_luna'!K34+'cumulat precedent'!K34</f>
        <v>0</v>
      </c>
      <c r="L34" s="64">
        <f>'Macheta PO 2022_rap_luna'!L34+'cumulat precedent'!L34</f>
        <v>0</v>
      </c>
      <c r="M34" s="64">
        <f>'Macheta PO 2022_rap_luna'!M34+'cumulat precedent'!M34</f>
        <v>0</v>
      </c>
      <c r="N34" s="64">
        <f>'Macheta PO 2022_rap_luna'!N34+'cumulat precedent'!N34</f>
        <v>0</v>
      </c>
      <c r="O34" s="64">
        <f>'Macheta PO 2022_rap_luna'!O34+'cumulat precedent'!O34</f>
        <v>0</v>
      </c>
      <c r="P34" s="64">
        <f>'Macheta PO 2022_rap_luna'!P34+'cumulat precedent'!P34</f>
        <v>0</v>
      </c>
      <c r="Q34" s="64">
        <f>'Macheta PO 2022_rap_luna'!Q34+'cumulat precedent'!Q34</f>
        <v>0</v>
      </c>
      <c r="R34" s="64">
        <f>'Macheta PO 2022_rap_luna'!R34+'cumulat precedent'!R34</f>
        <v>0</v>
      </c>
      <c r="S34" s="64">
        <f>'Macheta PO 2022_rap_luna'!S34+'cumulat precedent'!S34</f>
        <v>0</v>
      </c>
      <c r="T34" s="64">
        <f>'Macheta PO 2022_rap_luna'!T34+'cumulat precedent'!T34</f>
        <v>0</v>
      </c>
      <c r="U34" s="64">
        <f>'Macheta PO 2022_rap_luna'!U34+'cumulat precedent'!U34</f>
        <v>0</v>
      </c>
      <c r="V34" s="64">
        <f>'Macheta PO 2022_rap_luna'!V34+'cumulat precedent'!V34</f>
        <v>0</v>
      </c>
      <c r="W34" s="64">
        <f>'Macheta PO 2022_rap_luna'!W34+'cumulat precedent'!W34</f>
        <v>0</v>
      </c>
      <c r="X34" s="64">
        <f>'Macheta PO 2022_rap_luna'!X34+'cumulat precedent'!X34</f>
        <v>0</v>
      </c>
      <c r="Y34" s="64">
        <f>'Macheta PO 2022_rap_luna'!Y34+'cumulat precedent'!Y34</f>
        <v>0</v>
      </c>
      <c r="Z34" s="64">
        <f>'Macheta PO 2022_rap_luna'!Z34+'cumulat precedent'!Z34</f>
        <v>0</v>
      </c>
      <c r="AA34" s="64">
        <f>'Macheta PO 2022_rap_luna'!AA34+'cumulat precedent'!AA34</f>
        <v>0</v>
      </c>
      <c r="AB34" s="64">
        <f>'Macheta PO 2022_rap_luna'!AB34+'cumulat precedent'!AB34</f>
        <v>0</v>
      </c>
      <c r="AC34" s="64">
        <f>'Macheta PO 2022_rap_luna'!AC34+'cumulat precedent'!AC34</f>
        <v>0</v>
      </c>
      <c r="AD34" s="64">
        <f>'Macheta PO 2022_rap_luna'!AD34+'cumulat precedent'!AD34</f>
        <v>0</v>
      </c>
      <c r="AE34" s="64">
        <f>'Macheta PO 2022_rap_luna'!AE34+'cumulat precedent'!AE34</f>
        <v>0</v>
      </c>
      <c r="AF34" s="64">
        <f>'Macheta PO 2022_rap_luna'!AF34+'cumulat precedent'!AF34</f>
        <v>0</v>
      </c>
      <c r="AG34" s="64">
        <f>'Macheta PO 2022_rap_luna'!AG34+'cumulat precedent'!AG34</f>
        <v>0</v>
      </c>
      <c r="AH34" s="64">
        <f>'Macheta PO 2022_rap_luna'!AH34+'cumulat precedent'!AH34</f>
        <v>0</v>
      </c>
      <c r="AI34" s="64">
        <f>'Macheta PO 2022_rap_luna'!AI34+'cumulat precedent'!AI34</f>
        <v>0</v>
      </c>
      <c r="AJ34" s="64">
        <f>'Macheta PO 2022_rap_luna'!AJ34+'cumulat precedent'!AJ34</f>
        <v>0</v>
      </c>
      <c r="AK34" s="64">
        <f>'Macheta PO 2022_rap_luna'!AK34+'cumulat precedent'!AK34</f>
        <v>0</v>
      </c>
      <c r="AL34" s="64">
        <f>'Macheta PO 2022_rap_luna'!AL34+'cumulat precedent'!AL34</f>
        <v>0</v>
      </c>
      <c r="AM34" s="64">
        <f>'Macheta PO 2022_rap_luna'!AM34+'cumulat precedent'!AM34</f>
        <v>0</v>
      </c>
      <c r="AN34" s="64">
        <f>'Macheta PO 2022_rap_luna'!AN34+'cumulat precedent'!AN34</f>
        <v>0</v>
      </c>
      <c r="AO34" s="64">
        <f>'Macheta PO 2022_rap_luna'!AO34+'cumulat precedent'!AO34</f>
        <v>0</v>
      </c>
      <c r="AP34" s="64">
        <f>'Macheta PO 2022_rap_luna'!AP34+'cumulat precedent'!AP34</f>
        <v>0</v>
      </c>
      <c r="AQ34" s="64">
        <f>'Macheta PO 2022_rap_luna'!AQ34+'cumulat precedent'!AQ34</f>
        <v>0</v>
      </c>
      <c r="AR34" s="64">
        <f>'Macheta PO 2022_rap_luna'!AR34+'cumulat precedent'!AR34</f>
        <v>0</v>
      </c>
      <c r="AS34" s="64">
        <f>'Macheta PO 2022_rap_luna'!AS34+'cumulat precedent'!AS34</f>
        <v>0</v>
      </c>
      <c r="AT34" s="74"/>
      <c r="AU34" s="8" t="str">
        <f t="shared" ref="AU34:BK34" si="25">IF(S39+S40=S38," ","GRESEALA")</f>
        <v xml:space="preserve"> </v>
      </c>
      <c r="AV34" s="8" t="str">
        <f t="shared" si="25"/>
        <v xml:space="preserve"> </v>
      </c>
      <c r="AW34" s="8" t="str">
        <f t="shared" si="25"/>
        <v xml:space="preserve"> </v>
      </c>
      <c r="AX34" s="8" t="str">
        <f t="shared" si="25"/>
        <v xml:space="preserve"> </v>
      </c>
      <c r="AY34" s="8" t="str">
        <f t="shared" si="25"/>
        <v xml:space="preserve"> </v>
      </c>
      <c r="AZ34" s="8" t="str">
        <f t="shared" si="25"/>
        <v xml:space="preserve"> </v>
      </c>
      <c r="BA34" s="8" t="str">
        <f t="shared" si="25"/>
        <v xml:space="preserve"> </v>
      </c>
      <c r="BB34" s="8" t="str">
        <f t="shared" si="25"/>
        <v xml:space="preserve"> </v>
      </c>
      <c r="BC34" s="8" t="str">
        <f t="shared" si="25"/>
        <v xml:space="preserve"> </v>
      </c>
      <c r="BD34" s="8" t="str">
        <f t="shared" si="25"/>
        <v xml:space="preserve"> </v>
      </c>
      <c r="BE34" s="8" t="str">
        <f t="shared" si="25"/>
        <v xml:space="preserve"> </v>
      </c>
      <c r="BF34" s="8" t="str">
        <f t="shared" si="25"/>
        <v xml:space="preserve"> </v>
      </c>
      <c r="BG34" s="8" t="str">
        <f t="shared" si="25"/>
        <v xml:space="preserve"> </v>
      </c>
      <c r="BH34" s="8" t="str">
        <f t="shared" si="25"/>
        <v xml:space="preserve"> </v>
      </c>
      <c r="BI34" s="8" t="str">
        <f t="shared" si="25"/>
        <v xml:space="preserve"> </v>
      </c>
      <c r="BJ34" s="8" t="str">
        <f t="shared" si="25"/>
        <v xml:space="preserve"> </v>
      </c>
      <c r="BK34" s="8" t="str">
        <f t="shared" si="25"/>
        <v xml:space="preserve"> </v>
      </c>
    </row>
    <row r="35" spans="2:223" s="15" customFormat="1" ht="32.25" customHeight="1" x14ac:dyDescent="0.35">
      <c r="B35" s="46" t="s">
        <v>91</v>
      </c>
      <c r="C35" s="76" t="s">
        <v>92</v>
      </c>
      <c r="D35" s="70">
        <f t="shared" si="0"/>
        <v>1147</v>
      </c>
      <c r="E35" s="64">
        <f>'Macheta PO 2022_rap_luna'!E35+'cumulat precedent'!E35</f>
        <v>482</v>
      </c>
      <c r="F35" s="64">
        <f>'Macheta PO 2022_rap_luna'!F35+'cumulat precedent'!F35</f>
        <v>665</v>
      </c>
      <c r="G35" s="64">
        <f>'Macheta PO 2022_rap_luna'!G35+'cumulat precedent'!G35</f>
        <v>447</v>
      </c>
      <c r="H35" s="64">
        <f>'Macheta PO 2022_rap_luna'!H35+'cumulat precedent'!H35</f>
        <v>447</v>
      </c>
      <c r="I35" s="64">
        <f>'Macheta PO 2022_rap_luna'!I35+'cumulat precedent'!I35</f>
        <v>166</v>
      </c>
      <c r="J35" s="64">
        <f>'Macheta PO 2022_rap_luna'!J35+'cumulat precedent'!J35</f>
        <v>166</v>
      </c>
      <c r="K35" s="64">
        <f>'Macheta PO 2022_rap_luna'!K35+'cumulat precedent'!K35</f>
        <v>104</v>
      </c>
      <c r="L35" s="64">
        <f>'Macheta PO 2022_rap_luna'!L35+'cumulat precedent'!L35</f>
        <v>238</v>
      </c>
      <c r="M35" s="64">
        <f>'Macheta PO 2022_rap_luna'!M35+'cumulat precedent'!M35</f>
        <v>192</v>
      </c>
      <c r="N35" s="64">
        <f>'Macheta PO 2022_rap_luna'!N35+'cumulat precedent'!N35</f>
        <v>51</v>
      </c>
      <c r="O35" s="64">
        <f>'Macheta PO 2022_rap_luna'!O35+'cumulat precedent'!O35</f>
        <v>590</v>
      </c>
      <c r="P35" s="64">
        <f>'Macheta PO 2022_rap_luna'!P35+'cumulat precedent'!P35</f>
        <v>557</v>
      </c>
      <c r="Q35" s="64">
        <f>'Macheta PO 2022_rap_luna'!Q35+'cumulat precedent'!Q35</f>
        <v>172</v>
      </c>
      <c r="R35" s="64">
        <f>'Macheta PO 2022_rap_luna'!R35+'cumulat precedent'!R35</f>
        <v>60</v>
      </c>
      <c r="S35" s="64">
        <f>'Macheta PO 2022_rap_luna'!S35+'cumulat precedent'!S35</f>
        <v>293</v>
      </c>
      <c r="T35" s="64">
        <f>'Macheta PO 2022_rap_luna'!T35+'cumulat precedent'!T35</f>
        <v>84</v>
      </c>
      <c r="U35" s="64">
        <f>'Macheta PO 2022_rap_luna'!U35+'cumulat precedent'!U35</f>
        <v>518</v>
      </c>
      <c r="V35" s="64">
        <f>'Macheta PO 2022_rap_luna'!V35+'cumulat precedent'!V35</f>
        <v>14</v>
      </c>
      <c r="W35" s="64">
        <f>'Macheta PO 2022_rap_luna'!W35+'cumulat precedent'!W35</f>
        <v>66</v>
      </c>
      <c r="X35" s="64">
        <f>'Macheta PO 2022_rap_luna'!X35+'cumulat precedent'!X35</f>
        <v>1064</v>
      </c>
      <c r="Y35" s="64">
        <f>'Macheta PO 2022_rap_luna'!Y35+'cumulat precedent'!Y35</f>
        <v>83</v>
      </c>
      <c r="Z35" s="64">
        <f>'Macheta PO 2022_rap_luna'!Z35+'cumulat precedent'!Z35</f>
        <v>0</v>
      </c>
      <c r="AA35" s="64">
        <f>'Macheta PO 2022_rap_luna'!AA35+'cumulat precedent'!AA35</f>
        <v>10</v>
      </c>
      <c r="AB35" s="64">
        <f>'Macheta PO 2022_rap_luna'!AB35+'cumulat precedent'!AB35</f>
        <v>1</v>
      </c>
      <c r="AC35" s="64">
        <f>'Macheta PO 2022_rap_luna'!AC35+'cumulat precedent'!AC35</f>
        <v>0</v>
      </c>
      <c r="AD35" s="64">
        <f>'Macheta PO 2022_rap_luna'!AD35+'cumulat precedent'!AD35</f>
        <v>0</v>
      </c>
      <c r="AE35" s="64">
        <f>'Macheta PO 2022_rap_luna'!AE35+'cumulat precedent'!AE35</f>
        <v>4</v>
      </c>
      <c r="AF35" s="64">
        <f>'Macheta PO 2022_rap_luna'!AF35+'cumulat precedent'!AF35</f>
        <v>16</v>
      </c>
      <c r="AG35" s="64">
        <f>'Macheta PO 2022_rap_luna'!AG35+'cumulat precedent'!AG35</f>
        <v>0</v>
      </c>
      <c r="AH35" s="64">
        <f>'Macheta PO 2022_rap_luna'!AH35+'cumulat precedent'!AH35</f>
        <v>1</v>
      </c>
      <c r="AI35" s="64">
        <f>'Macheta PO 2022_rap_luna'!AI35+'cumulat precedent'!AI35</f>
        <v>0</v>
      </c>
      <c r="AJ35" s="64">
        <f>'Macheta PO 2022_rap_luna'!AJ35+'cumulat precedent'!AJ35</f>
        <v>2</v>
      </c>
      <c r="AK35" s="64">
        <f>'Macheta PO 2022_rap_luna'!AK35+'cumulat precedent'!AK35</f>
        <v>0</v>
      </c>
      <c r="AL35" s="64">
        <f>'Macheta PO 2022_rap_luna'!AL35+'cumulat precedent'!AL35</f>
        <v>8</v>
      </c>
      <c r="AM35" s="64">
        <f>'Macheta PO 2022_rap_luna'!AM35+'cumulat precedent'!AM35</f>
        <v>0</v>
      </c>
      <c r="AN35" s="64">
        <f>'Macheta PO 2022_rap_luna'!AN35+'cumulat precedent'!AN35</f>
        <v>0</v>
      </c>
      <c r="AO35" s="64">
        <f>'Macheta PO 2022_rap_luna'!AO35+'cumulat precedent'!AO35</f>
        <v>0</v>
      </c>
      <c r="AP35" s="64">
        <f>'Macheta PO 2022_rap_luna'!AP35+'cumulat precedent'!AP35</f>
        <v>0</v>
      </c>
      <c r="AQ35" s="64">
        <f>'Macheta PO 2022_rap_luna'!AQ35+'cumulat precedent'!AQ35</f>
        <v>0</v>
      </c>
      <c r="AR35" s="64">
        <f>'Macheta PO 2022_rap_luna'!AR35+'cumulat precedent'!AR35</f>
        <v>0</v>
      </c>
      <c r="AS35" s="64">
        <f>'Macheta PO 2022_rap_luna'!AS35+'cumulat precedent'!AS35</f>
        <v>1107</v>
      </c>
      <c r="AT35" s="65"/>
      <c r="AU35" s="8" t="str">
        <f>IF(AJ39+AJ40=AJ38," ","GRESEALA")</f>
        <v xml:space="preserve"> </v>
      </c>
      <c r="AV35" s="8" t="str">
        <f>IF(AK39+AK40=AK38," ","GRESEALA")</f>
        <v xml:space="preserve"> </v>
      </c>
      <c r="AW35" s="8" t="str">
        <f>IF(AL39+AL40=AL38," ","GRESEALA")</f>
        <v xml:space="preserve"> </v>
      </c>
      <c r="AX35" s="8" t="str">
        <f>IF(AR39+AR40=AR38," ","GRESEALA")</f>
        <v xml:space="preserve"> </v>
      </c>
      <c r="AY35" s="8" t="str">
        <f>IF(AS39+AS40=AS38," ","GRESEALA")</f>
        <v xml:space="preserve"> </v>
      </c>
      <c r="AZ35" s="8" t="str">
        <f>IF(E38+F38=D38," ","GRESEALA")</f>
        <v xml:space="preserve"> </v>
      </c>
      <c r="BA35" s="8" t="str">
        <f>IF(G38+K38+I38+L38+M38=D38," ","GRESEALA")</f>
        <v xml:space="preserve"> </v>
      </c>
      <c r="BB35" s="8" t="str">
        <f>IF(O38+P38=D38," ","GRESEALA")</f>
        <v xml:space="preserve"> </v>
      </c>
      <c r="BC35" s="8" t="str">
        <f>IF(Q38+S38+T38+U38+V38+W38=D38," ","GRESEALA")</f>
        <v xml:space="preserve"> </v>
      </c>
      <c r="BD35" s="8" t="str">
        <f>IF(X38+Y38+Z38=D38," ","GRESEALA")</f>
        <v xml:space="preserve"> </v>
      </c>
      <c r="BE35" s="8" t="str">
        <f>IF(AA38+AC38+AE38+AF38+AG38+AH38+AI38+AJ38+AK38+AL38+AM38+AN38+AO38+AP38+AQ38+AR38+AS38&gt;=D38," ","GRESEALA")</f>
        <v xml:space="preserve"> </v>
      </c>
      <c r="BF35" s="8" t="str">
        <f>IF(AS38&lt;=D38," ","GRESEALA")</f>
        <v xml:space="preserve"> </v>
      </c>
      <c r="BG35" s="8" t="str">
        <f>IF(H38&lt;=G38," ","GRESEALA")</f>
        <v xml:space="preserve"> </v>
      </c>
      <c r="BH35" s="8" t="str">
        <f>IF(E37+F37=D37," ","GRESEALA")</f>
        <v xml:space="preserve"> </v>
      </c>
      <c r="BI35" s="8" t="str">
        <f>IF(G37+K37+I37+L37+M37=D37," ","GRESEALA")</f>
        <v xml:space="preserve"> </v>
      </c>
      <c r="BJ35" s="8" t="str">
        <f>IF(O37+P37=D37," ","GRESEALA")</f>
        <v xml:space="preserve"> </v>
      </c>
      <c r="BK35" s="8" t="str">
        <f>IF(Q37+S37+T37+U37+V37+W37=D37," ","GRESEALA")</f>
        <v xml:space="preserve"> </v>
      </c>
      <c r="BL35" s="17"/>
    </row>
    <row r="36" spans="2:223" ht="81" customHeight="1" x14ac:dyDescent="0.35">
      <c r="B36" s="131" t="s">
        <v>93</v>
      </c>
      <c r="C36" s="132" t="s">
        <v>94</v>
      </c>
      <c r="D36" s="132">
        <f t="shared" si="0"/>
        <v>3328</v>
      </c>
      <c r="E36" s="64">
        <f>'Macheta PO 2022_rap_luna'!E36+'cumulat precedent'!E36</f>
        <v>1349</v>
      </c>
      <c r="F36" s="64">
        <f>'Macheta PO 2022_rap_luna'!F36+'cumulat precedent'!F36</f>
        <v>1979</v>
      </c>
      <c r="G36" s="64">
        <f>'Macheta PO 2022_rap_luna'!G36+'cumulat precedent'!G36</f>
        <v>1042</v>
      </c>
      <c r="H36" s="64">
        <f>'Macheta PO 2022_rap_luna'!H36+'cumulat precedent'!H36</f>
        <v>1042</v>
      </c>
      <c r="I36" s="64">
        <f>'Macheta PO 2022_rap_luna'!I36+'cumulat precedent'!I36</f>
        <v>365</v>
      </c>
      <c r="J36" s="64">
        <f>'Macheta PO 2022_rap_luna'!J36+'cumulat precedent'!J36</f>
        <v>365</v>
      </c>
      <c r="K36" s="64">
        <f>'Macheta PO 2022_rap_luna'!K36+'cumulat precedent'!K36</f>
        <v>176</v>
      </c>
      <c r="L36" s="64">
        <f>'Macheta PO 2022_rap_luna'!L36+'cumulat precedent'!L36</f>
        <v>466</v>
      </c>
      <c r="M36" s="64">
        <f>'Macheta PO 2022_rap_luna'!M36+'cumulat precedent'!M36</f>
        <v>1279</v>
      </c>
      <c r="N36" s="64">
        <f>'Macheta PO 2022_rap_luna'!N36+'cumulat precedent'!N36</f>
        <v>332</v>
      </c>
      <c r="O36" s="64">
        <f>'Macheta PO 2022_rap_luna'!O36+'cumulat precedent'!O36</f>
        <v>1826</v>
      </c>
      <c r="P36" s="64">
        <f>'Macheta PO 2022_rap_luna'!P36+'cumulat precedent'!P36</f>
        <v>1502</v>
      </c>
      <c r="Q36" s="64">
        <f>'Macheta PO 2022_rap_luna'!Q36+'cumulat precedent'!Q36</f>
        <v>427</v>
      </c>
      <c r="R36" s="64">
        <f>'Macheta PO 2022_rap_luna'!R36+'cumulat precedent'!R36</f>
        <v>178</v>
      </c>
      <c r="S36" s="64">
        <f>'Macheta PO 2022_rap_luna'!S36+'cumulat precedent'!S36</f>
        <v>1015</v>
      </c>
      <c r="T36" s="64">
        <f>'Macheta PO 2022_rap_luna'!T36+'cumulat precedent'!T36</f>
        <v>293</v>
      </c>
      <c r="U36" s="64">
        <f>'Macheta PO 2022_rap_luna'!U36+'cumulat precedent'!U36</f>
        <v>1419</v>
      </c>
      <c r="V36" s="64">
        <f>'Macheta PO 2022_rap_luna'!V36+'cumulat precedent'!V36</f>
        <v>38</v>
      </c>
      <c r="W36" s="64">
        <f>'Macheta PO 2022_rap_luna'!W36+'cumulat precedent'!W36</f>
        <v>136</v>
      </c>
      <c r="X36" s="64">
        <f>'Macheta PO 2022_rap_luna'!X36+'cumulat precedent'!X36</f>
        <v>2912</v>
      </c>
      <c r="Y36" s="64">
        <f>'Macheta PO 2022_rap_luna'!Y36+'cumulat precedent'!Y36</f>
        <v>416</v>
      </c>
      <c r="Z36" s="64">
        <f>'Macheta PO 2022_rap_luna'!Z36+'cumulat precedent'!Z36</f>
        <v>0</v>
      </c>
      <c r="AA36" s="64">
        <f>'Macheta PO 2022_rap_luna'!AA36+'cumulat precedent'!AA36</f>
        <v>4</v>
      </c>
      <c r="AB36" s="64">
        <f>'Macheta PO 2022_rap_luna'!AB36+'cumulat precedent'!AB36</f>
        <v>1</v>
      </c>
      <c r="AC36" s="64">
        <f>'Macheta PO 2022_rap_luna'!AC36+'cumulat precedent'!AC36</f>
        <v>3</v>
      </c>
      <c r="AD36" s="64">
        <f>'Macheta PO 2022_rap_luna'!AD36+'cumulat precedent'!AD36</f>
        <v>1</v>
      </c>
      <c r="AE36" s="64">
        <f>'Macheta PO 2022_rap_luna'!AE36+'cumulat precedent'!AE36</f>
        <v>17</v>
      </c>
      <c r="AF36" s="64">
        <f>'Macheta PO 2022_rap_luna'!AF36+'cumulat precedent'!AF36</f>
        <v>24</v>
      </c>
      <c r="AG36" s="64">
        <f>'Macheta PO 2022_rap_luna'!AG36+'cumulat precedent'!AG36</f>
        <v>0</v>
      </c>
      <c r="AH36" s="64">
        <f>'Macheta PO 2022_rap_luna'!AH36+'cumulat precedent'!AH36</f>
        <v>0</v>
      </c>
      <c r="AI36" s="64">
        <f>'Macheta PO 2022_rap_luna'!AI36+'cumulat precedent'!AI36</f>
        <v>0</v>
      </c>
      <c r="AJ36" s="64">
        <f>'Macheta PO 2022_rap_luna'!AJ36+'cumulat precedent'!AJ36</f>
        <v>3</v>
      </c>
      <c r="AK36" s="64">
        <f>'Macheta PO 2022_rap_luna'!AK36+'cumulat precedent'!AK36</f>
        <v>0</v>
      </c>
      <c r="AL36" s="64">
        <f>'Macheta PO 2022_rap_luna'!AL36+'cumulat precedent'!AL36</f>
        <v>5</v>
      </c>
      <c r="AM36" s="64">
        <f>'Macheta PO 2022_rap_luna'!AM36+'cumulat precedent'!AM36</f>
        <v>0</v>
      </c>
      <c r="AN36" s="64">
        <f>'Macheta PO 2022_rap_luna'!AN36+'cumulat precedent'!AN36</f>
        <v>0</v>
      </c>
      <c r="AO36" s="64">
        <f>'Macheta PO 2022_rap_luna'!AO36+'cumulat precedent'!AO36</f>
        <v>0</v>
      </c>
      <c r="AP36" s="64">
        <f>'Macheta PO 2022_rap_luna'!AP36+'cumulat precedent'!AP36</f>
        <v>0</v>
      </c>
      <c r="AQ36" s="64">
        <f>'Macheta PO 2022_rap_luna'!AQ36+'cumulat precedent'!AQ36</f>
        <v>0</v>
      </c>
      <c r="AR36" s="64">
        <f>'Macheta PO 2022_rap_luna'!AR36+'cumulat precedent'!AR36</f>
        <v>0</v>
      </c>
      <c r="AS36" s="64">
        <f>'Macheta PO 2022_rap_luna'!AS36+'cumulat precedent'!AS36</f>
        <v>3272</v>
      </c>
      <c r="AT36" s="129"/>
      <c r="AU36" s="8" t="str">
        <f>IF(X37+Y37+Z37=D37," ","GRESEALA")</f>
        <v xml:space="preserve"> </v>
      </c>
      <c r="AV36" s="8" t="str">
        <f>IF(AA37+AC37+AE37+AF37+AG37+AH37+AI37+AJ37+AK37+AL37+AR37+AS37&gt;=D37," ","GRESEALA")</f>
        <v xml:space="preserve"> </v>
      </c>
      <c r="AW36" s="8" t="str">
        <f>IF(AS37&lt;=D37," ","GRESEALA")</f>
        <v xml:space="preserve"> </v>
      </c>
      <c r="AX36" s="8" t="str">
        <f>IF(H37&lt;=G37," ","GRESEALA")</f>
        <v xml:space="preserve"> </v>
      </c>
      <c r="AY36" s="8" t="str">
        <f>IF(E41+F41=D41," ","GRESEALA")</f>
        <v xml:space="preserve"> </v>
      </c>
      <c r="AZ36" s="11" t="str">
        <f>IF(G41+K41+I41+L41+M41=D41," ","GRESEALA")</f>
        <v xml:space="preserve"> </v>
      </c>
      <c r="BA36" s="8" t="str">
        <f>IF(O41+P41=D41," ","GRESEALA")</f>
        <v xml:space="preserve"> </v>
      </c>
      <c r="BB36" s="8" t="str">
        <f>IF(Q41+S41+T41+U41+V41+W41=D41," ","GRESEALA")</f>
        <v xml:space="preserve"> </v>
      </c>
      <c r="BC36" s="8" t="str">
        <f>IF(X41+Y41+Z41=D41," ","GRESEALA")</f>
        <v xml:space="preserve"> </v>
      </c>
      <c r="BD36" s="8" t="str">
        <f>IF(AA41+AC41+AE41+AF41+AG41+AH41+AI41+AJ41+AK41+AL41+AR41+AS41&gt;=D41," ","GRESEALA")</f>
        <v xml:space="preserve"> </v>
      </c>
      <c r="BE36" s="8" t="str">
        <f>IF(AS41&lt;=D41," ","GRESEALA")</f>
        <v xml:space="preserve"> </v>
      </c>
      <c r="BF36" s="8" t="str">
        <f>IF(H41&lt;=G41," ","GRESEALA")</f>
        <v xml:space="preserve"> </v>
      </c>
      <c r="BG36" s="8" t="str">
        <f>IF(E43+E44=E42," ","GRESEALA")</f>
        <v xml:space="preserve"> </v>
      </c>
      <c r="BH36" s="8" t="str">
        <f>IF(F43+F44=F42," ","GRESEALA")</f>
        <v xml:space="preserve"> </v>
      </c>
      <c r="BI36" s="8" t="str">
        <f>IF(G43+G44=G42," ","GRESEALA")</f>
        <v xml:space="preserve"> </v>
      </c>
      <c r="BJ36" s="8" t="str">
        <f>IF(H43+H44=H42," ","GRESEALA")</f>
        <v xml:space="preserve"> </v>
      </c>
      <c r="BK36" s="8" t="str">
        <f>IF(K43+K44=K42," ","GRESEALA")</f>
        <v xml:space="preserve"> </v>
      </c>
    </row>
    <row r="37" spans="2:223" s="1" customFormat="1" ht="43.5" customHeight="1" x14ac:dyDescent="0.35">
      <c r="B37" s="48">
        <v>2</v>
      </c>
      <c r="C37" s="80" t="s">
        <v>95</v>
      </c>
      <c r="D37" s="81">
        <f t="shared" si="0"/>
        <v>30</v>
      </c>
      <c r="E37" s="64">
        <f>'Macheta PO 2022_rap_luna'!E37+'cumulat precedent'!E37</f>
        <v>24</v>
      </c>
      <c r="F37" s="64">
        <f>'Macheta PO 2022_rap_luna'!F37+'cumulat precedent'!F37</f>
        <v>6</v>
      </c>
      <c r="G37" s="64">
        <f>'Macheta PO 2022_rap_luna'!G37+'cumulat precedent'!G37</f>
        <v>7</v>
      </c>
      <c r="H37" s="64">
        <f>'Macheta PO 2022_rap_luna'!H37+'cumulat precedent'!H37</f>
        <v>7</v>
      </c>
      <c r="I37" s="64">
        <f>'Macheta PO 2022_rap_luna'!I37+'cumulat precedent'!I37</f>
        <v>1</v>
      </c>
      <c r="J37" s="64">
        <f>'Macheta PO 2022_rap_luna'!J37+'cumulat precedent'!J37</f>
        <v>1</v>
      </c>
      <c r="K37" s="64">
        <f>'Macheta PO 2022_rap_luna'!K37+'cumulat precedent'!K37</f>
        <v>2</v>
      </c>
      <c r="L37" s="64">
        <f>'Macheta PO 2022_rap_luna'!L37+'cumulat precedent'!L37</f>
        <v>3</v>
      </c>
      <c r="M37" s="64">
        <f>'Macheta PO 2022_rap_luna'!M37+'cumulat precedent'!M37</f>
        <v>17</v>
      </c>
      <c r="N37" s="64">
        <f>'Macheta PO 2022_rap_luna'!N37+'cumulat precedent'!N37</f>
        <v>3</v>
      </c>
      <c r="O37" s="64">
        <f>'Macheta PO 2022_rap_luna'!O37+'cumulat precedent'!O37</f>
        <v>23</v>
      </c>
      <c r="P37" s="64">
        <f>'Macheta PO 2022_rap_luna'!P37+'cumulat precedent'!P37</f>
        <v>7</v>
      </c>
      <c r="Q37" s="64">
        <f>'Macheta PO 2022_rap_luna'!Q37+'cumulat precedent'!Q37</f>
        <v>0</v>
      </c>
      <c r="R37" s="64">
        <f>'Macheta PO 2022_rap_luna'!R37+'cumulat precedent'!R37</f>
        <v>0</v>
      </c>
      <c r="S37" s="64">
        <f>'Macheta PO 2022_rap_luna'!S37+'cumulat precedent'!S37</f>
        <v>6</v>
      </c>
      <c r="T37" s="64">
        <f>'Macheta PO 2022_rap_luna'!T37+'cumulat precedent'!T37</f>
        <v>4</v>
      </c>
      <c r="U37" s="64">
        <f>'Macheta PO 2022_rap_luna'!U37+'cumulat precedent'!U37</f>
        <v>18</v>
      </c>
      <c r="V37" s="64">
        <f>'Macheta PO 2022_rap_luna'!V37+'cumulat precedent'!V37</f>
        <v>0</v>
      </c>
      <c r="W37" s="64">
        <f>'Macheta PO 2022_rap_luna'!W37+'cumulat precedent'!W37</f>
        <v>2</v>
      </c>
      <c r="X37" s="64">
        <f>'Macheta PO 2022_rap_luna'!X37+'cumulat precedent'!X37</f>
        <v>9</v>
      </c>
      <c r="Y37" s="64">
        <f>'Macheta PO 2022_rap_luna'!Y37+'cumulat precedent'!Y37</f>
        <v>21</v>
      </c>
      <c r="Z37" s="64">
        <f>'Macheta PO 2022_rap_luna'!Z37+'cumulat precedent'!Z37</f>
        <v>0</v>
      </c>
      <c r="AA37" s="64">
        <f>'Macheta PO 2022_rap_luna'!AA37+'cumulat precedent'!AA37</f>
        <v>0</v>
      </c>
      <c r="AB37" s="64">
        <f>'Macheta PO 2022_rap_luna'!AB37+'cumulat precedent'!AB37</f>
        <v>0</v>
      </c>
      <c r="AC37" s="64">
        <f>'Macheta PO 2022_rap_luna'!AC37+'cumulat precedent'!AC37</f>
        <v>0</v>
      </c>
      <c r="AD37" s="64">
        <f>'Macheta PO 2022_rap_luna'!AD37+'cumulat precedent'!AD37</f>
        <v>0</v>
      </c>
      <c r="AE37" s="64">
        <f>'Macheta PO 2022_rap_luna'!AE37+'cumulat precedent'!AE37</f>
        <v>0</v>
      </c>
      <c r="AF37" s="64">
        <f>'Macheta PO 2022_rap_luna'!AF37+'cumulat precedent'!AF37</f>
        <v>0</v>
      </c>
      <c r="AG37" s="64">
        <f>'Macheta PO 2022_rap_luna'!AG37+'cumulat precedent'!AG37</f>
        <v>0</v>
      </c>
      <c r="AH37" s="64">
        <f>'Macheta PO 2022_rap_luna'!AH37+'cumulat precedent'!AH37</f>
        <v>0</v>
      </c>
      <c r="AI37" s="64">
        <f>'Macheta PO 2022_rap_luna'!AI37+'cumulat precedent'!AI37</f>
        <v>0</v>
      </c>
      <c r="AJ37" s="64">
        <f>'Macheta PO 2022_rap_luna'!AJ37+'cumulat precedent'!AJ37</f>
        <v>0</v>
      </c>
      <c r="AK37" s="64">
        <f>'Macheta PO 2022_rap_luna'!AK37+'cumulat precedent'!AK37</f>
        <v>0</v>
      </c>
      <c r="AL37" s="64">
        <f>'Macheta PO 2022_rap_luna'!AL37+'cumulat precedent'!AL37</f>
        <v>0</v>
      </c>
      <c r="AM37" s="64">
        <f>'Macheta PO 2022_rap_luna'!AM37+'cumulat precedent'!AM37</f>
        <v>0</v>
      </c>
      <c r="AN37" s="64">
        <f>'Macheta PO 2022_rap_luna'!AN37+'cumulat precedent'!AN37</f>
        <v>0</v>
      </c>
      <c r="AO37" s="64">
        <f>'Macheta PO 2022_rap_luna'!AO37+'cumulat precedent'!AO37</f>
        <v>0</v>
      </c>
      <c r="AP37" s="64">
        <f>'Macheta PO 2022_rap_luna'!AP37+'cumulat precedent'!AP37</f>
        <v>0</v>
      </c>
      <c r="AQ37" s="64">
        <f>'Macheta PO 2022_rap_luna'!AQ37+'cumulat precedent'!AQ37</f>
        <v>0</v>
      </c>
      <c r="AR37" s="64">
        <f>'Macheta PO 2022_rap_luna'!AR37+'cumulat precedent'!AR37</f>
        <v>0</v>
      </c>
      <c r="AS37" s="64">
        <f>'Macheta PO 2022_rap_luna'!AS37+'cumulat precedent'!AS37</f>
        <v>30</v>
      </c>
      <c r="AT37" s="74"/>
      <c r="AU37" s="11" t="str">
        <f>IF(X43+X44=X42," ","GRESEALA")</f>
        <v xml:space="preserve"> </v>
      </c>
      <c r="AV37" s="8" t="str">
        <f>IF(M43+M44=M42," ","GRESEALA")</f>
        <v xml:space="preserve"> </v>
      </c>
      <c r="AW37" s="8" t="str">
        <f>IF(N43+N44=N42," ","GRESEALA")</f>
        <v xml:space="preserve"> </v>
      </c>
      <c r="AX37" s="8" t="str">
        <f>IF(O43+O44=O42," ","GRESEALA")</f>
        <v xml:space="preserve"> </v>
      </c>
      <c r="AY37" s="8" t="str">
        <f>IF(P43+P44=P42," ","GRESEALA")</f>
        <v xml:space="preserve"> </v>
      </c>
      <c r="AZ37" s="8" t="str">
        <f>IF(Q43+Q44=Q42," ","GRESEALA")</f>
        <v xml:space="preserve"> </v>
      </c>
      <c r="BA37" s="8" t="str">
        <f t="shared" ref="BA37:BK37" si="26">IF(S43+S44=S42," ","GRESEALA")</f>
        <v xml:space="preserve"> </v>
      </c>
      <c r="BB37" s="8" t="str">
        <f t="shared" si="26"/>
        <v xml:space="preserve"> </v>
      </c>
      <c r="BC37" s="8" t="str">
        <f t="shared" si="26"/>
        <v xml:space="preserve"> </v>
      </c>
      <c r="BD37" s="8" t="str">
        <f t="shared" si="26"/>
        <v xml:space="preserve"> </v>
      </c>
      <c r="BE37" s="8" t="str">
        <f t="shared" si="26"/>
        <v xml:space="preserve"> </v>
      </c>
      <c r="BF37" s="8" t="str">
        <f t="shared" si="26"/>
        <v xml:space="preserve"> </v>
      </c>
      <c r="BG37" s="8" t="str">
        <f t="shared" si="26"/>
        <v xml:space="preserve"> </v>
      </c>
      <c r="BH37" s="8" t="str">
        <f t="shared" si="26"/>
        <v xml:space="preserve"> </v>
      </c>
      <c r="BI37" s="8" t="str">
        <f t="shared" si="26"/>
        <v xml:space="preserve"> </v>
      </c>
      <c r="BJ37" s="8" t="str">
        <f t="shared" si="26"/>
        <v xml:space="preserve"> </v>
      </c>
      <c r="BK37" s="8" t="str">
        <f t="shared" si="26"/>
        <v xml:space="preserve"> </v>
      </c>
      <c r="BL37" s="6"/>
    </row>
    <row r="38" spans="2:223" s="1" customFormat="1" ht="75" customHeight="1" x14ac:dyDescent="0.35">
      <c r="B38" s="46">
        <v>3</v>
      </c>
      <c r="C38" s="66" t="s">
        <v>96</v>
      </c>
      <c r="D38" s="66">
        <f t="shared" si="0"/>
        <v>45</v>
      </c>
      <c r="E38" s="64">
        <f>'Macheta PO 2022_rap_luna'!E38+'cumulat precedent'!E38</f>
        <v>32</v>
      </c>
      <c r="F38" s="64">
        <f>'Macheta PO 2022_rap_luna'!F38+'cumulat precedent'!F38</f>
        <v>13</v>
      </c>
      <c r="G38" s="64">
        <f>'Macheta PO 2022_rap_luna'!G38+'cumulat precedent'!G38</f>
        <v>0</v>
      </c>
      <c r="H38" s="64">
        <f>'Macheta PO 2022_rap_luna'!H38+'cumulat precedent'!H38</f>
        <v>0</v>
      </c>
      <c r="I38" s="64">
        <f>'Macheta PO 2022_rap_luna'!I38+'cumulat precedent'!I38</f>
        <v>1</v>
      </c>
      <c r="J38" s="64">
        <f>'Macheta PO 2022_rap_luna'!J38+'cumulat precedent'!J38</f>
        <v>1</v>
      </c>
      <c r="K38" s="64">
        <f>'Macheta PO 2022_rap_luna'!K38+'cumulat precedent'!K38</f>
        <v>2</v>
      </c>
      <c r="L38" s="64">
        <f>'Macheta PO 2022_rap_luna'!L38+'cumulat precedent'!L38</f>
        <v>9</v>
      </c>
      <c r="M38" s="64">
        <f>'Macheta PO 2022_rap_luna'!M38+'cumulat precedent'!M38</f>
        <v>33</v>
      </c>
      <c r="N38" s="64">
        <f>'Macheta PO 2022_rap_luna'!N38+'cumulat precedent'!N38</f>
        <v>7</v>
      </c>
      <c r="O38" s="64">
        <f>'Macheta PO 2022_rap_luna'!O38+'cumulat precedent'!O38</f>
        <v>30</v>
      </c>
      <c r="P38" s="64">
        <f>'Macheta PO 2022_rap_luna'!P38+'cumulat precedent'!P38</f>
        <v>15</v>
      </c>
      <c r="Q38" s="64">
        <f>'Macheta PO 2022_rap_luna'!Q38+'cumulat precedent'!Q38</f>
        <v>0</v>
      </c>
      <c r="R38" s="64">
        <f>'Macheta PO 2022_rap_luna'!R38+'cumulat precedent'!R38</f>
        <v>0</v>
      </c>
      <c r="S38" s="64">
        <f>'Macheta PO 2022_rap_luna'!S38+'cumulat precedent'!S38</f>
        <v>12</v>
      </c>
      <c r="T38" s="64">
        <f>'Macheta PO 2022_rap_luna'!T38+'cumulat precedent'!T38</f>
        <v>8</v>
      </c>
      <c r="U38" s="64">
        <f>'Macheta PO 2022_rap_luna'!U38+'cumulat precedent'!U38</f>
        <v>20</v>
      </c>
      <c r="V38" s="64">
        <f>'Macheta PO 2022_rap_luna'!V38+'cumulat precedent'!V38</f>
        <v>2</v>
      </c>
      <c r="W38" s="64">
        <f>'Macheta PO 2022_rap_luna'!W38+'cumulat precedent'!W38</f>
        <v>3</v>
      </c>
      <c r="X38" s="64">
        <f>'Macheta PO 2022_rap_luna'!X38+'cumulat precedent'!X38</f>
        <v>0</v>
      </c>
      <c r="Y38" s="64">
        <f>'Macheta PO 2022_rap_luna'!Y38+'cumulat precedent'!Y38</f>
        <v>45</v>
      </c>
      <c r="Z38" s="64">
        <f>'Macheta PO 2022_rap_luna'!Z38+'cumulat precedent'!Z38</f>
        <v>0</v>
      </c>
      <c r="AA38" s="64">
        <f>'Macheta PO 2022_rap_luna'!AA38+'cumulat precedent'!AA38</f>
        <v>0</v>
      </c>
      <c r="AB38" s="64">
        <f>'Macheta PO 2022_rap_luna'!AB38+'cumulat precedent'!AB38</f>
        <v>0</v>
      </c>
      <c r="AC38" s="64">
        <f>'Macheta PO 2022_rap_luna'!AC38+'cumulat precedent'!AC38</f>
        <v>0</v>
      </c>
      <c r="AD38" s="64">
        <f>'Macheta PO 2022_rap_luna'!AD38+'cumulat precedent'!AD38</f>
        <v>0</v>
      </c>
      <c r="AE38" s="64">
        <f>'Macheta PO 2022_rap_luna'!AE38+'cumulat precedent'!AE38</f>
        <v>0</v>
      </c>
      <c r="AF38" s="64">
        <f>'Macheta PO 2022_rap_luna'!AF38+'cumulat precedent'!AF38</f>
        <v>0</v>
      </c>
      <c r="AG38" s="64">
        <f>'Macheta PO 2022_rap_luna'!AG38+'cumulat precedent'!AG38</f>
        <v>0</v>
      </c>
      <c r="AH38" s="64">
        <f>'Macheta PO 2022_rap_luna'!AH38+'cumulat precedent'!AH38</f>
        <v>0</v>
      </c>
      <c r="AI38" s="64">
        <f>'Macheta PO 2022_rap_luna'!AI38+'cumulat precedent'!AI38</f>
        <v>0</v>
      </c>
      <c r="AJ38" s="64">
        <f>'Macheta PO 2022_rap_luna'!AJ38+'cumulat precedent'!AJ38</f>
        <v>0</v>
      </c>
      <c r="AK38" s="64">
        <f>'Macheta PO 2022_rap_luna'!AK38+'cumulat precedent'!AK38</f>
        <v>0</v>
      </c>
      <c r="AL38" s="64">
        <f>'Macheta PO 2022_rap_luna'!AL38+'cumulat precedent'!AL38</f>
        <v>0</v>
      </c>
      <c r="AM38" s="64">
        <f>'Macheta PO 2022_rap_luna'!AM38+'cumulat precedent'!AM38</f>
        <v>0</v>
      </c>
      <c r="AN38" s="64">
        <f>'Macheta PO 2022_rap_luna'!AN38+'cumulat precedent'!AN38</f>
        <v>0</v>
      </c>
      <c r="AO38" s="64">
        <f>'Macheta PO 2022_rap_luna'!AO38+'cumulat precedent'!AO38</f>
        <v>0</v>
      </c>
      <c r="AP38" s="64">
        <f>'Macheta PO 2022_rap_luna'!AP38+'cumulat precedent'!AP38</f>
        <v>0</v>
      </c>
      <c r="AQ38" s="64">
        <f>'Macheta PO 2022_rap_luna'!AQ38+'cumulat precedent'!AQ38</f>
        <v>0</v>
      </c>
      <c r="AR38" s="64">
        <f>'Macheta PO 2022_rap_luna'!AR38+'cumulat precedent'!AR38</f>
        <v>0</v>
      </c>
      <c r="AS38" s="64">
        <f>'Macheta PO 2022_rap_luna'!AS38+'cumulat precedent'!AS38</f>
        <v>45</v>
      </c>
      <c r="AT38" s="81"/>
      <c r="AU38" s="8" t="str">
        <f>IF(M43+M44=M42," ","GRESEALA")</f>
        <v xml:space="preserve"> </v>
      </c>
      <c r="AV38" s="8" t="str">
        <f>IF(N43+N44=N42," ","GRESEALA")</f>
        <v xml:space="preserve"> </v>
      </c>
      <c r="AW38" s="8" t="str">
        <f>IF(O43+O44=O42," ","GRESEALA")</f>
        <v xml:space="preserve"> </v>
      </c>
      <c r="AX38" s="8" t="str">
        <f>IF(P43+P44=P42," ","GRESEALA")</f>
        <v xml:space="preserve"> </v>
      </c>
      <c r="AY38" s="8" t="str">
        <f>IF(Q43+Q44=Q42," ","GRESEALA")</f>
        <v xml:space="preserve"> </v>
      </c>
      <c r="AZ38" s="8" t="str">
        <f t="shared" ref="AZ38:BK38" si="27">IF(S43+S44=S42," ","GRESEALA")</f>
        <v xml:space="preserve"> </v>
      </c>
      <c r="BA38" s="8" t="str">
        <f t="shared" si="27"/>
        <v xml:space="preserve"> </v>
      </c>
      <c r="BB38" s="8" t="str">
        <f t="shared" si="27"/>
        <v xml:space="preserve"> </v>
      </c>
      <c r="BC38" s="8" t="str">
        <f t="shared" si="27"/>
        <v xml:space="preserve"> </v>
      </c>
      <c r="BD38" s="8" t="str">
        <f t="shared" si="27"/>
        <v xml:space="preserve"> </v>
      </c>
      <c r="BE38" s="8" t="str">
        <f t="shared" si="27"/>
        <v xml:space="preserve"> </v>
      </c>
      <c r="BF38" s="8" t="str">
        <f t="shared" si="27"/>
        <v xml:space="preserve"> </v>
      </c>
      <c r="BG38" s="8" t="str">
        <f t="shared" si="27"/>
        <v xml:space="preserve"> </v>
      </c>
      <c r="BH38" s="8" t="str">
        <f t="shared" si="27"/>
        <v xml:space="preserve"> </v>
      </c>
      <c r="BI38" s="8" t="str">
        <f t="shared" si="27"/>
        <v xml:space="preserve"> </v>
      </c>
      <c r="BJ38" s="8" t="str">
        <f t="shared" si="27"/>
        <v xml:space="preserve"> </v>
      </c>
      <c r="BK38" s="8" t="str">
        <f t="shared" si="27"/>
        <v xml:space="preserve"> </v>
      </c>
      <c r="BL38" s="6"/>
    </row>
    <row r="39" spans="2:223" ht="13.5" customHeight="1" x14ac:dyDescent="0.35">
      <c r="B39" s="50" t="s">
        <v>97</v>
      </c>
      <c r="C39" s="85" t="s">
        <v>98</v>
      </c>
      <c r="D39" s="86">
        <f t="shared" si="0"/>
        <v>0</v>
      </c>
      <c r="E39" s="64">
        <f>'Macheta PO 2022_rap_luna'!E39+'cumulat precedent'!E39</f>
        <v>0</v>
      </c>
      <c r="F39" s="64">
        <f>'Macheta PO 2022_rap_luna'!F39+'cumulat precedent'!F39</f>
        <v>0</v>
      </c>
      <c r="G39" s="64">
        <f>'Macheta PO 2022_rap_luna'!G39+'cumulat precedent'!G39</f>
        <v>0</v>
      </c>
      <c r="H39" s="64">
        <f>'Macheta PO 2022_rap_luna'!H39+'cumulat precedent'!H39</f>
        <v>0</v>
      </c>
      <c r="I39" s="64">
        <f>'Macheta PO 2022_rap_luna'!I39+'cumulat precedent'!I39</f>
        <v>0</v>
      </c>
      <c r="J39" s="64">
        <f>'Macheta PO 2022_rap_luna'!J39+'cumulat precedent'!J39</f>
        <v>0</v>
      </c>
      <c r="K39" s="64">
        <f>'Macheta PO 2022_rap_luna'!K39+'cumulat precedent'!K39</f>
        <v>0</v>
      </c>
      <c r="L39" s="64">
        <f>'Macheta PO 2022_rap_luna'!L39+'cumulat precedent'!L39</f>
        <v>0</v>
      </c>
      <c r="M39" s="64">
        <f>'Macheta PO 2022_rap_luna'!M39+'cumulat precedent'!M39</f>
        <v>0</v>
      </c>
      <c r="N39" s="64">
        <f>'Macheta PO 2022_rap_luna'!N39+'cumulat precedent'!N39</f>
        <v>0</v>
      </c>
      <c r="O39" s="64">
        <f>'Macheta PO 2022_rap_luna'!O39+'cumulat precedent'!O39</f>
        <v>0</v>
      </c>
      <c r="P39" s="64">
        <f>'Macheta PO 2022_rap_luna'!P39+'cumulat precedent'!P39</f>
        <v>0</v>
      </c>
      <c r="Q39" s="64">
        <f>'Macheta PO 2022_rap_luna'!Q39+'cumulat precedent'!Q39</f>
        <v>0</v>
      </c>
      <c r="R39" s="64">
        <f>'Macheta PO 2022_rap_luna'!R39+'cumulat precedent'!R39</f>
        <v>0</v>
      </c>
      <c r="S39" s="64">
        <f>'Macheta PO 2022_rap_luna'!S39+'cumulat precedent'!S39</f>
        <v>0</v>
      </c>
      <c r="T39" s="64">
        <f>'Macheta PO 2022_rap_luna'!T39+'cumulat precedent'!T39</f>
        <v>0</v>
      </c>
      <c r="U39" s="64">
        <f>'Macheta PO 2022_rap_luna'!U39+'cumulat precedent'!U39</f>
        <v>0</v>
      </c>
      <c r="V39" s="64">
        <f>'Macheta PO 2022_rap_luna'!V39+'cumulat precedent'!V39</f>
        <v>0</v>
      </c>
      <c r="W39" s="64">
        <f>'Macheta PO 2022_rap_luna'!W39+'cumulat precedent'!W39</f>
        <v>0</v>
      </c>
      <c r="X39" s="64">
        <f>'Macheta PO 2022_rap_luna'!X39+'cumulat precedent'!X39</f>
        <v>0</v>
      </c>
      <c r="Y39" s="64">
        <f>'Macheta PO 2022_rap_luna'!Y39+'cumulat precedent'!Y39</f>
        <v>0</v>
      </c>
      <c r="Z39" s="64">
        <f>'Macheta PO 2022_rap_luna'!Z39+'cumulat precedent'!Z39</f>
        <v>0</v>
      </c>
      <c r="AA39" s="64">
        <f>'Macheta PO 2022_rap_luna'!AA39+'cumulat precedent'!AA39</f>
        <v>0</v>
      </c>
      <c r="AB39" s="64">
        <f>'Macheta PO 2022_rap_luna'!AB39+'cumulat precedent'!AB39</f>
        <v>0</v>
      </c>
      <c r="AC39" s="64">
        <f>'Macheta PO 2022_rap_luna'!AC39+'cumulat precedent'!AC39</f>
        <v>0</v>
      </c>
      <c r="AD39" s="64">
        <f>'Macheta PO 2022_rap_luna'!AD39+'cumulat precedent'!AD39</f>
        <v>0</v>
      </c>
      <c r="AE39" s="64">
        <f>'Macheta PO 2022_rap_luna'!AE39+'cumulat precedent'!AE39</f>
        <v>0</v>
      </c>
      <c r="AF39" s="64">
        <f>'Macheta PO 2022_rap_luna'!AF39+'cumulat precedent'!AF39</f>
        <v>0</v>
      </c>
      <c r="AG39" s="64">
        <f>'Macheta PO 2022_rap_luna'!AG39+'cumulat precedent'!AG39</f>
        <v>0</v>
      </c>
      <c r="AH39" s="64">
        <f>'Macheta PO 2022_rap_luna'!AH39+'cumulat precedent'!AH39</f>
        <v>0</v>
      </c>
      <c r="AI39" s="64">
        <f>'Macheta PO 2022_rap_luna'!AI39+'cumulat precedent'!AI39</f>
        <v>0</v>
      </c>
      <c r="AJ39" s="64">
        <f>'Macheta PO 2022_rap_luna'!AJ39+'cumulat precedent'!AJ39</f>
        <v>0</v>
      </c>
      <c r="AK39" s="64">
        <f>'Macheta PO 2022_rap_luna'!AK39+'cumulat precedent'!AK39</f>
        <v>0</v>
      </c>
      <c r="AL39" s="64">
        <f>'Macheta PO 2022_rap_luna'!AL39+'cumulat precedent'!AL39</f>
        <v>0</v>
      </c>
      <c r="AM39" s="64">
        <f>'Macheta PO 2022_rap_luna'!AM39+'cumulat precedent'!AM39</f>
        <v>0</v>
      </c>
      <c r="AN39" s="64">
        <f>'Macheta PO 2022_rap_luna'!AN39+'cumulat precedent'!AN39</f>
        <v>0</v>
      </c>
      <c r="AO39" s="64">
        <f>'Macheta PO 2022_rap_luna'!AO39+'cumulat precedent'!AO39</f>
        <v>0</v>
      </c>
      <c r="AP39" s="64">
        <f>'Macheta PO 2022_rap_luna'!AP39+'cumulat precedent'!AP39</f>
        <v>0</v>
      </c>
      <c r="AQ39" s="64">
        <f>'Macheta PO 2022_rap_luna'!AQ39+'cumulat precedent'!AQ39</f>
        <v>0</v>
      </c>
      <c r="AR39" s="64">
        <f>'Macheta PO 2022_rap_luna'!AR39+'cumulat precedent'!AR39</f>
        <v>0</v>
      </c>
      <c r="AS39" s="64">
        <f>'Macheta PO 2022_rap_luna'!AS39+'cumulat precedent'!AS39</f>
        <v>0</v>
      </c>
      <c r="AT39" s="88"/>
      <c r="AU39" s="8" t="str">
        <f t="shared" ref="AU39:BB39" si="28">IF(AE43+AE44=AE42," ","GRESEALA")</f>
        <v xml:space="preserve"> </v>
      </c>
      <c r="AV39" s="8" t="str">
        <f t="shared" si="28"/>
        <v xml:space="preserve"> </v>
      </c>
      <c r="AW39" s="8" t="str">
        <f t="shared" si="28"/>
        <v xml:space="preserve"> </v>
      </c>
      <c r="AX39" s="8" t="str">
        <f t="shared" si="28"/>
        <v xml:space="preserve"> </v>
      </c>
      <c r="AY39" s="8" t="str">
        <f t="shared" si="28"/>
        <v xml:space="preserve"> </v>
      </c>
      <c r="AZ39" s="8" t="str">
        <f t="shared" si="28"/>
        <v xml:space="preserve"> </v>
      </c>
      <c r="BA39" s="8" t="str">
        <f t="shared" si="28"/>
        <v xml:space="preserve"> </v>
      </c>
      <c r="BB39" s="8" t="str">
        <f t="shared" si="28"/>
        <v xml:space="preserve"> </v>
      </c>
      <c r="BC39" s="8" t="str">
        <f t="shared" ref="BC39:BD39" si="29">IF(AR43+AR44=AR42," ","GRESEALA")</f>
        <v xml:space="preserve"> </v>
      </c>
      <c r="BD39" s="8" t="str">
        <f t="shared" si="29"/>
        <v xml:space="preserve"> </v>
      </c>
      <c r="BE39" s="8" t="str">
        <f>IF(E42+F42=D42," ","GRESEALA")</f>
        <v xml:space="preserve"> </v>
      </c>
      <c r="BF39" s="11" t="str">
        <f>IF(G42+K42+I42+L42+M42=D42," ","GRESEALA")</f>
        <v xml:space="preserve"> </v>
      </c>
      <c r="BG39" s="8" t="str">
        <f>IF(O42+P42=D42," ","GRESEALA")</f>
        <v xml:space="preserve"> </v>
      </c>
      <c r="BH39" s="8" t="str">
        <f>IF(Q42+S42+T42+U42+V42+W42=D42," ","GRESEALA")</f>
        <v xml:space="preserve"> </v>
      </c>
      <c r="BI39" s="8" t="str">
        <f>IF(X42+Y42+Z42=D42," ","GRESEALA")</f>
        <v xml:space="preserve"> </v>
      </c>
      <c r="BJ39" s="11" t="str">
        <f>IF(AA42+AC42+AE42+AF42+AG42+AH42+AI42+AJ42+AK42+AL42+AM42+AN42+AO42+AP42+AQ42+AR42+AS42&gt;=D42," ","GRESEALA")</f>
        <v xml:space="preserve"> </v>
      </c>
      <c r="BK39" s="8" t="str">
        <f>IF(AS42&lt;=D42," ","GRESEALA")</f>
        <v xml:space="preserve"> </v>
      </c>
      <c r="BL39" s="8" t="str">
        <f>IF(H42&lt;=G42," ","GRESEALA")</f>
        <v xml:space="preserve"> </v>
      </c>
    </row>
    <row r="40" spans="2:223" ht="62.25" customHeight="1" x14ac:dyDescent="0.35">
      <c r="B40" s="48" t="s">
        <v>99</v>
      </c>
      <c r="C40" s="89" t="s">
        <v>100</v>
      </c>
      <c r="D40" s="90">
        <f t="shared" si="0"/>
        <v>45</v>
      </c>
      <c r="E40" s="64">
        <f>'Macheta PO 2022_rap_luna'!E40+'cumulat precedent'!E40</f>
        <v>32</v>
      </c>
      <c r="F40" s="64">
        <f>'Macheta PO 2022_rap_luna'!F40+'cumulat precedent'!F40</f>
        <v>13</v>
      </c>
      <c r="G40" s="64">
        <f>'Macheta PO 2022_rap_luna'!G40+'cumulat precedent'!G40</f>
        <v>0</v>
      </c>
      <c r="H40" s="64">
        <f>'Macheta PO 2022_rap_luna'!H40+'cumulat precedent'!H40</f>
        <v>0</v>
      </c>
      <c r="I40" s="64">
        <f>'Macheta PO 2022_rap_luna'!I40+'cumulat precedent'!I40</f>
        <v>1</v>
      </c>
      <c r="J40" s="64">
        <f>'Macheta PO 2022_rap_luna'!J40+'cumulat precedent'!J40</f>
        <v>1</v>
      </c>
      <c r="K40" s="64">
        <f>'Macheta PO 2022_rap_luna'!K40+'cumulat precedent'!K40</f>
        <v>2</v>
      </c>
      <c r="L40" s="64">
        <f>'Macheta PO 2022_rap_luna'!L40+'cumulat precedent'!L40</f>
        <v>9</v>
      </c>
      <c r="M40" s="64">
        <f>'Macheta PO 2022_rap_luna'!M40+'cumulat precedent'!M40</f>
        <v>33</v>
      </c>
      <c r="N40" s="64">
        <f>'Macheta PO 2022_rap_luna'!N40+'cumulat precedent'!N40</f>
        <v>7</v>
      </c>
      <c r="O40" s="64">
        <f>'Macheta PO 2022_rap_luna'!O40+'cumulat precedent'!O40</f>
        <v>30</v>
      </c>
      <c r="P40" s="64">
        <f>'Macheta PO 2022_rap_luna'!P40+'cumulat precedent'!P40</f>
        <v>15</v>
      </c>
      <c r="Q40" s="64">
        <f>'Macheta PO 2022_rap_luna'!Q40+'cumulat precedent'!Q40</f>
        <v>0</v>
      </c>
      <c r="R40" s="64">
        <f>'Macheta PO 2022_rap_luna'!R40+'cumulat precedent'!R40</f>
        <v>0</v>
      </c>
      <c r="S40" s="64">
        <f>'Macheta PO 2022_rap_luna'!S40+'cumulat precedent'!S40</f>
        <v>12</v>
      </c>
      <c r="T40" s="64">
        <f>'Macheta PO 2022_rap_luna'!T40+'cumulat precedent'!T40</f>
        <v>8</v>
      </c>
      <c r="U40" s="64">
        <f>'Macheta PO 2022_rap_luna'!U40+'cumulat precedent'!U40</f>
        <v>20</v>
      </c>
      <c r="V40" s="64">
        <f>'Macheta PO 2022_rap_luna'!V40+'cumulat precedent'!V40</f>
        <v>2</v>
      </c>
      <c r="W40" s="64">
        <f>'Macheta PO 2022_rap_luna'!W40+'cumulat precedent'!W40</f>
        <v>3</v>
      </c>
      <c r="X40" s="64">
        <f>'Macheta PO 2022_rap_luna'!X40+'cumulat precedent'!X40</f>
        <v>0</v>
      </c>
      <c r="Y40" s="64">
        <f>'Macheta PO 2022_rap_luna'!Y40+'cumulat precedent'!Y40</f>
        <v>45</v>
      </c>
      <c r="Z40" s="64">
        <f>'Macheta PO 2022_rap_luna'!Z40+'cumulat precedent'!Z40</f>
        <v>0</v>
      </c>
      <c r="AA40" s="64">
        <f>'Macheta PO 2022_rap_luna'!AA40+'cumulat precedent'!AA40</f>
        <v>0</v>
      </c>
      <c r="AB40" s="64">
        <f>'Macheta PO 2022_rap_luna'!AB40+'cumulat precedent'!AB40</f>
        <v>0</v>
      </c>
      <c r="AC40" s="64">
        <f>'Macheta PO 2022_rap_luna'!AC40+'cumulat precedent'!AC40</f>
        <v>0</v>
      </c>
      <c r="AD40" s="64">
        <f>'Macheta PO 2022_rap_luna'!AD40+'cumulat precedent'!AD40</f>
        <v>0</v>
      </c>
      <c r="AE40" s="64">
        <f>'Macheta PO 2022_rap_luna'!AE40+'cumulat precedent'!AE40</f>
        <v>0</v>
      </c>
      <c r="AF40" s="64">
        <f>'Macheta PO 2022_rap_luna'!AF40+'cumulat precedent'!AF40</f>
        <v>0</v>
      </c>
      <c r="AG40" s="64">
        <f>'Macheta PO 2022_rap_luna'!AG40+'cumulat precedent'!AG40</f>
        <v>0</v>
      </c>
      <c r="AH40" s="64">
        <f>'Macheta PO 2022_rap_luna'!AH40+'cumulat precedent'!AH40</f>
        <v>0</v>
      </c>
      <c r="AI40" s="64">
        <f>'Macheta PO 2022_rap_luna'!AI40+'cumulat precedent'!AI40</f>
        <v>0</v>
      </c>
      <c r="AJ40" s="64">
        <f>'Macheta PO 2022_rap_luna'!AJ40+'cumulat precedent'!AJ40</f>
        <v>0</v>
      </c>
      <c r="AK40" s="64">
        <f>'Macheta PO 2022_rap_luna'!AK40+'cumulat precedent'!AK40</f>
        <v>0</v>
      </c>
      <c r="AL40" s="64">
        <f>'Macheta PO 2022_rap_luna'!AL40+'cumulat precedent'!AL40</f>
        <v>0</v>
      </c>
      <c r="AM40" s="64">
        <f>'Macheta PO 2022_rap_luna'!AM40+'cumulat precedent'!AM40</f>
        <v>0</v>
      </c>
      <c r="AN40" s="64">
        <f>'Macheta PO 2022_rap_luna'!AN40+'cumulat precedent'!AN40</f>
        <v>0</v>
      </c>
      <c r="AO40" s="64">
        <f>'Macheta PO 2022_rap_luna'!AO40+'cumulat precedent'!AO40</f>
        <v>0</v>
      </c>
      <c r="AP40" s="64">
        <f>'Macheta PO 2022_rap_luna'!AP40+'cumulat precedent'!AP40</f>
        <v>0</v>
      </c>
      <c r="AQ40" s="64">
        <f>'Macheta PO 2022_rap_luna'!AQ40+'cumulat precedent'!AQ40</f>
        <v>0</v>
      </c>
      <c r="AR40" s="64">
        <f>'Macheta PO 2022_rap_luna'!AR40+'cumulat precedent'!AR40</f>
        <v>0</v>
      </c>
      <c r="AS40" s="64">
        <f>'Macheta PO 2022_rap_luna'!AS40+'cumulat precedent'!AS40</f>
        <v>45</v>
      </c>
      <c r="AT40" s="74"/>
      <c r="AU40" s="8" t="str">
        <f>IF(AS13&lt;=D13," ","GRESEALA")</f>
        <v xml:space="preserve"> </v>
      </c>
      <c r="AV40" s="8" t="str">
        <f>IF(AS14&lt;=D14," ","GRESEALA")</f>
        <v xml:space="preserve"> </v>
      </c>
      <c r="AW40" s="8" t="str">
        <f>IF(AS15&lt;=D15," ","GRESEALA")</f>
        <v xml:space="preserve"> </v>
      </c>
      <c r="AX40" s="8" t="str">
        <f>IF(AS16&lt;=D16," ","GRESEALA")</f>
        <v xml:space="preserve"> </v>
      </c>
      <c r="AY40" s="8" t="str">
        <f>IF(AS17&lt;=D17," ","GRESEALA")</f>
        <v xml:space="preserve"> </v>
      </c>
      <c r="AZ40" s="8" t="str">
        <f>IF(AS18&lt;=D18," ","GRESEALA")</f>
        <v xml:space="preserve"> </v>
      </c>
      <c r="BA40" s="8" t="str">
        <f>IF(AS19&lt;=D19," ","GRESEALA")</f>
        <v xml:space="preserve"> </v>
      </c>
      <c r="BB40" s="8" t="str">
        <f>IF(AS20&lt;=D20," ","GRESEALA")</f>
        <v xml:space="preserve"> </v>
      </c>
      <c r="BC40" s="8" t="str">
        <f>IF(AS21&lt;=D21," ","GRESEALA")</f>
        <v xml:space="preserve"> </v>
      </c>
      <c r="BD40" s="8" t="str">
        <f>IF(AS22&lt;=D22," ","GRESEALA")</f>
        <v xml:space="preserve"> </v>
      </c>
      <c r="BE40" s="8" t="str">
        <f>IF(AS23&lt;=D23," ","GRESEALA")</f>
        <v xml:space="preserve"> </v>
      </c>
      <c r="BF40" s="8" t="str">
        <f>IF(AS24&lt;=D24," ","GRESEALA")</f>
        <v xml:space="preserve"> </v>
      </c>
      <c r="BG40" s="8" t="str">
        <f>IF(AS25&lt;=D25," ","GRESEALA")</f>
        <v xml:space="preserve"> </v>
      </c>
      <c r="BH40" s="8" t="str">
        <f>IF(AS26&lt;=D26," ","GRESEALA")</f>
        <v xml:space="preserve"> </v>
      </c>
      <c r="BI40" s="8" t="str">
        <f>IF(AS27&lt;=D27," ","GRESEALA")</f>
        <v xml:space="preserve"> </v>
      </c>
      <c r="BJ40" s="8" t="str">
        <f>IF(AS28&lt;=D28," ","GRESEALA")</f>
        <v xml:space="preserve"> </v>
      </c>
      <c r="BK40" s="8" t="str">
        <f>IF(AS29&lt;=D29," ","GRESEALA")</f>
        <v xml:space="preserve"> </v>
      </c>
    </row>
    <row r="41" spans="2:223" ht="54" customHeight="1" x14ac:dyDescent="0.35">
      <c r="B41" s="48">
        <v>4</v>
      </c>
      <c r="C41" s="91" t="s">
        <v>101</v>
      </c>
      <c r="D41" s="92">
        <f t="shared" si="0"/>
        <v>50</v>
      </c>
      <c r="E41" s="64">
        <f>'Macheta PO 2022_rap_luna'!E41+'cumulat precedent'!E41</f>
        <v>35</v>
      </c>
      <c r="F41" s="64">
        <f>'Macheta PO 2022_rap_luna'!F41+'cumulat precedent'!F41</f>
        <v>15</v>
      </c>
      <c r="G41" s="64">
        <f>'Macheta PO 2022_rap_luna'!G41+'cumulat precedent'!G41</f>
        <v>4</v>
      </c>
      <c r="H41" s="64">
        <f>'Macheta PO 2022_rap_luna'!H41+'cumulat precedent'!H41</f>
        <v>4</v>
      </c>
      <c r="I41" s="64">
        <f>'Macheta PO 2022_rap_luna'!I41+'cumulat precedent'!I41</f>
        <v>4</v>
      </c>
      <c r="J41" s="64">
        <f>'Macheta PO 2022_rap_luna'!J41+'cumulat precedent'!J41</f>
        <v>4</v>
      </c>
      <c r="K41" s="64">
        <f>'Macheta PO 2022_rap_luna'!K41+'cumulat precedent'!K41</f>
        <v>3</v>
      </c>
      <c r="L41" s="64">
        <f>'Macheta PO 2022_rap_luna'!L41+'cumulat precedent'!L41</f>
        <v>1</v>
      </c>
      <c r="M41" s="64">
        <f>'Macheta PO 2022_rap_luna'!M41+'cumulat precedent'!M41</f>
        <v>38</v>
      </c>
      <c r="N41" s="64">
        <f>'Macheta PO 2022_rap_luna'!N41+'cumulat precedent'!N41</f>
        <v>13</v>
      </c>
      <c r="O41" s="64">
        <f>'Macheta PO 2022_rap_luna'!O41+'cumulat precedent'!O41</f>
        <v>37</v>
      </c>
      <c r="P41" s="64">
        <f>'Macheta PO 2022_rap_luna'!P41+'cumulat precedent'!P41</f>
        <v>13</v>
      </c>
      <c r="Q41" s="64">
        <f>'Macheta PO 2022_rap_luna'!Q41+'cumulat precedent'!Q41</f>
        <v>2</v>
      </c>
      <c r="R41" s="64">
        <f>'Macheta PO 2022_rap_luna'!R41+'cumulat precedent'!R41</f>
        <v>2</v>
      </c>
      <c r="S41" s="64">
        <f>'Macheta PO 2022_rap_luna'!S41+'cumulat precedent'!S41</f>
        <v>11</v>
      </c>
      <c r="T41" s="64">
        <f>'Macheta PO 2022_rap_luna'!T41+'cumulat precedent'!T41</f>
        <v>7</v>
      </c>
      <c r="U41" s="64">
        <f>'Macheta PO 2022_rap_luna'!U41+'cumulat precedent'!U41</f>
        <v>25</v>
      </c>
      <c r="V41" s="64">
        <f>'Macheta PO 2022_rap_luna'!V41+'cumulat precedent'!V41</f>
        <v>1</v>
      </c>
      <c r="W41" s="64">
        <f>'Macheta PO 2022_rap_luna'!W41+'cumulat precedent'!W41</f>
        <v>4</v>
      </c>
      <c r="X41" s="64">
        <f>'Macheta PO 2022_rap_luna'!X41+'cumulat precedent'!X41</f>
        <v>50</v>
      </c>
      <c r="Y41" s="64">
        <f>'Macheta PO 2022_rap_luna'!Y41+'cumulat precedent'!Y41</f>
        <v>0</v>
      </c>
      <c r="Z41" s="64">
        <f>'Macheta PO 2022_rap_luna'!Z41+'cumulat precedent'!Z41</f>
        <v>0</v>
      </c>
      <c r="AA41" s="64">
        <f>'Macheta PO 2022_rap_luna'!AA41+'cumulat precedent'!AA41</f>
        <v>0</v>
      </c>
      <c r="AB41" s="64">
        <f>'Macheta PO 2022_rap_luna'!AB41+'cumulat precedent'!AB41</f>
        <v>0</v>
      </c>
      <c r="AC41" s="64">
        <f>'Macheta PO 2022_rap_luna'!AC41+'cumulat precedent'!AC41</f>
        <v>0</v>
      </c>
      <c r="AD41" s="64">
        <f>'Macheta PO 2022_rap_luna'!AD41+'cumulat precedent'!AD41</f>
        <v>0</v>
      </c>
      <c r="AE41" s="64">
        <f>'Macheta PO 2022_rap_luna'!AE41+'cumulat precedent'!AE41</f>
        <v>1</v>
      </c>
      <c r="AF41" s="64">
        <f>'Macheta PO 2022_rap_luna'!AF41+'cumulat precedent'!AF41</f>
        <v>0</v>
      </c>
      <c r="AG41" s="64">
        <f>'Macheta PO 2022_rap_luna'!AG41+'cumulat precedent'!AG41</f>
        <v>0</v>
      </c>
      <c r="AH41" s="64">
        <f>'Macheta PO 2022_rap_luna'!AH41+'cumulat precedent'!AH41</f>
        <v>0</v>
      </c>
      <c r="AI41" s="64">
        <f>'Macheta PO 2022_rap_luna'!AI41+'cumulat precedent'!AI41</f>
        <v>0</v>
      </c>
      <c r="AJ41" s="64">
        <f>'Macheta PO 2022_rap_luna'!AJ41+'cumulat precedent'!AJ41</f>
        <v>0</v>
      </c>
      <c r="AK41" s="64">
        <f>'Macheta PO 2022_rap_luna'!AK41+'cumulat precedent'!AK41</f>
        <v>0</v>
      </c>
      <c r="AL41" s="64">
        <f>'Macheta PO 2022_rap_luna'!AL41+'cumulat precedent'!AL41</f>
        <v>0</v>
      </c>
      <c r="AM41" s="64">
        <f>'Macheta PO 2022_rap_luna'!AM41+'cumulat precedent'!AM41</f>
        <v>0</v>
      </c>
      <c r="AN41" s="64">
        <f>'Macheta PO 2022_rap_luna'!AN41+'cumulat precedent'!AN41</f>
        <v>0</v>
      </c>
      <c r="AO41" s="64">
        <f>'Macheta PO 2022_rap_luna'!AO41+'cumulat precedent'!AO41</f>
        <v>0</v>
      </c>
      <c r="AP41" s="64">
        <f>'Macheta PO 2022_rap_luna'!AP41+'cumulat precedent'!AP41</f>
        <v>0</v>
      </c>
      <c r="AQ41" s="64">
        <f>'Macheta PO 2022_rap_luna'!AQ41+'cumulat precedent'!AQ41</f>
        <v>0</v>
      </c>
      <c r="AR41" s="64">
        <f>'Macheta PO 2022_rap_luna'!AR41+'cumulat precedent'!AR41</f>
        <v>0</v>
      </c>
      <c r="AS41" s="64">
        <f>'Macheta PO 2022_rap_luna'!AS41+'cumulat precedent'!AS41</f>
        <v>49</v>
      </c>
      <c r="AT41" s="74"/>
      <c r="AU41" s="8" t="str">
        <f>IF(AS30&lt;=D30," ","GRESEALA")</f>
        <v xml:space="preserve"> </v>
      </c>
      <c r="AV41" s="8" t="str">
        <f>IF(AS31&lt;=D31," ","GRESEALA")</f>
        <v xml:space="preserve"> </v>
      </c>
      <c r="AW41" s="8" t="str">
        <f>IF(AS32&lt;=D32," ","GRESEALA")</f>
        <v xml:space="preserve"> </v>
      </c>
      <c r="AX41" s="8" t="str">
        <f>IF(AS33&lt;=D33," ","GRESEALA")</f>
        <v xml:space="preserve"> </v>
      </c>
      <c r="AY41" s="8" t="str">
        <f>IF(AS34&lt;=D34," ","GRESEALA")</f>
        <v xml:space="preserve"> </v>
      </c>
      <c r="AZ41" s="8" t="str">
        <f>IF(AS35&lt;=D35," ","GRESEALA")</f>
        <v xml:space="preserve"> </v>
      </c>
      <c r="BA41" s="8" t="str">
        <f>IF(AS36&lt;=D36," ","GRESEALA")</f>
        <v xml:space="preserve"> </v>
      </c>
      <c r="BB41" s="8" t="str">
        <f>IF(AS37&lt;=D37," ","GRESEALA")</f>
        <v xml:space="preserve"> </v>
      </c>
      <c r="BC41" s="8" t="str">
        <f>IF(AS38&lt;=D38," ","GRESEALA")</f>
        <v xml:space="preserve"> </v>
      </c>
      <c r="BD41" s="8" t="str">
        <f>IF(AS39&lt;=D39," ","GRESEALA")</f>
        <v xml:space="preserve"> </v>
      </c>
      <c r="BE41" s="8" t="str">
        <f>IF(AS40&lt;=D40," ","GRESEALA")</f>
        <v xml:space="preserve"> </v>
      </c>
      <c r="BF41" s="8" t="str">
        <f>IF(AS41&lt;=D41," ","GRESEALA")</f>
        <v xml:space="preserve"> </v>
      </c>
      <c r="BG41" s="8" t="str">
        <f>IF(AS42&lt;=D42," ","GRESEALA")</f>
        <v xml:space="preserve"> </v>
      </c>
      <c r="BH41" s="8" t="str">
        <f>IF(AS43&lt;=D43," ","GRESEALA")</f>
        <v xml:space="preserve"> </v>
      </c>
      <c r="BI41" s="8" t="str">
        <f>IF(AS44&lt;=D44," ","GRESEALA")</f>
        <v xml:space="preserve"> </v>
      </c>
      <c r="BJ41" s="8" t="str">
        <f>IF(AS45&lt;=D45," ","GRESEALA")</f>
        <v xml:space="preserve"> </v>
      </c>
      <c r="BK41" s="8" t="str">
        <f>IF(AS46&lt;=D46," ","GRESEALA")</f>
        <v xml:space="preserve"> </v>
      </c>
    </row>
    <row r="42" spans="2:223" ht="88.5" customHeight="1" x14ac:dyDescent="0.35">
      <c r="B42" s="46">
        <v>5</v>
      </c>
      <c r="C42" s="66" t="s">
        <v>102</v>
      </c>
      <c r="D42" s="66">
        <f t="shared" si="0"/>
        <v>272</v>
      </c>
      <c r="E42" s="64">
        <f>'Macheta PO 2022_rap_luna'!E42+'cumulat precedent'!E42</f>
        <v>167</v>
      </c>
      <c r="F42" s="64">
        <f>'Macheta PO 2022_rap_luna'!F42+'cumulat precedent'!F42</f>
        <v>105</v>
      </c>
      <c r="G42" s="64">
        <f>'Macheta PO 2022_rap_luna'!G42+'cumulat precedent'!G42</f>
        <v>0</v>
      </c>
      <c r="H42" s="64">
        <f>'Macheta PO 2022_rap_luna'!H42+'cumulat precedent'!H42</f>
        <v>0</v>
      </c>
      <c r="I42" s="64">
        <f>'Macheta PO 2022_rap_luna'!I42+'cumulat precedent'!I42</f>
        <v>0</v>
      </c>
      <c r="J42" s="64">
        <f>'Macheta PO 2022_rap_luna'!J42+'cumulat precedent'!J42</f>
        <v>0</v>
      </c>
      <c r="K42" s="64">
        <f>'Macheta PO 2022_rap_luna'!K42+'cumulat precedent'!K42</f>
        <v>0</v>
      </c>
      <c r="L42" s="64">
        <f>'Macheta PO 2022_rap_luna'!L42+'cumulat precedent'!L42</f>
        <v>1</v>
      </c>
      <c r="M42" s="64">
        <f>'Macheta PO 2022_rap_luna'!M42+'cumulat precedent'!M42</f>
        <v>271</v>
      </c>
      <c r="N42" s="64">
        <f>'Macheta PO 2022_rap_luna'!N42+'cumulat precedent'!N42</f>
        <v>45</v>
      </c>
      <c r="O42" s="64">
        <f>'Macheta PO 2022_rap_luna'!O42+'cumulat precedent'!O42</f>
        <v>116</v>
      </c>
      <c r="P42" s="64">
        <f>'Macheta PO 2022_rap_luna'!P42+'cumulat precedent'!P42</f>
        <v>156</v>
      </c>
      <c r="Q42" s="64">
        <f>'Macheta PO 2022_rap_luna'!Q42+'cumulat precedent'!Q42</f>
        <v>18</v>
      </c>
      <c r="R42" s="64">
        <f>'Macheta PO 2022_rap_luna'!R42+'cumulat precedent'!R42</f>
        <v>0</v>
      </c>
      <c r="S42" s="64">
        <f>'Macheta PO 2022_rap_luna'!S42+'cumulat precedent'!S42</f>
        <v>90</v>
      </c>
      <c r="T42" s="64">
        <f>'Macheta PO 2022_rap_luna'!T42+'cumulat precedent'!T42</f>
        <v>36</v>
      </c>
      <c r="U42" s="64">
        <f>'Macheta PO 2022_rap_luna'!U42+'cumulat precedent'!U42</f>
        <v>118</v>
      </c>
      <c r="V42" s="64">
        <f>'Macheta PO 2022_rap_luna'!V42+'cumulat precedent'!V42</f>
        <v>1</v>
      </c>
      <c r="W42" s="64">
        <f>'Macheta PO 2022_rap_luna'!W42+'cumulat precedent'!W42</f>
        <v>9</v>
      </c>
      <c r="X42" s="64">
        <f>'Macheta PO 2022_rap_luna'!X42+'cumulat precedent'!X42</f>
        <v>250</v>
      </c>
      <c r="Y42" s="64">
        <f>'Macheta PO 2022_rap_luna'!Y42+'cumulat precedent'!Y42</f>
        <v>22</v>
      </c>
      <c r="Z42" s="64">
        <f>'Macheta PO 2022_rap_luna'!Z42+'cumulat precedent'!Z42</f>
        <v>0</v>
      </c>
      <c r="AA42" s="64">
        <f>'Macheta PO 2022_rap_luna'!AA42+'cumulat precedent'!AA42</f>
        <v>0</v>
      </c>
      <c r="AB42" s="64">
        <f>'Macheta PO 2022_rap_luna'!AB42+'cumulat precedent'!AB42</f>
        <v>0</v>
      </c>
      <c r="AC42" s="64">
        <f>'Macheta PO 2022_rap_luna'!AC42+'cumulat precedent'!AC42</f>
        <v>0</v>
      </c>
      <c r="AD42" s="64">
        <f>'Macheta PO 2022_rap_luna'!AD42+'cumulat precedent'!AD42</f>
        <v>0</v>
      </c>
      <c r="AE42" s="64">
        <f>'Macheta PO 2022_rap_luna'!AE42+'cumulat precedent'!AE42</f>
        <v>0</v>
      </c>
      <c r="AF42" s="64">
        <f>'Macheta PO 2022_rap_luna'!AF42+'cumulat precedent'!AF42</f>
        <v>0</v>
      </c>
      <c r="AG42" s="64">
        <f>'Macheta PO 2022_rap_luna'!AG42+'cumulat precedent'!AG42</f>
        <v>0</v>
      </c>
      <c r="AH42" s="64">
        <f>'Macheta PO 2022_rap_luna'!AH42+'cumulat precedent'!AH42</f>
        <v>0</v>
      </c>
      <c r="AI42" s="64">
        <f>'Macheta PO 2022_rap_luna'!AI42+'cumulat precedent'!AI42</f>
        <v>0</v>
      </c>
      <c r="AJ42" s="64">
        <f>'Macheta PO 2022_rap_luna'!AJ42+'cumulat precedent'!AJ42</f>
        <v>0</v>
      </c>
      <c r="AK42" s="64">
        <f>'Macheta PO 2022_rap_luna'!AK42+'cumulat precedent'!AK42</f>
        <v>0</v>
      </c>
      <c r="AL42" s="64">
        <f>'Macheta PO 2022_rap_luna'!AL42+'cumulat precedent'!AL42</f>
        <v>0</v>
      </c>
      <c r="AM42" s="64">
        <f>'Macheta PO 2022_rap_luna'!AM42+'cumulat precedent'!AM42</f>
        <v>0</v>
      </c>
      <c r="AN42" s="64">
        <f>'Macheta PO 2022_rap_luna'!AN42+'cumulat precedent'!AN42</f>
        <v>0</v>
      </c>
      <c r="AO42" s="64">
        <f>'Macheta PO 2022_rap_luna'!AO42+'cumulat precedent'!AO42</f>
        <v>0</v>
      </c>
      <c r="AP42" s="64">
        <f>'Macheta PO 2022_rap_luna'!AP42+'cumulat precedent'!AP42</f>
        <v>0</v>
      </c>
      <c r="AQ42" s="64">
        <f>'Macheta PO 2022_rap_luna'!AQ42+'cumulat precedent'!AQ42</f>
        <v>0</v>
      </c>
      <c r="AR42" s="64">
        <f>'Macheta PO 2022_rap_luna'!AR42+'cumulat precedent'!AR42</f>
        <v>0</v>
      </c>
      <c r="AS42" s="64">
        <f>'Macheta PO 2022_rap_luna'!AS42+'cumulat precedent'!AS42</f>
        <v>272</v>
      </c>
      <c r="AT42" s="81"/>
      <c r="AU42" s="8" t="str">
        <f>IF(AS47&lt;=D47," ","GRESEALA")</f>
        <v xml:space="preserve"> </v>
      </c>
      <c r="AV42" s="8" t="str">
        <f>IF(AS48&lt;=D48," ","GRESEALA")</f>
        <v xml:space="preserve"> </v>
      </c>
      <c r="AW42" s="8" t="str">
        <f>IF(AS49&lt;=D49," ","GRESEALA")</f>
        <v xml:space="preserve"> </v>
      </c>
      <c r="AX42" s="8" t="str">
        <f>IF(AS50&lt;=D50," ","GRESEALA")</f>
        <v xml:space="preserve"> </v>
      </c>
      <c r="AY42" s="8" t="str">
        <f>IF(AS51&lt;=D51," ","GRESEALA")</f>
        <v xml:space="preserve"> </v>
      </c>
      <c r="AZ42" s="8" t="str">
        <f>IF(AS52&lt;=D52," ","GRESEALA")</f>
        <v xml:space="preserve"> </v>
      </c>
      <c r="BA42" s="8" t="str">
        <f>IF(AS53&lt;=D53," ","GRESEALA")</f>
        <v xml:space="preserve"> </v>
      </c>
      <c r="BB42" s="8" t="str">
        <f>IF(AS54&lt;=D54," ","GRESEALA")</f>
        <v xml:space="preserve"> </v>
      </c>
      <c r="BC42" s="8" t="str">
        <f>IF(AS55&lt;=D55," ","GRESEALA")</f>
        <v xml:space="preserve"> </v>
      </c>
      <c r="BD42" s="8" t="str">
        <f>IF(AS56&lt;=D56," ","GRESEALA")</f>
        <v xml:space="preserve"> </v>
      </c>
      <c r="BE42" s="8" t="str">
        <f>IF(AS57&lt;=D57," ","GRESEALA")</f>
        <v xml:space="preserve"> </v>
      </c>
      <c r="BF42" s="8" t="str">
        <f>IF(AS58&lt;=D58," ","GRESEALA")</f>
        <v xml:space="preserve"> </v>
      </c>
      <c r="BG42" s="8" t="str">
        <f>IF(AS59&lt;=D59," ","GRESEALA")</f>
        <v xml:space="preserve"> </v>
      </c>
      <c r="BH42" s="8" t="str">
        <f>IF(AS60&lt;=D60," ","GRESEALA")</f>
        <v xml:space="preserve"> </v>
      </c>
      <c r="BI42" s="8" t="str">
        <f>IF(AS61&lt;=D61," ","GRESEALA")</f>
        <v xml:space="preserve"> </v>
      </c>
      <c r="BJ42" s="8" t="str">
        <f>IF(AS62&lt;=D62," ","GRESEALA")</f>
        <v xml:space="preserve"> </v>
      </c>
      <c r="BK42" s="8" t="str">
        <f>IF(AS63&lt;=D63," ","GRESEALA")</f>
        <v xml:space="preserve"> </v>
      </c>
    </row>
    <row r="43" spans="2:223" ht="32.25" customHeight="1" x14ac:dyDescent="0.35">
      <c r="B43" s="51" t="s">
        <v>103</v>
      </c>
      <c r="C43" s="94" t="s">
        <v>104</v>
      </c>
      <c r="D43" s="90">
        <f t="shared" si="0"/>
        <v>271</v>
      </c>
      <c r="E43" s="64">
        <f>'Macheta PO 2022_rap_luna'!E43+'cumulat precedent'!E43</f>
        <v>166</v>
      </c>
      <c r="F43" s="64">
        <f>'Macheta PO 2022_rap_luna'!F43+'cumulat precedent'!F43</f>
        <v>105</v>
      </c>
      <c r="G43" s="64">
        <f>'Macheta PO 2022_rap_luna'!G43+'cumulat precedent'!G43</f>
        <v>0</v>
      </c>
      <c r="H43" s="64">
        <f>'Macheta PO 2022_rap_luna'!H43+'cumulat precedent'!H43</f>
        <v>0</v>
      </c>
      <c r="I43" s="64">
        <f>'Macheta PO 2022_rap_luna'!I43+'cumulat precedent'!I43</f>
        <v>0</v>
      </c>
      <c r="J43" s="64">
        <f>'Macheta PO 2022_rap_luna'!J43+'cumulat precedent'!J43</f>
        <v>0</v>
      </c>
      <c r="K43" s="64">
        <f>'Macheta PO 2022_rap_luna'!K43+'cumulat precedent'!K43</f>
        <v>0</v>
      </c>
      <c r="L43" s="64">
        <f>'Macheta PO 2022_rap_luna'!L43+'cumulat precedent'!L43</f>
        <v>0</v>
      </c>
      <c r="M43" s="64">
        <f>'Macheta PO 2022_rap_luna'!M43+'cumulat precedent'!M43</f>
        <v>271</v>
      </c>
      <c r="N43" s="64">
        <f>'Macheta PO 2022_rap_luna'!N43+'cumulat precedent'!N43</f>
        <v>45</v>
      </c>
      <c r="O43" s="64">
        <f>'Macheta PO 2022_rap_luna'!O43+'cumulat precedent'!O43</f>
        <v>115</v>
      </c>
      <c r="P43" s="64">
        <f>'Macheta PO 2022_rap_luna'!P43+'cumulat precedent'!P43</f>
        <v>156</v>
      </c>
      <c r="Q43" s="64">
        <f>'Macheta PO 2022_rap_luna'!Q43+'cumulat precedent'!Q43</f>
        <v>18</v>
      </c>
      <c r="R43" s="64">
        <f>'Macheta PO 2022_rap_luna'!R43+'cumulat precedent'!R43</f>
        <v>0</v>
      </c>
      <c r="S43" s="64">
        <f>'Macheta PO 2022_rap_luna'!S43+'cumulat precedent'!S43</f>
        <v>90</v>
      </c>
      <c r="T43" s="64">
        <f>'Macheta PO 2022_rap_luna'!T43+'cumulat precedent'!T43</f>
        <v>36</v>
      </c>
      <c r="U43" s="64">
        <f>'Macheta PO 2022_rap_luna'!U43+'cumulat precedent'!U43</f>
        <v>118</v>
      </c>
      <c r="V43" s="64">
        <f>'Macheta PO 2022_rap_luna'!V43+'cumulat precedent'!V43</f>
        <v>1</v>
      </c>
      <c r="W43" s="64">
        <f>'Macheta PO 2022_rap_luna'!W43+'cumulat precedent'!W43</f>
        <v>8</v>
      </c>
      <c r="X43" s="64">
        <f>'Macheta PO 2022_rap_luna'!X43+'cumulat precedent'!X43</f>
        <v>249</v>
      </c>
      <c r="Y43" s="64">
        <f>'Macheta PO 2022_rap_luna'!Y43+'cumulat precedent'!Y43</f>
        <v>22</v>
      </c>
      <c r="Z43" s="64">
        <f>'Macheta PO 2022_rap_luna'!Z43+'cumulat precedent'!Z43</f>
        <v>0</v>
      </c>
      <c r="AA43" s="64">
        <f>'Macheta PO 2022_rap_luna'!AA43+'cumulat precedent'!AA43</f>
        <v>0</v>
      </c>
      <c r="AB43" s="64">
        <f>'Macheta PO 2022_rap_luna'!AB43+'cumulat precedent'!AB43</f>
        <v>0</v>
      </c>
      <c r="AC43" s="64">
        <f>'Macheta PO 2022_rap_luna'!AC43+'cumulat precedent'!AC43</f>
        <v>0</v>
      </c>
      <c r="AD43" s="64">
        <f>'Macheta PO 2022_rap_luna'!AD43+'cumulat precedent'!AD43</f>
        <v>0</v>
      </c>
      <c r="AE43" s="64">
        <f>'Macheta PO 2022_rap_luna'!AE43+'cumulat precedent'!AE43</f>
        <v>0</v>
      </c>
      <c r="AF43" s="64">
        <f>'Macheta PO 2022_rap_luna'!AF43+'cumulat precedent'!AF43</f>
        <v>0</v>
      </c>
      <c r="AG43" s="64">
        <f>'Macheta PO 2022_rap_luna'!AG43+'cumulat precedent'!AG43</f>
        <v>0</v>
      </c>
      <c r="AH43" s="64">
        <f>'Macheta PO 2022_rap_luna'!AH43+'cumulat precedent'!AH43</f>
        <v>0</v>
      </c>
      <c r="AI43" s="64">
        <f>'Macheta PO 2022_rap_luna'!AI43+'cumulat precedent'!AI43</f>
        <v>0</v>
      </c>
      <c r="AJ43" s="64">
        <f>'Macheta PO 2022_rap_luna'!AJ43+'cumulat precedent'!AJ43</f>
        <v>0</v>
      </c>
      <c r="AK43" s="64">
        <f>'Macheta PO 2022_rap_luna'!AK43+'cumulat precedent'!AK43</f>
        <v>0</v>
      </c>
      <c r="AL43" s="64">
        <f>'Macheta PO 2022_rap_luna'!AL43+'cumulat precedent'!AL43</f>
        <v>0</v>
      </c>
      <c r="AM43" s="64">
        <f>'Macheta PO 2022_rap_luna'!AM43+'cumulat precedent'!AM43</f>
        <v>0</v>
      </c>
      <c r="AN43" s="64">
        <f>'Macheta PO 2022_rap_luna'!AN43+'cumulat precedent'!AN43</f>
        <v>0</v>
      </c>
      <c r="AO43" s="64">
        <f>'Macheta PO 2022_rap_luna'!AO43+'cumulat precedent'!AO43</f>
        <v>0</v>
      </c>
      <c r="AP43" s="64">
        <f>'Macheta PO 2022_rap_luna'!AP43+'cumulat precedent'!AP43</f>
        <v>0</v>
      </c>
      <c r="AQ43" s="64">
        <f>'Macheta PO 2022_rap_luna'!AQ43+'cumulat precedent'!AQ43</f>
        <v>0</v>
      </c>
      <c r="AR43" s="64">
        <f>'Macheta PO 2022_rap_luna'!AR43+'cumulat precedent'!AR43</f>
        <v>0</v>
      </c>
      <c r="AS43" s="64">
        <f>'Macheta PO 2022_rap_luna'!AS43+'cumulat precedent'!AS43</f>
        <v>271</v>
      </c>
      <c r="AT43" s="74"/>
      <c r="AU43" s="8" t="str">
        <f>IF(AS64&lt;=D64," ","GRESEALA")</f>
        <v xml:space="preserve"> </v>
      </c>
      <c r="AV43" s="8" t="str">
        <f>IF(AS65&lt;=D65," ","GRESEALA")</f>
        <v xml:space="preserve"> </v>
      </c>
      <c r="AW43" s="8" t="str">
        <f>IF(AS66&lt;=D66," ","GRESEALA")</f>
        <v xml:space="preserve"> </v>
      </c>
      <c r="AX43" s="8" t="str">
        <f>IF(AS67&lt;=D67," ","GRESEALA")</f>
        <v xml:space="preserve"> </v>
      </c>
      <c r="AY43" s="8" t="str">
        <f>IF(E45+F45=D45," ","GRESEALA")</f>
        <v xml:space="preserve"> </v>
      </c>
      <c r="AZ43" s="11" t="str">
        <f>IF(G45+K45+I45+L45+M45=D45," ","GRESEALA")</f>
        <v xml:space="preserve"> </v>
      </c>
      <c r="BA43" s="8" t="str">
        <f>IF(O45+P45=D45," ","GRESEALA")</f>
        <v xml:space="preserve"> </v>
      </c>
      <c r="BB43" s="8" t="str">
        <f>IF(Q45+S45+T45+U45+V45+W45=D45," ","GRESEALA")</f>
        <v xml:space="preserve"> </v>
      </c>
      <c r="BC43" s="8" t="str">
        <f>IF(X45+Y45+Z45=D45," ","GRESEALA")</f>
        <v xml:space="preserve"> </v>
      </c>
      <c r="BD43" s="11" t="str">
        <f>IF(AA45+AC45+AE45+AF45+AG45+AH45+AI45+AJ45+AK45+AL45+AM45+AN45+AO45+AP45+AQ45+AR45+AS45&gt;=D45," ","GRESEALA")</f>
        <v xml:space="preserve"> </v>
      </c>
      <c r="BE43" s="8" t="str">
        <f>IF(H45&lt;=G45," ","GRESEALA")</f>
        <v xml:space="preserve"> </v>
      </c>
      <c r="BF43" s="8" t="str">
        <f>IF(E46+F46=D46," ","GRESEALA")</f>
        <v xml:space="preserve"> </v>
      </c>
      <c r="BG43" s="11" t="str">
        <f>IF(G46+K46+I46+L46+M46=D46," ","GRESEALA")</f>
        <v xml:space="preserve"> </v>
      </c>
      <c r="BH43" s="8" t="str">
        <f>IF(O46+P46=D46," ","GRESEALA")</f>
        <v xml:space="preserve"> </v>
      </c>
      <c r="BI43" s="8" t="str">
        <f>IF(Q46+S46+T46+U46+V46+W46=D46," ","GRESEALA")</f>
        <v xml:space="preserve"> </v>
      </c>
      <c r="BJ43" s="8" t="str">
        <f>IF(X46+Y46+Z46=D46," ","GRESEALA")</f>
        <v xml:space="preserve"> </v>
      </c>
      <c r="BK43" s="11" t="str">
        <f>IF(AA46+AC46+AE46+AF46+AG46+AH46+AI46+AJ46+AK46+AL46+AM46+AN46+AO46+AP46+AQ46+AR46+AS46&gt;=D46," ","GRESEALA")</f>
        <v xml:space="preserve"> </v>
      </c>
      <c r="BL43" s="8" t="str">
        <f>IF(H46&lt;=G46," ","GRESEALA")</f>
        <v xml:space="preserve"> </v>
      </c>
    </row>
    <row r="44" spans="2:223" ht="43.5" customHeight="1" x14ac:dyDescent="0.35">
      <c r="B44" s="51" t="s">
        <v>105</v>
      </c>
      <c r="C44" s="94" t="s">
        <v>106</v>
      </c>
      <c r="D44" s="90">
        <f t="shared" si="0"/>
        <v>1</v>
      </c>
      <c r="E44" s="64">
        <f>'Macheta PO 2022_rap_luna'!E44+'cumulat precedent'!E44</f>
        <v>1</v>
      </c>
      <c r="F44" s="64">
        <f>'Macheta PO 2022_rap_luna'!F44+'cumulat precedent'!F44</f>
        <v>0</v>
      </c>
      <c r="G44" s="64">
        <f>'Macheta PO 2022_rap_luna'!G44+'cumulat precedent'!G44</f>
        <v>0</v>
      </c>
      <c r="H44" s="64">
        <f>'Macheta PO 2022_rap_luna'!H44+'cumulat precedent'!H44</f>
        <v>0</v>
      </c>
      <c r="I44" s="64">
        <f>'Macheta PO 2022_rap_luna'!I44+'cumulat precedent'!I44</f>
        <v>0</v>
      </c>
      <c r="J44" s="64">
        <f>'Macheta PO 2022_rap_luna'!J44+'cumulat precedent'!J44</f>
        <v>0</v>
      </c>
      <c r="K44" s="64">
        <f>'Macheta PO 2022_rap_luna'!K44+'cumulat precedent'!K44</f>
        <v>0</v>
      </c>
      <c r="L44" s="64">
        <f>'Macheta PO 2022_rap_luna'!L44+'cumulat precedent'!L44</f>
        <v>1</v>
      </c>
      <c r="M44" s="64">
        <f>'Macheta PO 2022_rap_luna'!M44+'cumulat precedent'!M44</f>
        <v>0</v>
      </c>
      <c r="N44" s="64">
        <f>'Macheta PO 2022_rap_luna'!N44+'cumulat precedent'!N44</f>
        <v>0</v>
      </c>
      <c r="O44" s="64">
        <f>'Macheta PO 2022_rap_luna'!O44+'cumulat precedent'!O44</f>
        <v>1</v>
      </c>
      <c r="P44" s="64">
        <f>'Macheta PO 2022_rap_luna'!P44+'cumulat precedent'!P44</f>
        <v>0</v>
      </c>
      <c r="Q44" s="64">
        <f>'Macheta PO 2022_rap_luna'!Q44+'cumulat precedent'!Q44</f>
        <v>0</v>
      </c>
      <c r="R44" s="64">
        <f>'Macheta PO 2022_rap_luna'!R44+'cumulat precedent'!R44</f>
        <v>0</v>
      </c>
      <c r="S44" s="64">
        <f>'Macheta PO 2022_rap_luna'!S44+'cumulat precedent'!S44</f>
        <v>0</v>
      </c>
      <c r="T44" s="64">
        <f>'Macheta PO 2022_rap_luna'!T44+'cumulat precedent'!T44</f>
        <v>0</v>
      </c>
      <c r="U44" s="64">
        <f>'Macheta PO 2022_rap_luna'!U44+'cumulat precedent'!U44</f>
        <v>0</v>
      </c>
      <c r="V44" s="64">
        <f>'Macheta PO 2022_rap_luna'!V44+'cumulat precedent'!V44</f>
        <v>0</v>
      </c>
      <c r="W44" s="64">
        <f>'Macheta PO 2022_rap_luna'!W44+'cumulat precedent'!W44</f>
        <v>1</v>
      </c>
      <c r="X44" s="64">
        <f>'Macheta PO 2022_rap_luna'!X44+'cumulat precedent'!X44</f>
        <v>1</v>
      </c>
      <c r="Y44" s="64">
        <f>'Macheta PO 2022_rap_luna'!Y44+'cumulat precedent'!Y44</f>
        <v>0</v>
      </c>
      <c r="Z44" s="64">
        <f>'Macheta PO 2022_rap_luna'!Z44+'cumulat precedent'!Z44</f>
        <v>0</v>
      </c>
      <c r="AA44" s="64">
        <f>'Macheta PO 2022_rap_luna'!AA44+'cumulat precedent'!AA44</f>
        <v>0</v>
      </c>
      <c r="AB44" s="64">
        <f>'Macheta PO 2022_rap_luna'!AB44+'cumulat precedent'!AB44</f>
        <v>0</v>
      </c>
      <c r="AC44" s="64">
        <f>'Macheta PO 2022_rap_luna'!AC44+'cumulat precedent'!AC44</f>
        <v>0</v>
      </c>
      <c r="AD44" s="64">
        <f>'Macheta PO 2022_rap_luna'!AD44+'cumulat precedent'!AD44</f>
        <v>0</v>
      </c>
      <c r="AE44" s="64">
        <f>'Macheta PO 2022_rap_luna'!AE44+'cumulat precedent'!AE44</f>
        <v>0</v>
      </c>
      <c r="AF44" s="64">
        <f>'Macheta PO 2022_rap_luna'!AF44+'cumulat precedent'!AF44</f>
        <v>0</v>
      </c>
      <c r="AG44" s="64">
        <f>'Macheta PO 2022_rap_luna'!AG44+'cumulat precedent'!AG44</f>
        <v>0</v>
      </c>
      <c r="AH44" s="64">
        <f>'Macheta PO 2022_rap_luna'!AH44+'cumulat precedent'!AH44</f>
        <v>0</v>
      </c>
      <c r="AI44" s="64">
        <f>'Macheta PO 2022_rap_luna'!AI44+'cumulat precedent'!AI44</f>
        <v>0</v>
      </c>
      <c r="AJ44" s="64">
        <f>'Macheta PO 2022_rap_luna'!AJ44+'cumulat precedent'!AJ44</f>
        <v>0</v>
      </c>
      <c r="AK44" s="64">
        <f>'Macheta PO 2022_rap_luna'!AK44+'cumulat precedent'!AK44</f>
        <v>0</v>
      </c>
      <c r="AL44" s="64">
        <f>'Macheta PO 2022_rap_luna'!AL44+'cumulat precedent'!AL44</f>
        <v>0</v>
      </c>
      <c r="AM44" s="64">
        <f>'Macheta PO 2022_rap_luna'!AM44+'cumulat precedent'!AM44</f>
        <v>0</v>
      </c>
      <c r="AN44" s="64">
        <f>'Macheta PO 2022_rap_luna'!AN44+'cumulat precedent'!AN44</f>
        <v>0</v>
      </c>
      <c r="AO44" s="64">
        <f>'Macheta PO 2022_rap_luna'!AO44+'cumulat precedent'!AO44</f>
        <v>0</v>
      </c>
      <c r="AP44" s="64">
        <f>'Macheta PO 2022_rap_luna'!AP44+'cumulat precedent'!AP44</f>
        <v>0</v>
      </c>
      <c r="AQ44" s="64">
        <f>'Macheta PO 2022_rap_luna'!AQ44+'cumulat precedent'!AQ44</f>
        <v>0</v>
      </c>
      <c r="AR44" s="64">
        <f>'Macheta PO 2022_rap_luna'!AR44+'cumulat precedent'!AR44</f>
        <v>0</v>
      </c>
      <c r="AS44" s="64">
        <f>'Macheta PO 2022_rap_luna'!AS44+'cumulat precedent'!AS44</f>
        <v>1</v>
      </c>
      <c r="AT44" s="74"/>
      <c r="AU44" s="8" t="str">
        <f>IF(E47+F47=D47," ","GRESEALA")</f>
        <v xml:space="preserve"> </v>
      </c>
      <c r="AV44" s="11" t="str">
        <f>IF(G47+K47+I47+L47+M47=D47," ","GRESEALA")</f>
        <v xml:space="preserve"> </v>
      </c>
      <c r="AW44" s="8" t="str">
        <f>IF(O47+P47=D47," ","GRESEALA")</f>
        <v xml:space="preserve"> </v>
      </c>
      <c r="AX44" s="8" t="str">
        <f>IF(Q47+S47+T47+U47+V47+W47=D47," ","GRESEALA")</f>
        <v xml:space="preserve"> </v>
      </c>
      <c r="AY44" s="8" t="str">
        <f>IF(X47+Y47+Z47=D47," ","GRESEALA")</f>
        <v xml:space="preserve"> </v>
      </c>
      <c r="AZ44" s="8" t="str">
        <f>IF(AA47+AC47+AE47+AF47+AG47+AH47+AI47+AJ47+AK47+AL47+AR47+AS47&gt;=D47," ","GRESEALA")</f>
        <v xml:space="preserve"> </v>
      </c>
      <c r="BA44" s="8" t="str">
        <f>IF(H47&lt;=G47," ","GRESEALA")</f>
        <v xml:space="preserve"> </v>
      </c>
      <c r="BB44" s="8" t="str">
        <f>IF(E49+E50+E51=E48," ","GRESEALA")</f>
        <v xml:space="preserve"> </v>
      </c>
      <c r="BC44" s="8" t="str">
        <f>IF(F49+F50+F51=F48," ","GRESEALA")</f>
        <v xml:space="preserve"> </v>
      </c>
      <c r="BD44" s="8" t="str">
        <f>IF(G49+G50+G51=G48," ","GRESEALA")</f>
        <v xml:space="preserve"> </v>
      </c>
      <c r="BE44" s="8" t="str">
        <f>IF(H49+H50+H51=H48," ","GRESEALA")</f>
        <v xml:space="preserve"> </v>
      </c>
      <c r="BF44" s="8" t="str">
        <f t="shared" ref="BF44:BK44" si="30">IF(K49+K50+K51=K48," ","GRESEALA")</f>
        <v xml:space="preserve"> </v>
      </c>
      <c r="BG44" s="11" t="str">
        <f t="shared" si="30"/>
        <v xml:space="preserve"> </v>
      </c>
      <c r="BH44" s="8" t="str">
        <f t="shared" si="30"/>
        <v xml:space="preserve"> </v>
      </c>
      <c r="BI44" s="8" t="str">
        <f t="shared" si="30"/>
        <v xml:space="preserve"> </v>
      </c>
      <c r="BJ44" s="8" t="str">
        <f t="shared" si="30"/>
        <v xml:space="preserve"> </v>
      </c>
      <c r="BK44" s="8" t="str">
        <f t="shared" si="30"/>
        <v xml:space="preserve"> </v>
      </c>
    </row>
    <row r="45" spans="2:223" ht="79.5" customHeight="1" x14ac:dyDescent="0.35">
      <c r="B45" s="48">
        <v>6</v>
      </c>
      <c r="C45" s="95" t="s">
        <v>173</v>
      </c>
      <c r="D45" s="92">
        <f t="shared" si="0"/>
        <v>116</v>
      </c>
      <c r="E45" s="64">
        <f>'Macheta PO 2022_rap_luna'!E45+'cumulat precedent'!E45</f>
        <v>52</v>
      </c>
      <c r="F45" s="64">
        <f>'Macheta PO 2022_rap_luna'!F45+'cumulat precedent'!F45</f>
        <v>64</v>
      </c>
      <c r="G45" s="64">
        <f>'Macheta PO 2022_rap_luna'!G45+'cumulat precedent'!G45</f>
        <v>76</v>
      </c>
      <c r="H45" s="64">
        <f>'Macheta PO 2022_rap_luna'!H45+'cumulat precedent'!H45</f>
        <v>76</v>
      </c>
      <c r="I45" s="64">
        <f>'Macheta PO 2022_rap_luna'!I45+'cumulat precedent'!I45</f>
        <v>40</v>
      </c>
      <c r="J45" s="64">
        <f>'Macheta PO 2022_rap_luna'!J45+'cumulat precedent'!J45</f>
        <v>40</v>
      </c>
      <c r="K45" s="64">
        <f>'Macheta PO 2022_rap_luna'!K45+'cumulat precedent'!K45</f>
        <v>0</v>
      </c>
      <c r="L45" s="64">
        <f>'Macheta PO 2022_rap_luna'!L45+'cumulat precedent'!L45</f>
        <v>0</v>
      </c>
      <c r="M45" s="64">
        <f>'Macheta PO 2022_rap_luna'!M45+'cumulat precedent'!M45</f>
        <v>0</v>
      </c>
      <c r="N45" s="64">
        <f>'Macheta PO 2022_rap_luna'!N45+'cumulat precedent'!N45</f>
        <v>0</v>
      </c>
      <c r="O45" s="64">
        <f>'Macheta PO 2022_rap_luna'!O45+'cumulat precedent'!O45</f>
        <v>62</v>
      </c>
      <c r="P45" s="64">
        <f>'Macheta PO 2022_rap_luna'!P45+'cumulat precedent'!P45</f>
        <v>54</v>
      </c>
      <c r="Q45" s="64">
        <f>'Macheta PO 2022_rap_luna'!Q45+'cumulat precedent'!Q45</f>
        <v>17</v>
      </c>
      <c r="R45" s="64">
        <f>'Macheta PO 2022_rap_luna'!R45+'cumulat precedent'!R45</f>
        <v>8</v>
      </c>
      <c r="S45" s="64">
        <f>'Macheta PO 2022_rap_luna'!S45+'cumulat precedent'!S45</f>
        <v>20</v>
      </c>
      <c r="T45" s="64">
        <f>'Macheta PO 2022_rap_luna'!T45+'cumulat precedent'!T45</f>
        <v>5</v>
      </c>
      <c r="U45" s="64">
        <f>'Macheta PO 2022_rap_luna'!U45+'cumulat precedent'!U45</f>
        <v>68</v>
      </c>
      <c r="V45" s="64">
        <f>'Macheta PO 2022_rap_luna'!V45+'cumulat precedent'!V45</f>
        <v>0</v>
      </c>
      <c r="W45" s="64">
        <f>'Macheta PO 2022_rap_luna'!W45+'cumulat precedent'!W45</f>
        <v>6</v>
      </c>
      <c r="X45" s="64">
        <f>'Macheta PO 2022_rap_luna'!X45+'cumulat precedent'!X45</f>
        <v>116</v>
      </c>
      <c r="Y45" s="64">
        <f>'Macheta PO 2022_rap_luna'!Y45+'cumulat precedent'!Y45</f>
        <v>0</v>
      </c>
      <c r="Z45" s="64">
        <f>'Macheta PO 2022_rap_luna'!Z45+'cumulat precedent'!Z45</f>
        <v>0</v>
      </c>
      <c r="AA45" s="64">
        <f>'Macheta PO 2022_rap_luna'!AA45+'cumulat precedent'!AA45</f>
        <v>1</v>
      </c>
      <c r="AB45" s="64">
        <f>'Macheta PO 2022_rap_luna'!AB45+'cumulat precedent'!AB45</f>
        <v>1</v>
      </c>
      <c r="AC45" s="64">
        <f>'Macheta PO 2022_rap_luna'!AC45+'cumulat precedent'!AC45</f>
        <v>0</v>
      </c>
      <c r="AD45" s="64">
        <f>'Macheta PO 2022_rap_luna'!AD45+'cumulat precedent'!AD45</f>
        <v>0</v>
      </c>
      <c r="AE45" s="64">
        <f>'Macheta PO 2022_rap_luna'!AE45+'cumulat precedent'!AE45</f>
        <v>0</v>
      </c>
      <c r="AF45" s="64">
        <f>'Macheta PO 2022_rap_luna'!AF45+'cumulat precedent'!AF45</f>
        <v>3</v>
      </c>
      <c r="AG45" s="64">
        <f>'Macheta PO 2022_rap_luna'!AG45+'cumulat precedent'!AG45</f>
        <v>0</v>
      </c>
      <c r="AH45" s="64">
        <f>'Macheta PO 2022_rap_luna'!AH45+'cumulat precedent'!AH45</f>
        <v>0</v>
      </c>
      <c r="AI45" s="64">
        <f>'Macheta PO 2022_rap_luna'!AI45+'cumulat precedent'!AI45</f>
        <v>0</v>
      </c>
      <c r="AJ45" s="64">
        <f>'Macheta PO 2022_rap_luna'!AJ45+'cumulat precedent'!AJ45</f>
        <v>0</v>
      </c>
      <c r="AK45" s="64">
        <f>'Macheta PO 2022_rap_luna'!AK45+'cumulat precedent'!AK45</f>
        <v>0</v>
      </c>
      <c r="AL45" s="64">
        <f>'Macheta PO 2022_rap_luna'!AL45+'cumulat precedent'!AL45</f>
        <v>0</v>
      </c>
      <c r="AM45" s="64">
        <f>'Macheta PO 2022_rap_luna'!AM45+'cumulat precedent'!AM45</f>
        <v>0</v>
      </c>
      <c r="AN45" s="64">
        <f>'Macheta PO 2022_rap_luna'!AN45+'cumulat precedent'!AN45</f>
        <v>0</v>
      </c>
      <c r="AO45" s="64">
        <f>'Macheta PO 2022_rap_luna'!AO45+'cumulat precedent'!AO45</f>
        <v>0</v>
      </c>
      <c r="AP45" s="64">
        <f>'Macheta PO 2022_rap_luna'!AP45+'cumulat precedent'!AP45</f>
        <v>0</v>
      </c>
      <c r="AQ45" s="64">
        <f>'Macheta PO 2022_rap_luna'!AQ45+'cumulat precedent'!AQ45</f>
        <v>0</v>
      </c>
      <c r="AR45" s="64">
        <f>'Macheta PO 2022_rap_luna'!AR45+'cumulat precedent'!AR45</f>
        <v>0</v>
      </c>
      <c r="AS45" s="64">
        <f>'Macheta PO 2022_rap_luna'!AS45+'cumulat precedent'!AS45</f>
        <v>112</v>
      </c>
      <c r="AT45" s="74"/>
      <c r="AU45" s="8" t="str">
        <f>IF(Q49+Q50+Q51=Q48," ","GRESEALA")</f>
        <v xml:space="preserve"> </v>
      </c>
      <c r="AV45" s="8" t="str">
        <f t="shared" ref="AV45:BK45" si="31">IF(S49+S50+S51=S48," ","GRESEALA")</f>
        <v xml:space="preserve"> </v>
      </c>
      <c r="AW45" s="8" t="str">
        <f t="shared" si="31"/>
        <v xml:space="preserve"> </v>
      </c>
      <c r="AX45" s="8" t="str">
        <f t="shared" si="31"/>
        <v xml:space="preserve"> </v>
      </c>
      <c r="AY45" s="8" t="str">
        <f t="shared" si="31"/>
        <v xml:space="preserve"> </v>
      </c>
      <c r="AZ45" s="8" t="str">
        <f t="shared" si="31"/>
        <v xml:space="preserve"> </v>
      </c>
      <c r="BA45" s="8" t="str">
        <f t="shared" si="31"/>
        <v xml:space="preserve"> </v>
      </c>
      <c r="BB45" s="8" t="str">
        <f t="shared" si="31"/>
        <v xml:space="preserve"> </v>
      </c>
      <c r="BC45" s="8" t="str">
        <f t="shared" si="31"/>
        <v xml:space="preserve"> </v>
      </c>
      <c r="BD45" s="8" t="str">
        <f t="shared" si="31"/>
        <v xml:space="preserve"> </v>
      </c>
      <c r="BE45" s="8" t="str">
        <f t="shared" si="31"/>
        <v xml:space="preserve"> </v>
      </c>
      <c r="BF45" s="8" t="str">
        <f t="shared" si="31"/>
        <v xml:space="preserve"> </v>
      </c>
      <c r="BG45" s="8" t="str">
        <f t="shared" si="31"/>
        <v xml:space="preserve"> </v>
      </c>
      <c r="BH45" s="8" t="str">
        <f t="shared" si="31"/>
        <v xml:space="preserve"> </v>
      </c>
      <c r="BI45" s="8" t="str">
        <f t="shared" si="31"/>
        <v xml:space="preserve"> </v>
      </c>
      <c r="BJ45" s="8" t="str">
        <f t="shared" si="31"/>
        <v xml:space="preserve"> </v>
      </c>
      <c r="BK45" s="8" t="str">
        <f t="shared" si="31"/>
        <v xml:space="preserve"> </v>
      </c>
    </row>
    <row r="46" spans="2:223" s="12" customFormat="1" ht="70.5" customHeight="1" x14ac:dyDescent="0.35">
      <c r="B46" s="48">
        <v>7</v>
      </c>
      <c r="C46" s="95" t="s">
        <v>174</v>
      </c>
      <c r="D46" s="96">
        <f t="shared" si="0"/>
        <v>0</v>
      </c>
      <c r="E46" s="64">
        <f>'Macheta PO 2022_rap_luna'!E46+'cumulat precedent'!E46</f>
        <v>0</v>
      </c>
      <c r="F46" s="64">
        <f>'Macheta PO 2022_rap_luna'!F46+'cumulat precedent'!F46</f>
        <v>0</v>
      </c>
      <c r="G46" s="64">
        <f>'Macheta PO 2022_rap_luna'!G46+'cumulat precedent'!G46</f>
        <v>0</v>
      </c>
      <c r="H46" s="64">
        <f>'Macheta PO 2022_rap_luna'!H46+'cumulat precedent'!H46</f>
        <v>0</v>
      </c>
      <c r="I46" s="64">
        <f>'Macheta PO 2022_rap_luna'!I46+'cumulat precedent'!I46</f>
        <v>0</v>
      </c>
      <c r="J46" s="64">
        <f>'Macheta PO 2022_rap_luna'!J46+'cumulat precedent'!J46</f>
        <v>0</v>
      </c>
      <c r="K46" s="64">
        <f>'Macheta PO 2022_rap_luna'!K46+'cumulat precedent'!K46</f>
        <v>0</v>
      </c>
      <c r="L46" s="64">
        <f>'Macheta PO 2022_rap_luna'!L46+'cumulat precedent'!L46</f>
        <v>0</v>
      </c>
      <c r="M46" s="64">
        <f>'Macheta PO 2022_rap_luna'!M46+'cumulat precedent'!M46</f>
        <v>0</v>
      </c>
      <c r="N46" s="64">
        <f>'Macheta PO 2022_rap_luna'!N46+'cumulat precedent'!N46</f>
        <v>0</v>
      </c>
      <c r="O46" s="64">
        <f>'Macheta PO 2022_rap_luna'!O46+'cumulat precedent'!O46</f>
        <v>0</v>
      </c>
      <c r="P46" s="64">
        <f>'Macheta PO 2022_rap_luna'!P46+'cumulat precedent'!P46</f>
        <v>0</v>
      </c>
      <c r="Q46" s="64">
        <f>'Macheta PO 2022_rap_luna'!Q46+'cumulat precedent'!Q46</f>
        <v>0</v>
      </c>
      <c r="R46" s="64">
        <f>'Macheta PO 2022_rap_luna'!R46+'cumulat precedent'!R46</f>
        <v>0</v>
      </c>
      <c r="S46" s="64">
        <f>'Macheta PO 2022_rap_luna'!S46+'cumulat precedent'!S46</f>
        <v>0</v>
      </c>
      <c r="T46" s="64">
        <f>'Macheta PO 2022_rap_luna'!T46+'cumulat precedent'!T46</f>
        <v>0</v>
      </c>
      <c r="U46" s="64">
        <f>'Macheta PO 2022_rap_luna'!U46+'cumulat precedent'!U46</f>
        <v>0</v>
      </c>
      <c r="V46" s="64">
        <f>'Macheta PO 2022_rap_luna'!V46+'cumulat precedent'!V46</f>
        <v>0</v>
      </c>
      <c r="W46" s="64">
        <f>'Macheta PO 2022_rap_luna'!W46+'cumulat precedent'!W46</f>
        <v>0</v>
      </c>
      <c r="X46" s="64">
        <f>'Macheta PO 2022_rap_luna'!X46+'cumulat precedent'!X46</f>
        <v>0</v>
      </c>
      <c r="Y46" s="64">
        <f>'Macheta PO 2022_rap_luna'!Y46+'cumulat precedent'!Y46</f>
        <v>0</v>
      </c>
      <c r="Z46" s="64">
        <f>'Macheta PO 2022_rap_luna'!Z46+'cumulat precedent'!Z46</f>
        <v>0</v>
      </c>
      <c r="AA46" s="64">
        <f>'Macheta PO 2022_rap_luna'!AA46+'cumulat precedent'!AA46</f>
        <v>0</v>
      </c>
      <c r="AB46" s="64">
        <f>'Macheta PO 2022_rap_luna'!AB46+'cumulat precedent'!AB46</f>
        <v>0</v>
      </c>
      <c r="AC46" s="64">
        <f>'Macheta PO 2022_rap_luna'!AC46+'cumulat precedent'!AC46</f>
        <v>0</v>
      </c>
      <c r="AD46" s="64">
        <f>'Macheta PO 2022_rap_luna'!AD46+'cumulat precedent'!AD46</f>
        <v>0</v>
      </c>
      <c r="AE46" s="64">
        <f>'Macheta PO 2022_rap_luna'!AE46+'cumulat precedent'!AE46</f>
        <v>0</v>
      </c>
      <c r="AF46" s="64">
        <f>'Macheta PO 2022_rap_luna'!AF46+'cumulat precedent'!AF46</f>
        <v>0</v>
      </c>
      <c r="AG46" s="64">
        <f>'Macheta PO 2022_rap_luna'!AG46+'cumulat precedent'!AG46</f>
        <v>0</v>
      </c>
      <c r="AH46" s="64">
        <f>'Macheta PO 2022_rap_luna'!AH46+'cumulat precedent'!AH46</f>
        <v>0</v>
      </c>
      <c r="AI46" s="64">
        <f>'Macheta PO 2022_rap_luna'!AI46+'cumulat precedent'!AI46</f>
        <v>0</v>
      </c>
      <c r="AJ46" s="64">
        <f>'Macheta PO 2022_rap_luna'!AJ46+'cumulat precedent'!AJ46</f>
        <v>0</v>
      </c>
      <c r="AK46" s="64">
        <f>'Macheta PO 2022_rap_luna'!AK46+'cumulat precedent'!AK46</f>
        <v>0</v>
      </c>
      <c r="AL46" s="64">
        <f>'Macheta PO 2022_rap_luna'!AL46+'cumulat precedent'!AL46</f>
        <v>0</v>
      </c>
      <c r="AM46" s="64">
        <f>'Macheta PO 2022_rap_luna'!AM46+'cumulat precedent'!AM46</f>
        <v>0</v>
      </c>
      <c r="AN46" s="64">
        <f>'Macheta PO 2022_rap_luna'!AN46+'cumulat precedent'!AN46</f>
        <v>0</v>
      </c>
      <c r="AO46" s="64">
        <f>'Macheta PO 2022_rap_luna'!AO46+'cumulat precedent'!AO46</f>
        <v>0</v>
      </c>
      <c r="AP46" s="64">
        <f>'Macheta PO 2022_rap_luna'!AP46+'cumulat precedent'!AP46</f>
        <v>0</v>
      </c>
      <c r="AQ46" s="64">
        <f>'Macheta PO 2022_rap_luna'!AQ46+'cumulat precedent'!AQ46</f>
        <v>0</v>
      </c>
      <c r="AR46" s="64">
        <f>'Macheta PO 2022_rap_luna'!AR46+'cumulat precedent'!AR46</f>
        <v>0</v>
      </c>
      <c r="AS46" s="64">
        <f>'Macheta PO 2022_rap_luna'!AS46+'cumulat precedent'!AS46</f>
        <v>0</v>
      </c>
      <c r="AT46" s="74"/>
      <c r="AU46" s="8" t="str">
        <f>IF(AI49+AI50+AI51=AI48," ","GRESEALA")</f>
        <v xml:space="preserve"> </v>
      </c>
      <c r="AV46" s="8" t="str">
        <f>IF(AJ49+AJ50+AJ51=AJ48," ","GRESEALA")</f>
        <v xml:space="preserve"> </v>
      </c>
      <c r="AW46" s="8" t="str">
        <f>IF(AK49+AK50+AK51=AK48," ","GRESEALA")</f>
        <v xml:space="preserve"> </v>
      </c>
      <c r="AX46" s="8" t="str">
        <f>IF(AL49+AL50+AL51=AL48," ","GRESEALA")</f>
        <v xml:space="preserve"> </v>
      </c>
      <c r="AY46" s="8" t="str">
        <f t="shared" ref="AY46:AZ46" si="32">IF(AR49+AR50+AR51=AR48," ","GRESEALA")</f>
        <v xml:space="preserve"> </v>
      </c>
      <c r="AZ46" s="8" t="str">
        <f t="shared" si="32"/>
        <v xml:space="preserve"> </v>
      </c>
      <c r="BA46" s="8" t="str">
        <f>IF(E48+F48=D48," ","GRESEALA")</f>
        <v xml:space="preserve"> </v>
      </c>
      <c r="BB46" s="11" t="str">
        <f>IF(G48+K48+I48+L48+M48=D48," ","GRESEALA")</f>
        <v xml:space="preserve"> </v>
      </c>
      <c r="BC46" s="8" t="str">
        <f>IF(O48+P48=D48," ","GRESEALA")</f>
        <v xml:space="preserve"> </v>
      </c>
      <c r="BD46" s="8" t="str">
        <f>IF(Q48+S48+T48+U48+V48+W48=D48," ","GRESEALA")</f>
        <v xml:space="preserve"> </v>
      </c>
      <c r="BE46" s="8" t="str">
        <f>IF(X48+Y48+Z48=D48," ","GRESEALA")</f>
        <v xml:space="preserve"> </v>
      </c>
      <c r="BF46" s="11" t="str">
        <f>IF(AA48+AC48+AE48+AF48+AG48+AH48+AI48+AJ48+AK48+AL48+AM48+AN48+AO48+AP48+AQ48+AR48+AS48&gt;=D48," ","GRESEALA")</f>
        <v xml:space="preserve"> </v>
      </c>
      <c r="BG46" s="8" t="str">
        <f>IF(H48&lt;=G48," ","GRESEALA")</f>
        <v xml:space="preserve"> </v>
      </c>
      <c r="BH46" s="8" t="str">
        <f>IF(H13&lt;=G13," ","GRESEALA")</f>
        <v xml:space="preserve"> </v>
      </c>
      <c r="BI46" s="8" t="str">
        <f>IF(H14&lt;=G14," ","GRESEALA")</f>
        <v xml:space="preserve"> </v>
      </c>
      <c r="BJ46" s="8" t="str">
        <f>IF(H15&lt;=G15," ","GRESEALA")</f>
        <v xml:space="preserve"> </v>
      </c>
      <c r="BK46" s="8" t="str">
        <f>IF(H16&lt;=G16," ","GRESEALA")</f>
        <v xml:space="preserve"> </v>
      </c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</row>
    <row r="47" spans="2:223" ht="61.5" customHeight="1" x14ac:dyDescent="0.35">
      <c r="B47" s="48">
        <v>8</v>
      </c>
      <c r="C47" s="80" t="s">
        <v>107</v>
      </c>
      <c r="D47" s="90">
        <f t="shared" si="0"/>
        <v>7</v>
      </c>
      <c r="E47" s="64">
        <f>'Macheta PO 2022_rap_luna'!E47+'cumulat precedent'!E47</f>
        <v>5</v>
      </c>
      <c r="F47" s="64">
        <f>'Macheta PO 2022_rap_luna'!F47+'cumulat precedent'!F47</f>
        <v>2</v>
      </c>
      <c r="G47" s="64">
        <f>'Macheta PO 2022_rap_luna'!G47+'cumulat precedent'!G47</f>
        <v>0</v>
      </c>
      <c r="H47" s="64">
        <f>'Macheta PO 2022_rap_luna'!H47+'cumulat precedent'!H47</f>
        <v>0</v>
      </c>
      <c r="I47" s="64">
        <f>'Macheta PO 2022_rap_luna'!I47+'cumulat precedent'!I47</f>
        <v>0</v>
      </c>
      <c r="J47" s="64">
        <f>'Macheta PO 2022_rap_luna'!J47+'cumulat precedent'!J47</f>
        <v>0</v>
      </c>
      <c r="K47" s="64">
        <f>'Macheta PO 2022_rap_luna'!K47+'cumulat precedent'!K47</f>
        <v>0</v>
      </c>
      <c r="L47" s="64">
        <f>'Macheta PO 2022_rap_luna'!L47+'cumulat precedent'!L47</f>
        <v>0</v>
      </c>
      <c r="M47" s="64">
        <f>'Macheta PO 2022_rap_luna'!M47+'cumulat precedent'!M47</f>
        <v>7</v>
      </c>
      <c r="N47" s="64">
        <f>'Macheta PO 2022_rap_luna'!N47+'cumulat precedent'!N47</f>
        <v>7</v>
      </c>
      <c r="O47" s="64">
        <f>'Macheta PO 2022_rap_luna'!O47+'cumulat precedent'!O47</f>
        <v>3</v>
      </c>
      <c r="P47" s="64">
        <f>'Macheta PO 2022_rap_luna'!P47+'cumulat precedent'!P47</f>
        <v>4</v>
      </c>
      <c r="Q47" s="64">
        <f>'Macheta PO 2022_rap_luna'!Q47+'cumulat precedent'!Q47</f>
        <v>1</v>
      </c>
      <c r="R47" s="64">
        <f>'Macheta PO 2022_rap_luna'!R47+'cumulat precedent'!R47</f>
        <v>1</v>
      </c>
      <c r="S47" s="64">
        <f>'Macheta PO 2022_rap_luna'!S47+'cumulat precedent'!S47</f>
        <v>2</v>
      </c>
      <c r="T47" s="64">
        <f>'Macheta PO 2022_rap_luna'!T47+'cumulat precedent'!T47</f>
        <v>0</v>
      </c>
      <c r="U47" s="64">
        <f>'Macheta PO 2022_rap_luna'!U47+'cumulat precedent'!U47</f>
        <v>4</v>
      </c>
      <c r="V47" s="64">
        <f>'Macheta PO 2022_rap_luna'!V47+'cumulat precedent'!V47</f>
        <v>0</v>
      </c>
      <c r="W47" s="64">
        <f>'Macheta PO 2022_rap_luna'!W47+'cumulat precedent'!W47</f>
        <v>0</v>
      </c>
      <c r="X47" s="64">
        <f>'Macheta PO 2022_rap_luna'!X47+'cumulat precedent'!X47</f>
        <v>6</v>
      </c>
      <c r="Y47" s="64">
        <f>'Macheta PO 2022_rap_luna'!Y47+'cumulat precedent'!Y47</f>
        <v>1</v>
      </c>
      <c r="Z47" s="64">
        <f>'Macheta PO 2022_rap_luna'!Z47+'cumulat precedent'!Z47</f>
        <v>0</v>
      </c>
      <c r="AA47" s="64">
        <f>'Macheta PO 2022_rap_luna'!AA47+'cumulat precedent'!AA47</f>
        <v>0</v>
      </c>
      <c r="AB47" s="64">
        <f>'Macheta PO 2022_rap_luna'!AB47+'cumulat precedent'!AB47</f>
        <v>0</v>
      </c>
      <c r="AC47" s="64">
        <f>'Macheta PO 2022_rap_luna'!AC47+'cumulat precedent'!AC47</f>
        <v>0</v>
      </c>
      <c r="AD47" s="64">
        <f>'Macheta PO 2022_rap_luna'!AD47+'cumulat precedent'!AD47</f>
        <v>0</v>
      </c>
      <c r="AE47" s="64">
        <f>'Macheta PO 2022_rap_luna'!AE47+'cumulat precedent'!AE47</f>
        <v>0</v>
      </c>
      <c r="AF47" s="64">
        <f>'Macheta PO 2022_rap_luna'!AF47+'cumulat precedent'!AF47</f>
        <v>0</v>
      </c>
      <c r="AG47" s="64">
        <f>'Macheta PO 2022_rap_luna'!AG47+'cumulat precedent'!AG47</f>
        <v>0</v>
      </c>
      <c r="AH47" s="64">
        <f>'Macheta PO 2022_rap_luna'!AH47+'cumulat precedent'!AH47</f>
        <v>0</v>
      </c>
      <c r="AI47" s="64">
        <f>'Macheta PO 2022_rap_luna'!AI47+'cumulat precedent'!AI47</f>
        <v>0</v>
      </c>
      <c r="AJ47" s="64">
        <f>'Macheta PO 2022_rap_luna'!AJ47+'cumulat precedent'!AJ47</f>
        <v>0</v>
      </c>
      <c r="AK47" s="64">
        <f>'Macheta PO 2022_rap_luna'!AK47+'cumulat precedent'!AK47</f>
        <v>0</v>
      </c>
      <c r="AL47" s="64">
        <f>'Macheta PO 2022_rap_luna'!AL47+'cumulat precedent'!AL47</f>
        <v>0</v>
      </c>
      <c r="AM47" s="64">
        <f>'Macheta PO 2022_rap_luna'!AM47+'cumulat precedent'!AM47</f>
        <v>0</v>
      </c>
      <c r="AN47" s="64">
        <f>'Macheta PO 2022_rap_luna'!AN47+'cumulat precedent'!AN47</f>
        <v>0</v>
      </c>
      <c r="AO47" s="64">
        <f>'Macheta PO 2022_rap_luna'!AO47+'cumulat precedent'!AO47</f>
        <v>0</v>
      </c>
      <c r="AP47" s="64">
        <f>'Macheta PO 2022_rap_luna'!AP47+'cumulat precedent'!AP47</f>
        <v>0</v>
      </c>
      <c r="AQ47" s="64">
        <f>'Macheta PO 2022_rap_luna'!AQ47+'cumulat precedent'!AQ47</f>
        <v>0</v>
      </c>
      <c r="AR47" s="64">
        <f>'Macheta PO 2022_rap_luna'!AR47+'cumulat precedent'!AR47</f>
        <v>0</v>
      </c>
      <c r="AS47" s="64">
        <f>'Macheta PO 2022_rap_luna'!AS47+'cumulat precedent'!AS47</f>
        <v>7</v>
      </c>
      <c r="AT47" s="74"/>
      <c r="AU47" s="8" t="str">
        <f>IF(H17&lt;=G17," ","GRESEALA")</f>
        <v xml:space="preserve"> </v>
      </c>
      <c r="AV47" s="8" t="str">
        <f>IF(H18&lt;=G18," ","GRESEALA")</f>
        <v xml:space="preserve"> </v>
      </c>
      <c r="AW47" s="8" t="str">
        <f>IF(H19&lt;=G19," ","GRESEALA")</f>
        <v xml:space="preserve"> </v>
      </c>
      <c r="AX47" s="8" t="str">
        <f>IF(H20&lt;=G20," ","GRESEALA")</f>
        <v xml:space="preserve"> </v>
      </c>
      <c r="AY47" s="8" t="str">
        <f>IF(H21&lt;=G21," ","GRESEALA")</f>
        <v xml:space="preserve"> </v>
      </c>
      <c r="AZ47" s="8" t="str">
        <f>IF(H22&lt;=G22," ","GRESEALA")</f>
        <v xml:space="preserve"> </v>
      </c>
      <c r="BA47" s="8" t="str">
        <f>IF(H23&lt;=G23," ","GRESEALA")</f>
        <v xml:space="preserve"> </v>
      </c>
      <c r="BB47" s="8" t="str">
        <f>IF(H24&lt;=G24," ","GRESEALA")</f>
        <v xml:space="preserve"> </v>
      </c>
      <c r="BC47" s="8" t="str">
        <f>IF(H25&lt;=G25," ","GRESEALA")</f>
        <v xml:space="preserve"> </v>
      </c>
      <c r="BD47" s="8" t="str">
        <f>IF(H26&lt;=G26," ","GRESEALA")</f>
        <v xml:space="preserve"> </v>
      </c>
      <c r="BE47" s="8" t="str">
        <f>IF(H27&lt;=G27," ","GRESEALA")</f>
        <v xml:space="preserve"> </v>
      </c>
      <c r="BF47" s="8" t="str">
        <f>IF(H28&lt;=G28," ","GRESEALA")</f>
        <v xml:space="preserve"> </v>
      </c>
      <c r="BG47" s="8" t="str">
        <f>IF(H29&lt;=G29," ","GRESEALA")</f>
        <v xml:space="preserve"> </v>
      </c>
      <c r="BH47" s="8" t="str">
        <f>IF(H30&lt;=G30," ","GRESEALA")</f>
        <v xml:space="preserve"> </v>
      </c>
      <c r="BI47" s="8" t="str">
        <f>IF(H31&lt;=G31," ","GRESEALA")</f>
        <v xml:space="preserve"> </v>
      </c>
      <c r="BJ47" s="8" t="str">
        <f>IF(H32&lt;=G32," ","GRESEALA")</f>
        <v xml:space="preserve"> </v>
      </c>
      <c r="BK47" s="8" t="str">
        <f>IF(H33&lt;=G33," ","GRESEALA")</f>
        <v xml:space="preserve"> </v>
      </c>
      <c r="BL47" s="15"/>
    </row>
    <row r="48" spans="2:223" ht="69.75" customHeight="1" x14ac:dyDescent="0.35">
      <c r="B48" s="46">
        <v>9</v>
      </c>
      <c r="C48" s="66" t="s">
        <v>108</v>
      </c>
      <c r="D48" s="66">
        <f t="shared" si="0"/>
        <v>2</v>
      </c>
      <c r="E48" s="64">
        <f>'Macheta PO 2022_rap_luna'!E48+'cumulat precedent'!E48</f>
        <v>0</v>
      </c>
      <c r="F48" s="64">
        <f>'Macheta PO 2022_rap_luna'!F48+'cumulat precedent'!F48</f>
        <v>2</v>
      </c>
      <c r="G48" s="64">
        <f>'Macheta PO 2022_rap_luna'!G48+'cumulat precedent'!G48</f>
        <v>0</v>
      </c>
      <c r="H48" s="64">
        <f>'Macheta PO 2022_rap_luna'!H48+'cumulat precedent'!H48</f>
        <v>0</v>
      </c>
      <c r="I48" s="64">
        <f>'Macheta PO 2022_rap_luna'!I48+'cumulat precedent'!I48</f>
        <v>0</v>
      </c>
      <c r="J48" s="64">
        <f>'Macheta PO 2022_rap_luna'!J48+'cumulat precedent'!J48</f>
        <v>0</v>
      </c>
      <c r="K48" s="64">
        <f>'Macheta PO 2022_rap_luna'!K48+'cumulat precedent'!K48</f>
        <v>0</v>
      </c>
      <c r="L48" s="64">
        <f>'Macheta PO 2022_rap_luna'!L48+'cumulat precedent'!L48</f>
        <v>0</v>
      </c>
      <c r="M48" s="64">
        <f>'Macheta PO 2022_rap_luna'!M48+'cumulat precedent'!M48</f>
        <v>2</v>
      </c>
      <c r="N48" s="64">
        <f>'Macheta PO 2022_rap_luna'!N48+'cumulat precedent'!N48</f>
        <v>0</v>
      </c>
      <c r="O48" s="64">
        <f>'Macheta PO 2022_rap_luna'!O48+'cumulat precedent'!O48</f>
        <v>1</v>
      </c>
      <c r="P48" s="64">
        <f>'Macheta PO 2022_rap_luna'!P48+'cumulat precedent'!P48</f>
        <v>1</v>
      </c>
      <c r="Q48" s="64">
        <f>'Macheta PO 2022_rap_luna'!Q48+'cumulat precedent'!Q48</f>
        <v>0</v>
      </c>
      <c r="R48" s="64">
        <f>'Macheta PO 2022_rap_luna'!R48+'cumulat precedent'!R48</f>
        <v>0</v>
      </c>
      <c r="S48" s="64">
        <f>'Macheta PO 2022_rap_luna'!S48+'cumulat precedent'!S48</f>
        <v>0</v>
      </c>
      <c r="T48" s="64">
        <f>'Macheta PO 2022_rap_luna'!T48+'cumulat precedent'!T48</f>
        <v>1</v>
      </c>
      <c r="U48" s="64">
        <f>'Macheta PO 2022_rap_luna'!U48+'cumulat precedent'!U48</f>
        <v>1</v>
      </c>
      <c r="V48" s="64">
        <f>'Macheta PO 2022_rap_luna'!V48+'cumulat precedent'!V48</f>
        <v>0</v>
      </c>
      <c r="W48" s="64">
        <f>'Macheta PO 2022_rap_luna'!W48+'cumulat precedent'!W48</f>
        <v>0</v>
      </c>
      <c r="X48" s="64">
        <f>'Macheta PO 2022_rap_luna'!X48+'cumulat precedent'!X48</f>
        <v>2</v>
      </c>
      <c r="Y48" s="64">
        <f>'Macheta PO 2022_rap_luna'!Y48+'cumulat precedent'!Y48</f>
        <v>0</v>
      </c>
      <c r="Z48" s="64">
        <f>'Macheta PO 2022_rap_luna'!Z48+'cumulat precedent'!Z48</f>
        <v>0</v>
      </c>
      <c r="AA48" s="64">
        <f>'Macheta PO 2022_rap_luna'!AA48+'cumulat precedent'!AA48</f>
        <v>0</v>
      </c>
      <c r="AB48" s="64">
        <f>'Macheta PO 2022_rap_luna'!AB48+'cumulat precedent'!AB48</f>
        <v>0</v>
      </c>
      <c r="AC48" s="64">
        <f>'Macheta PO 2022_rap_luna'!AC48+'cumulat precedent'!AC48</f>
        <v>0</v>
      </c>
      <c r="AD48" s="64">
        <f>'Macheta PO 2022_rap_luna'!AD48+'cumulat precedent'!AD48</f>
        <v>0</v>
      </c>
      <c r="AE48" s="64">
        <f>'Macheta PO 2022_rap_luna'!AE48+'cumulat precedent'!AE48</f>
        <v>0</v>
      </c>
      <c r="AF48" s="64">
        <f>'Macheta PO 2022_rap_luna'!AF48+'cumulat precedent'!AF48</f>
        <v>0</v>
      </c>
      <c r="AG48" s="64">
        <f>'Macheta PO 2022_rap_luna'!AG48+'cumulat precedent'!AG48</f>
        <v>0</v>
      </c>
      <c r="AH48" s="64">
        <f>'Macheta PO 2022_rap_luna'!AH48+'cumulat precedent'!AH48</f>
        <v>0</v>
      </c>
      <c r="AI48" s="64">
        <f>'Macheta PO 2022_rap_luna'!AI48+'cumulat precedent'!AI48</f>
        <v>0</v>
      </c>
      <c r="AJ48" s="64">
        <f>'Macheta PO 2022_rap_luna'!AJ48+'cumulat precedent'!AJ48</f>
        <v>0</v>
      </c>
      <c r="AK48" s="64">
        <f>'Macheta PO 2022_rap_luna'!AK48+'cumulat precedent'!AK48</f>
        <v>0</v>
      </c>
      <c r="AL48" s="64">
        <f>'Macheta PO 2022_rap_luna'!AL48+'cumulat precedent'!AL48</f>
        <v>0</v>
      </c>
      <c r="AM48" s="64">
        <f>'Macheta PO 2022_rap_luna'!AM48+'cumulat precedent'!AM48</f>
        <v>0</v>
      </c>
      <c r="AN48" s="64">
        <f>'Macheta PO 2022_rap_luna'!AN48+'cumulat precedent'!AN48</f>
        <v>0</v>
      </c>
      <c r="AO48" s="64">
        <f>'Macheta PO 2022_rap_luna'!AO48+'cumulat precedent'!AO48</f>
        <v>0</v>
      </c>
      <c r="AP48" s="64">
        <f>'Macheta PO 2022_rap_luna'!AP48+'cumulat precedent'!AP48</f>
        <v>0</v>
      </c>
      <c r="AQ48" s="64">
        <f>'Macheta PO 2022_rap_luna'!AQ48+'cumulat precedent'!AQ48</f>
        <v>0</v>
      </c>
      <c r="AR48" s="64">
        <f>'Macheta PO 2022_rap_luna'!AR48+'cumulat precedent'!AR48</f>
        <v>0</v>
      </c>
      <c r="AS48" s="64">
        <f>'Macheta PO 2022_rap_luna'!AS48+'cumulat precedent'!AS48</f>
        <v>2</v>
      </c>
      <c r="AT48" s="81"/>
      <c r="AU48" s="8" t="str">
        <f>IF(H34&lt;=G34," ","GRESEALA")</f>
        <v xml:space="preserve"> </v>
      </c>
      <c r="AV48" s="8" t="str">
        <f>IF(H35&lt;=G35," ","GRESEALA")</f>
        <v xml:space="preserve"> </v>
      </c>
      <c r="AW48" s="8" t="str">
        <f>IF(H36&lt;=G36," ","GRESEALA")</f>
        <v xml:space="preserve"> </v>
      </c>
      <c r="AX48" s="8" t="str">
        <f>IF(H37&lt;=G37," ","GRESEALA")</f>
        <v xml:space="preserve"> </v>
      </c>
      <c r="AY48" s="8" t="str">
        <f>IF(H38&lt;=G38," ","GRESEALA")</f>
        <v xml:space="preserve"> </v>
      </c>
      <c r="AZ48" s="8" t="str">
        <f>IF(H39&lt;=G39," ","GRESEALA")</f>
        <v xml:space="preserve"> </v>
      </c>
      <c r="BA48" s="8" t="str">
        <f>IF(H40&lt;=G40," ","GRESEALA")</f>
        <v xml:space="preserve"> </v>
      </c>
      <c r="BB48" s="8" t="str">
        <f>IF(H41&lt;=G41," ","GRESEALA")</f>
        <v xml:space="preserve"> </v>
      </c>
      <c r="BC48" s="8" t="str">
        <f>IF(H42&lt;=G42," ","GRESEALA")</f>
        <v xml:space="preserve"> </v>
      </c>
      <c r="BD48" s="8" t="str">
        <f>IF(H43&lt;=G43," ","GRESEALA")</f>
        <v xml:space="preserve"> </v>
      </c>
      <c r="BE48" s="8" t="str">
        <f>IF(H44&lt;=G44," ","GRESEALA")</f>
        <v xml:space="preserve"> </v>
      </c>
      <c r="BF48" s="8" t="str">
        <f>IF(H45&lt;=G45," ","GRESEALA")</f>
        <v xml:space="preserve"> </v>
      </c>
      <c r="BG48" s="8" t="str">
        <f>IF(H46&lt;=G46," ","GRESEALA")</f>
        <v xml:space="preserve"> </v>
      </c>
      <c r="BH48" s="8" t="str">
        <f>IF(H47&lt;=G47," ","GRESEALA")</f>
        <v xml:space="preserve"> </v>
      </c>
      <c r="BI48" s="8" t="str">
        <f>IF(H48&lt;=G48," ","GRESEALA")</f>
        <v xml:space="preserve"> </v>
      </c>
      <c r="BJ48" s="8" t="str">
        <f>IF(H49&lt;=G49," ","GRESEALA")</f>
        <v xml:space="preserve"> </v>
      </c>
      <c r="BK48" s="8" t="str">
        <f>IF(H50&lt;=G50," ","GRESEALA")</f>
        <v xml:space="preserve"> </v>
      </c>
    </row>
    <row r="49" spans="2:64" ht="66.75" customHeight="1" x14ac:dyDescent="0.35">
      <c r="B49" s="48" t="s">
        <v>109</v>
      </c>
      <c r="C49" s="97" t="s">
        <v>110</v>
      </c>
      <c r="D49" s="79">
        <f t="shared" si="0"/>
        <v>2</v>
      </c>
      <c r="E49" s="64">
        <f>'Macheta PO 2022_rap_luna'!E49+'cumulat precedent'!E49</f>
        <v>0</v>
      </c>
      <c r="F49" s="64">
        <f>'Macheta PO 2022_rap_luna'!F49+'cumulat precedent'!F49</f>
        <v>2</v>
      </c>
      <c r="G49" s="64">
        <f>'Macheta PO 2022_rap_luna'!G49+'cumulat precedent'!G49</f>
        <v>0</v>
      </c>
      <c r="H49" s="64">
        <f>'Macheta PO 2022_rap_luna'!H49+'cumulat precedent'!H49</f>
        <v>0</v>
      </c>
      <c r="I49" s="64">
        <f>'Macheta PO 2022_rap_luna'!I49+'cumulat precedent'!I49</f>
        <v>0</v>
      </c>
      <c r="J49" s="64">
        <f>'Macheta PO 2022_rap_luna'!J49+'cumulat precedent'!J49</f>
        <v>0</v>
      </c>
      <c r="K49" s="64">
        <f>'Macheta PO 2022_rap_luna'!K49+'cumulat precedent'!K49</f>
        <v>0</v>
      </c>
      <c r="L49" s="64">
        <f>'Macheta PO 2022_rap_luna'!L49+'cumulat precedent'!L49</f>
        <v>0</v>
      </c>
      <c r="M49" s="64">
        <f>'Macheta PO 2022_rap_luna'!M49+'cumulat precedent'!M49</f>
        <v>2</v>
      </c>
      <c r="N49" s="64">
        <f>'Macheta PO 2022_rap_luna'!N49+'cumulat precedent'!N49</f>
        <v>0</v>
      </c>
      <c r="O49" s="64">
        <f>'Macheta PO 2022_rap_luna'!O49+'cumulat precedent'!O49</f>
        <v>1</v>
      </c>
      <c r="P49" s="64">
        <f>'Macheta PO 2022_rap_luna'!P49+'cumulat precedent'!P49</f>
        <v>1</v>
      </c>
      <c r="Q49" s="64">
        <f>'Macheta PO 2022_rap_luna'!Q49+'cumulat precedent'!Q49</f>
        <v>0</v>
      </c>
      <c r="R49" s="64">
        <f>'Macheta PO 2022_rap_luna'!R49+'cumulat precedent'!R49</f>
        <v>0</v>
      </c>
      <c r="S49" s="64">
        <f>'Macheta PO 2022_rap_luna'!S49+'cumulat precedent'!S49</f>
        <v>0</v>
      </c>
      <c r="T49" s="64">
        <f>'Macheta PO 2022_rap_luna'!T49+'cumulat precedent'!T49</f>
        <v>1</v>
      </c>
      <c r="U49" s="64">
        <f>'Macheta PO 2022_rap_luna'!U49+'cumulat precedent'!U49</f>
        <v>1</v>
      </c>
      <c r="V49" s="64">
        <f>'Macheta PO 2022_rap_luna'!V49+'cumulat precedent'!V49</f>
        <v>0</v>
      </c>
      <c r="W49" s="64">
        <f>'Macheta PO 2022_rap_luna'!W49+'cumulat precedent'!W49</f>
        <v>0</v>
      </c>
      <c r="X49" s="64">
        <f>'Macheta PO 2022_rap_luna'!X49+'cumulat precedent'!X49</f>
        <v>2</v>
      </c>
      <c r="Y49" s="64">
        <f>'Macheta PO 2022_rap_luna'!Y49+'cumulat precedent'!Y49</f>
        <v>0</v>
      </c>
      <c r="Z49" s="64">
        <f>'Macheta PO 2022_rap_luna'!Z49+'cumulat precedent'!Z49</f>
        <v>0</v>
      </c>
      <c r="AA49" s="64">
        <f>'Macheta PO 2022_rap_luna'!AA49+'cumulat precedent'!AA49</f>
        <v>0</v>
      </c>
      <c r="AB49" s="64">
        <f>'Macheta PO 2022_rap_luna'!AB49+'cumulat precedent'!AB49</f>
        <v>0</v>
      </c>
      <c r="AC49" s="64">
        <f>'Macheta PO 2022_rap_luna'!AC49+'cumulat precedent'!AC49</f>
        <v>0</v>
      </c>
      <c r="AD49" s="64">
        <f>'Macheta PO 2022_rap_luna'!AD49+'cumulat precedent'!AD49</f>
        <v>0</v>
      </c>
      <c r="AE49" s="64">
        <f>'Macheta PO 2022_rap_luna'!AE49+'cumulat precedent'!AE49</f>
        <v>0</v>
      </c>
      <c r="AF49" s="64">
        <f>'Macheta PO 2022_rap_luna'!AF49+'cumulat precedent'!AF49</f>
        <v>0</v>
      </c>
      <c r="AG49" s="64">
        <f>'Macheta PO 2022_rap_luna'!AG49+'cumulat precedent'!AG49</f>
        <v>0</v>
      </c>
      <c r="AH49" s="64">
        <f>'Macheta PO 2022_rap_luna'!AH49+'cumulat precedent'!AH49</f>
        <v>0</v>
      </c>
      <c r="AI49" s="64">
        <f>'Macheta PO 2022_rap_luna'!AI49+'cumulat precedent'!AI49</f>
        <v>0</v>
      </c>
      <c r="AJ49" s="64">
        <f>'Macheta PO 2022_rap_luna'!AJ49+'cumulat precedent'!AJ49</f>
        <v>0</v>
      </c>
      <c r="AK49" s="64">
        <f>'Macheta PO 2022_rap_luna'!AK49+'cumulat precedent'!AK49</f>
        <v>0</v>
      </c>
      <c r="AL49" s="64">
        <f>'Macheta PO 2022_rap_luna'!AL49+'cumulat precedent'!AL49</f>
        <v>0</v>
      </c>
      <c r="AM49" s="64">
        <f>'Macheta PO 2022_rap_luna'!AM49+'cumulat precedent'!AM49</f>
        <v>0</v>
      </c>
      <c r="AN49" s="64">
        <f>'Macheta PO 2022_rap_luna'!AN49+'cumulat precedent'!AN49</f>
        <v>0</v>
      </c>
      <c r="AO49" s="64">
        <f>'Macheta PO 2022_rap_luna'!AO49+'cumulat precedent'!AO49</f>
        <v>0</v>
      </c>
      <c r="AP49" s="64">
        <f>'Macheta PO 2022_rap_luna'!AP49+'cumulat precedent'!AP49</f>
        <v>0</v>
      </c>
      <c r="AQ49" s="64">
        <f>'Macheta PO 2022_rap_luna'!AQ49+'cumulat precedent'!AQ49</f>
        <v>0</v>
      </c>
      <c r="AR49" s="64">
        <f>'Macheta PO 2022_rap_luna'!AR49+'cumulat precedent'!AR49</f>
        <v>0</v>
      </c>
      <c r="AS49" s="64">
        <f>'Macheta PO 2022_rap_luna'!AS49+'cumulat precedent'!AS49</f>
        <v>2</v>
      </c>
      <c r="AT49" s="73">
        <v>0</v>
      </c>
      <c r="AU49" s="8" t="str">
        <f>IF(H51&lt;=G51," ","GRESEALA")</f>
        <v xml:space="preserve"> </v>
      </c>
      <c r="AV49" s="8" t="str">
        <f>IF(H52&lt;=G52," ","GRESEALA")</f>
        <v xml:space="preserve"> </v>
      </c>
      <c r="AW49" s="8" t="str">
        <f>IF(H53&lt;=G53," ","GRESEALA")</f>
        <v xml:space="preserve"> </v>
      </c>
      <c r="AX49" s="8" t="str">
        <f>IF(H54&lt;=G54," ","GRESEALA")</f>
        <v xml:space="preserve"> </v>
      </c>
      <c r="AY49" s="8" t="str">
        <f>IF(H55&lt;=G55," ","GRESEALA")</f>
        <v xml:space="preserve"> </v>
      </c>
      <c r="AZ49" s="8" t="str">
        <f>IF(H56&lt;=G56," ","GRESEALA")</f>
        <v xml:space="preserve"> </v>
      </c>
      <c r="BA49" s="8" t="str">
        <f>IF(H57&lt;=G57," ","GRESEALA")</f>
        <v xml:space="preserve"> </v>
      </c>
      <c r="BB49" s="8" t="str">
        <f>IF(H58&lt;=G58," ","GRESEALA")</f>
        <v xml:space="preserve"> </v>
      </c>
      <c r="BC49" s="8" t="str">
        <f>IF(H59&lt;=G59," ","GRESEALA")</f>
        <v xml:space="preserve"> </v>
      </c>
      <c r="BD49" s="8" t="str">
        <f>IF(H60&lt;=G60," ","GRESEALA")</f>
        <v xml:space="preserve"> </v>
      </c>
      <c r="BE49" s="8" t="str">
        <f>IF(H61&lt;=G61," ","GRESEALA")</f>
        <v xml:space="preserve"> </v>
      </c>
      <c r="BF49" s="8" t="str">
        <f>IF(H62&lt;=G62," ","GRESEALA")</f>
        <v xml:space="preserve"> </v>
      </c>
      <c r="BG49" s="8" t="str">
        <f>IF(H63&lt;=G63," ","GRESEALA")</f>
        <v xml:space="preserve"> </v>
      </c>
      <c r="BH49" s="8" t="str">
        <f>IF(H64&lt;=G64," ","GRESEALA")</f>
        <v xml:space="preserve"> </v>
      </c>
      <c r="BI49" s="8" t="str">
        <f>IF(H65&lt;=G65," ","GRESEALA")</f>
        <v xml:space="preserve"> </v>
      </c>
      <c r="BJ49" s="8" t="str">
        <f>IF(H66&lt;=G66," ","GRESEALA")</f>
        <v xml:space="preserve"> </v>
      </c>
      <c r="BK49" s="8" t="str">
        <f>IF(H67&lt;=G67," ","GRESEALA")</f>
        <v xml:space="preserve"> </v>
      </c>
    </row>
    <row r="50" spans="2:64" ht="70.5" customHeight="1" x14ac:dyDescent="0.35">
      <c r="B50" s="48" t="s">
        <v>111</v>
      </c>
      <c r="C50" s="97" t="s">
        <v>112</v>
      </c>
      <c r="D50" s="90">
        <f t="shared" si="0"/>
        <v>0</v>
      </c>
      <c r="E50" s="64">
        <f>'Macheta PO 2022_rap_luna'!E50+'cumulat precedent'!E50</f>
        <v>0</v>
      </c>
      <c r="F50" s="64">
        <f>'Macheta PO 2022_rap_luna'!F50+'cumulat precedent'!F50</f>
        <v>0</v>
      </c>
      <c r="G50" s="64">
        <f>'Macheta PO 2022_rap_luna'!G50+'cumulat precedent'!G50</f>
        <v>0</v>
      </c>
      <c r="H50" s="64">
        <f>'Macheta PO 2022_rap_luna'!H50+'cumulat precedent'!H50</f>
        <v>0</v>
      </c>
      <c r="I50" s="64">
        <f>'Macheta PO 2022_rap_luna'!I50+'cumulat precedent'!I50</f>
        <v>0</v>
      </c>
      <c r="J50" s="64">
        <f>'Macheta PO 2022_rap_luna'!J50+'cumulat precedent'!J50</f>
        <v>0</v>
      </c>
      <c r="K50" s="64">
        <f>'Macheta PO 2022_rap_luna'!K50+'cumulat precedent'!K50</f>
        <v>0</v>
      </c>
      <c r="L50" s="64">
        <f>'Macheta PO 2022_rap_luna'!L50+'cumulat precedent'!L50</f>
        <v>0</v>
      </c>
      <c r="M50" s="64">
        <f>'Macheta PO 2022_rap_luna'!M50+'cumulat precedent'!M50</f>
        <v>0</v>
      </c>
      <c r="N50" s="64">
        <f>'Macheta PO 2022_rap_luna'!N50+'cumulat precedent'!N50</f>
        <v>0</v>
      </c>
      <c r="O50" s="64">
        <f>'Macheta PO 2022_rap_luna'!O50+'cumulat precedent'!O50</f>
        <v>0</v>
      </c>
      <c r="P50" s="64">
        <f>'Macheta PO 2022_rap_luna'!P50+'cumulat precedent'!P50</f>
        <v>0</v>
      </c>
      <c r="Q50" s="64">
        <f>'Macheta PO 2022_rap_luna'!Q50+'cumulat precedent'!Q50</f>
        <v>0</v>
      </c>
      <c r="R50" s="64">
        <f>'Macheta PO 2022_rap_luna'!R50+'cumulat precedent'!R50</f>
        <v>0</v>
      </c>
      <c r="S50" s="64">
        <f>'Macheta PO 2022_rap_luna'!S50+'cumulat precedent'!S50</f>
        <v>0</v>
      </c>
      <c r="T50" s="64">
        <f>'Macheta PO 2022_rap_luna'!T50+'cumulat precedent'!T50</f>
        <v>0</v>
      </c>
      <c r="U50" s="64">
        <f>'Macheta PO 2022_rap_luna'!U50+'cumulat precedent'!U50</f>
        <v>0</v>
      </c>
      <c r="V50" s="64">
        <f>'Macheta PO 2022_rap_luna'!V50+'cumulat precedent'!V50</f>
        <v>0</v>
      </c>
      <c r="W50" s="64">
        <f>'Macheta PO 2022_rap_luna'!W50+'cumulat precedent'!W50</f>
        <v>0</v>
      </c>
      <c r="X50" s="64">
        <f>'Macheta PO 2022_rap_luna'!X50+'cumulat precedent'!X50</f>
        <v>0</v>
      </c>
      <c r="Y50" s="64">
        <f>'Macheta PO 2022_rap_luna'!Y50+'cumulat precedent'!Y50</f>
        <v>0</v>
      </c>
      <c r="Z50" s="64">
        <f>'Macheta PO 2022_rap_luna'!Z50+'cumulat precedent'!Z50</f>
        <v>0</v>
      </c>
      <c r="AA50" s="64">
        <f>'Macheta PO 2022_rap_luna'!AA50+'cumulat precedent'!AA50</f>
        <v>0</v>
      </c>
      <c r="AB50" s="64">
        <f>'Macheta PO 2022_rap_luna'!AB50+'cumulat precedent'!AB50</f>
        <v>0</v>
      </c>
      <c r="AC50" s="64">
        <f>'Macheta PO 2022_rap_luna'!AC50+'cumulat precedent'!AC50</f>
        <v>0</v>
      </c>
      <c r="AD50" s="64">
        <f>'Macheta PO 2022_rap_luna'!AD50+'cumulat precedent'!AD50</f>
        <v>0</v>
      </c>
      <c r="AE50" s="64">
        <f>'Macheta PO 2022_rap_luna'!AE50+'cumulat precedent'!AE50</f>
        <v>0</v>
      </c>
      <c r="AF50" s="64">
        <f>'Macheta PO 2022_rap_luna'!AF50+'cumulat precedent'!AF50</f>
        <v>0</v>
      </c>
      <c r="AG50" s="64">
        <f>'Macheta PO 2022_rap_luna'!AG50+'cumulat precedent'!AG50</f>
        <v>0</v>
      </c>
      <c r="AH50" s="64">
        <f>'Macheta PO 2022_rap_luna'!AH50+'cumulat precedent'!AH50</f>
        <v>0</v>
      </c>
      <c r="AI50" s="64">
        <f>'Macheta PO 2022_rap_luna'!AI50+'cumulat precedent'!AI50</f>
        <v>0</v>
      </c>
      <c r="AJ50" s="64">
        <f>'Macheta PO 2022_rap_luna'!AJ50+'cumulat precedent'!AJ50</f>
        <v>0</v>
      </c>
      <c r="AK50" s="64">
        <f>'Macheta PO 2022_rap_luna'!AK50+'cumulat precedent'!AK50</f>
        <v>0</v>
      </c>
      <c r="AL50" s="64">
        <f>'Macheta PO 2022_rap_luna'!AL50+'cumulat precedent'!AL50</f>
        <v>0</v>
      </c>
      <c r="AM50" s="64">
        <f>'Macheta PO 2022_rap_luna'!AM50+'cumulat precedent'!AM50</f>
        <v>0</v>
      </c>
      <c r="AN50" s="64">
        <f>'Macheta PO 2022_rap_luna'!AN50+'cumulat precedent'!AN50</f>
        <v>0</v>
      </c>
      <c r="AO50" s="64">
        <f>'Macheta PO 2022_rap_luna'!AO50+'cumulat precedent'!AO50</f>
        <v>0</v>
      </c>
      <c r="AP50" s="64">
        <f>'Macheta PO 2022_rap_luna'!AP50+'cumulat precedent'!AP50</f>
        <v>0</v>
      </c>
      <c r="AQ50" s="64">
        <f>'Macheta PO 2022_rap_luna'!AQ50+'cumulat precedent'!AQ50</f>
        <v>0</v>
      </c>
      <c r="AR50" s="64">
        <f>'Macheta PO 2022_rap_luna'!AR50+'cumulat precedent'!AR50</f>
        <v>0</v>
      </c>
      <c r="AS50" s="64">
        <f>'Macheta PO 2022_rap_luna'!AS50+'cumulat precedent'!AS50</f>
        <v>0</v>
      </c>
      <c r="AT50" s="74"/>
      <c r="AU50" s="8" t="str">
        <f>IF(E52+F52=D52," ","GRESEALA")</f>
        <v xml:space="preserve"> </v>
      </c>
      <c r="AV50" s="11" t="str">
        <f>IF(G52+K52+I52+L52++M52=D52," ","GRESEALA")</f>
        <v xml:space="preserve"> </v>
      </c>
      <c r="AW50" s="8" t="str">
        <f>IF(O52+P52=D52," ","GRESEALA")</f>
        <v xml:space="preserve"> </v>
      </c>
      <c r="AX50" s="8" t="e">
        <f>IF(Q52+S52+T52+U52+V52+W52=D52," ","GRESEALA")</f>
        <v>#REF!</v>
      </c>
      <c r="AY50" s="8" t="str">
        <f>IF(X52+Y52+Z52=D52," ","GRESEALA")</f>
        <v xml:space="preserve"> </v>
      </c>
      <c r="AZ50" s="11" t="str">
        <f>IF(AA52+AC52+AE52+AF52+AG52+AH52+AI52+AJ52+AK52+AL52+AM52+AN52+AO52+AP52+AQ52+AR52+AS52&gt;=D52," ","GRESEALA")</f>
        <v xml:space="preserve"> </v>
      </c>
      <c r="BA50" s="8" t="str">
        <f>IF(E36&lt;=E13," ","GRESEALA")</f>
        <v xml:space="preserve"> </v>
      </c>
      <c r="BB50" s="8" t="str">
        <f>IF(F36&lt;=F13," ","GRESEALA")</f>
        <v xml:space="preserve"> </v>
      </c>
      <c r="BC50" s="8" t="str">
        <f>IF(G36&lt;=G13," ","GRESEALA")</f>
        <v xml:space="preserve"> </v>
      </c>
      <c r="BD50" s="8" t="str">
        <f>IF(H36&lt;=H13," ","GRESEALA")</f>
        <v xml:space="preserve"> </v>
      </c>
      <c r="BE50" s="8" t="str">
        <f t="shared" ref="BE50:BK50" si="33">IF(K36&lt;=K13," ","GRESEALA")</f>
        <v xml:space="preserve"> </v>
      </c>
      <c r="BF50" s="11" t="str">
        <f t="shared" si="33"/>
        <v xml:space="preserve"> </v>
      </c>
      <c r="BG50" s="8" t="str">
        <f t="shared" si="33"/>
        <v xml:space="preserve"> </v>
      </c>
      <c r="BH50" s="8" t="str">
        <f t="shared" si="33"/>
        <v xml:space="preserve"> </v>
      </c>
      <c r="BI50" s="8" t="str">
        <f t="shared" si="33"/>
        <v xml:space="preserve"> </v>
      </c>
      <c r="BJ50" s="8" t="str">
        <f t="shared" si="33"/>
        <v xml:space="preserve"> </v>
      </c>
      <c r="BK50" s="8" t="str">
        <f t="shared" si="33"/>
        <v xml:space="preserve"> </v>
      </c>
    </row>
    <row r="51" spans="2:64" ht="31.5" customHeight="1" x14ac:dyDescent="0.35">
      <c r="B51" s="48" t="s">
        <v>113</v>
      </c>
      <c r="C51" s="97" t="s">
        <v>114</v>
      </c>
      <c r="D51" s="90">
        <f t="shared" si="0"/>
        <v>0</v>
      </c>
      <c r="E51" s="64">
        <f>'Macheta PO 2022_rap_luna'!E51+'cumulat precedent'!E51</f>
        <v>0</v>
      </c>
      <c r="F51" s="64">
        <f>'Macheta PO 2022_rap_luna'!F51+'cumulat precedent'!F51</f>
        <v>0</v>
      </c>
      <c r="G51" s="64">
        <f>'Macheta PO 2022_rap_luna'!G51+'cumulat precedent'!G51</f>
        <v>0</v>
      </c>
      <c r="H51" s="64">
        <f>'Macheta PO 2022_rap_luna'!H51+'cumulat precedent'!H51</f>
        <v>0</v>
      </c>
      <c r="I51" s="64">
        <f>'Macheta PO 2022_rap_luna'!I51+'cumulat precedent'!I51</f>
        <v>0</v>
      </c>
      <c r="J51" s="64">
        <f>'Macheta PO 2022_rap_luna'!J51+'cumulat precedent'!J51</f>
        <v>0</v>
      </c>
      <c r="K51" s="64">
        <f>'Macheta PO 2022_rap_luna'!K51+'cumulat precedent'!K51</f>
        <v>0</v>
      </c>
      <c r="L51" s="64">
        <f>'Macheta PO 2022_rap_luna'!L51+'cumulat precedent'!L51</f>
        <v>0</v>
      </c>
      <c r="M51" s="64">
        <f>'Macheta PO 2022_rap_luna'!M51+'cumulat precedent'!M51</f>
        <v>0</v>
      </c>
      <c r="N51" s="64">
        <f>'Macheta PO 2022_rap_luna'!N51+'cumulat precedent'!N51</f>
        <v>0</v>
      </c>
      <c r="O51" s="64">
        <f>'Macheta PO 2022_rap_luna'!O51+'cumulat precedent'!O51</f>
        <v>0</v>
      </c>
      <c r="P51" s="64">
        <f>'Macheta PO 2022_rap_luna'!P51+'cumulat precedent'!P51</f>
        <v>0</v>
      </c>
      <c r="Q51" s="64">
        <f>'Macheta PO 2022_rap_luna'!Q51+'cumulat precedent'!Q51</f>
        <v>0</v>
      </c>
      <c r="R51" s="64">
        <f>'Macheta PO 2022_rap_luna'!R51+'cumulat precedent'!R51</f>
        <v>0</v>
      </c>
      <c r="S51" s="64">
        <f>'Macheta PO 2022_rap_luna'!S51+'cumulat precedent'!S51</f>
        <v>0</v>
      </c>
      <c r="T51" s="64">
        <f>'Macheta PO 2022_rap_luna'!T51+'cumulat precedent'!T51</f>
        <v>0</v>
      </c>
      <c r="U51" s="64">
        <f>'Macheta PO 2022_rap_luna'!U51+'cumulat precedent'!U51</f>
        <v>0</v>
      </c>
      <c r="V51" s="64">
        <f>'Macheta PO 2022_rap_luna'!V51+'cumulat precedent'!V51</f>
        <v>0</v>
      </c>
      <c r="W51" s="64">
        <f>'Macheta PO 2022_rap_luna'!W51+'cumulat precedent'!W51</f>
        <v>0</v>
      </c>
      <c r="X51" s="64">
        <f>'Macheta PO 2022_rap_luna'!X51+'cumulat precedent'!X51</f>
        <v>0</v>
      </c>
      <c r="Y51" s="64">
        <f>'Macheta PO 2022_rap_luna'!Y51+'cumulat precedent'!Y51</f>
        <v>0</v>
      </c>
      <c r="Z51" s="64">
        <f>'Macheta PO 2022_rap_luna'!Z51+'cumulat precedent'!Z51</f>
        <v>0</v>
      </c>
      <c r="AA51" s="64">
        <f>'Macheta PO 2022_rap_luna'!AA51+'cumulat precedent'!AA51</f>
        <v>0</v>
      </c>
      <c r="AB51" s="64">
        <f>'Macheta PO 2022_rap_luna'!AB51+'cumulat precedent'!AB51</f>
        <v>0</v>
      </c>
      <c r="AC51" s="64">
        <f>'Macheta PO 2022_rap_luna'!AC51+'cumulat precedent'!AC51</f>
        <v>0</v>
      </c>
      <c r="AD51" s="64">
        <f>'Macheta PO 2022_rap_luna'!AD51+'cumulat precedent'!AD51</f>
        <v>0</v>
      </c>
      <c r="AE51" s="64">
        <f>'Macheta PO 2022_rap_luna'!AE51+'cumulat precedent'!AE51</f>
        <v>0</v>
      </c>
      <c r="AF51" s="64">
        <f>'Macheta PO 2022_rap_luna'!AF51+'cumulat precedent'!AF51</f>
        <v>0</v>
      </c>
      <c r="AG51" s="64">
        <f>'Macheta PO 2022_rap_luna'!AG51+'cumulat precedent'!AG51</f>
        <v>0</v>
      </c>
      <c r="AH51" s="64">
        <f>'Macheta PO 2022_rap_luna'!AH51+'cumulat precedent'!AH51</f>
        <v>0</v>
      </c>
      <c r="AI51" s="64">
        <f>'Macheta PO 2022_rap_luna'!AI51+'cumulat precedent'!AI51</f>
        <v>0</v>
      </c>
      <c r="AJ51" s="64">
        <f>'Macheta PO 2022_rap_luna'!AJ51+'cumulat precedent'!AJ51</f>
        <v>0</v>
      </c>
      <c r="AK51" s="64">
        <f>'Macheta PO 2022_rap_luna'!AK51+'cumulat precedent'!AK51</f>
        <v>0</v>
      </c>
      <c r="AL51" s="64">
        <f>'Macheta PO 2022_rap_luna'!AL51+'cumulat precedent'!AL51</f>
        <v>0</v>
      </c>
      <c r="AM51" s="64">
        <f>'Macheta PO 2022_rap_luna'!AM51+'cumulat precedent'!AM51</f>
        <v>0</v>
      </c>
      <c r="AN51" s="64">
        <f>'Macheta PO 2022_rap_luna'!AN51+'cumulat precedent'!AN51</f>
        <v>0</v>
      </c>
      <c r="AO51" s="64">
        <f>'Macheta PO 2022_rap_luna'!AO51+'cumulat precedent'!AO51</f>
        <v>0</v>
      </c>
      <c r="AP51" s="64">
        <f>'Macheta PO 2022_rap_luna'!AP51+'cumulat precedent'!AP51</f>
        <v>0</v>
      </c>
      <c r="AQ51" s="64">
        <f>'Macheta PO 2022_rap_luna'!AQ51+'cumulat precedent'!AQ51</f>
        <v>0</v>
      </c>
      <c r="AR51" s="64">
        <f>'Macheta PO 2022_rap_luna'!AR51+'cumulat precedent'!AR51</f>
        <v>0</v>
      </c>
      <c r="AS51" s="64">
        <f>'Macheta PO 2022_rap_luna'!AS51+'cumulat precedent'!AS51</f>
        <v>0</v>
      </c>
      <c r="AT51" s="74"/>
      <c r="AU51" s="8" t="str">
        <f t="shared" ref="AU51:BK51" si="34">IF(S36&lt;=S13," ","GRESEALA")</f>
        <v xml:space="preserve"> </v>
      </c>
      <c r="AV51" s="8" t="str">
        <f t="shared" si="34"/>
        <v xml:space="preserve"> </v>
      </c>
      <c r="AW51" s="8" t="str">
        <f t="shared" si="34"/>
        <v xml:space="preserve"> </v>
      </c>
      <c r="AX51" s="8" t="str">
        <f t="shared" si="34"/>
        <v xml:space="preserve"> </v>
      </c>
      <c r="AY51" s="8" t="str">
        <f t="shared" si="34"/>
        <v xml:space="preserve"> </v>
      </c>
      <c r="AZ51" s="8" t="str">
        <f t="shared" si="34"/>
        <v xml:space="preserve"> </v>
      </c>
      <c r="BA51" s="8" t="str">
        <f t="shared" si="34"/>
        <v xml:space="preserve"> </v>
      </c>
      <c r="BB51" s="8" t="str">
        <f t="shared" si="34"/>
        <v xml:space="preserve"> </v>
      </c>
      <c r="BC51" s="8" t="str">
        <f t="shared" si="34"/>
        <v xml:space="preserve"> </v>
      </c>
      <c r="BD51" s="8" t="str">
        <f t="shared" si="34"/>
        <v xml:space="preserve"> </v>
      </c>
      <c r="BE51" s="8" t="str">
        <f t="shared" si="34"/>
        <v xml:space="preserve"> </v>
      </c>
      <c r="BF51" s="8" t="str">
        <f t="shared" si="34"/>
        <v xml:space="preserve"> </v>
      </c>
      <c r="BG51" s="8" t="str">
        <f t="shared" si="34"/>
        <v xml:space="preserve"> </v>
      </c>
      <c r="BH51" s="8" t="str">
        <f t="shared" si="34"/>
        <v xml:space="preserve"> </v>
      </c>
      <c r="BI51" s="8" t="str">
        <f t="shared" si="34"/>
        <v xml:space="preserve"> </v>
      </c>
      <c r="BJ51" s="8" t="str">
        <f t="shared" si="34"/>
        <v xml:space="preserve"> </v>
      </c>
      <c r="BK51" s="8" t="str">
        <f t="shared" si="34"/>
        <v xml:space="preserve"> </v>
      </c>
    </row>
    <row r="52" spans="2:64" ht="82.5" customHeight="1" x14ac:dyDescent="0.35">
      <c r="B52" s="48">
        <v>10</v>
      </c>
      <c r="C52" s="80" t="s">
        <v>115</v>
      </c>
      <c r="D52" s="90">
        <f t="shared" si="0"/>
        <v>14</v>
      </c>
      <c r="E52" s="64">
        <f>'Macheta PO 2022_rap_luna'!E52+'cumulat precedent'!E52</f>
        <v>8</v>
      </c>
      <c r="F52" s="64">
        <f>'Macheta PO 2022_rap_luna'!F52+'cumulat precedent'!F52</f>
        <v>6</v>
      </c>
      <c r="G52" s="64">
        <f>'Macheta PO 2022_rap_luna'!G52+'cumulat precedent'!G52</f>
        <v>14</v>
      </c>
      <c r="H52" s="64">
        <f>'Macheta PO 2022_rap_luna'!H52+'cumulat precedent'!H52</f>
        <v>14</v>
      </c>
      <c r="I52" s="64">
        <f>'Macheta PO 2022_rap_luna'!I52+'cumulat precedent'!I52</f>
        <v>0</v>
      </c>
      <c r="J52" s="64">
        <f>'Macheta PO 2022_rap_luna'!J52+'cumulat precedent'!J52</f>
        <v>0</v>
      </c>
      <c r="K52" s="64">
        <f>'Macheta PO 2022_rap_luna'!K52+'cumulat precedent'!K52</f>
        <v>0</v>
      </c>
      <c r="L52" s="64">
        <f>'Macheta PO 2022_rap_luna'!L52+'cumulat precedent'!L52</f>
        <v>0</v>
      </c>
      <c r="M52" s="64">
        <f>'Macheta PO 2022_rap_luna'!M52+'cumulat precedent'!M52</f>
        <v>0</v>
      </c>
      <c r="N52" s="64">
        <f>'Macheta PO 2022_rap_luna'!N52+'cumulat precedent'!N52</f>
        <v>0</v>
      </c>
      <c r="O52" s="64">
        <f>'Macheta PO 2022_rap_luna'!O52+'cumulat precedent'!O52</f>
        <v>6</v>
      </c>
      <c r="P52" s="64">
        <f>'Macheta PO 2022_rap_luna'!P52+'cumulat precedent'!P52</f>
        <v>8</v>
      </c>
      <c r="Q52" s="64">
        <f>'Macheta PO 2022_rap_luna'!Q52+'cumulat precedent'!Q52</f>
        <v>0</v>
      </c>
      <c r="R52" s="64">
        <f>'Macheta PO 2022_rap_luna'!R52+'cumulat precedent'!R52</f>
        <v>0</v>
      </c>
      <c r="S52" s="64" t="e">
        <f>'Macheta PO 2022_rap_luna'!S52+'cumulat precedent'!S52</f>
        <v>#REF!</v>
      </c>
      <c r="T52" s="64">
        <f>'Macheta PO 2022_rap_luna'!T52+'cumulat precedent'!T52</f>
        <v>2</v>
      </c>
      <c r="U52" s="64">
        <f>'Macheta PO 2022_rap_luna'!U52+'cumulat precedent'!U52</f>
        <v>11</v>
      </c>
      <c r="V52" s="64">
        <f>'Macheta PO 2022_rap_luna'!V52+'cumulat precedent'!V52</f>
        <v>0</v>
      </c>
      <c r="W52" s="64">
        <f>'Macheta PO 2022_rap_luna'!W52+'cumulat precedent'!W52</f>
        <v>1</v>
      </c>
      <c r="X52" s="64">
        <f>'Macheta PO 2022_rap_luna'!X52+'cumulat precedent'!X52</f>
        <v>14</v>
      </c>
      <c r="Y52" s="64">
        <f>'Macheta PO 2022_rap_luna'!Y52+'cumulat precedent'!Y52</f>
        <v>0</v>
      </c>
      <c r="Z52" s="64">
        <f>'Macheta PO 2022_rap_luna'!Z52+'cumulat precedent'!Z52</f>
        <v>0</v>
      </c>
      <c r="AA52" s="64">
        <f>'Macheta PO 2022_rap_luna'!AA52+'cumulat precedent'!AA52</f>
        <v>0</v>
      </c>
      <c r="AB52" s="64">
        <f>'Macheta PO 2022_rap_luna'!AB52+'cumulat precedent'!AB52</f>
        <v>0</v>
      </c>
      <c r="AC52" s="64">
        <f>'Macheta PO 2022_rap_luna'!AC52+'cumulat precedent'!AC52</f>
        <v>0</v>
      </c>
      <c r="AD52" s="64">
        <f>'Macheta PO 2022_rap_luna'!AD52+'cumulat precedent'!AD52</f>
        <v>0</v>
      </c>
      <c r="AE52" s="64">
        <f>'Macheta PO 2022_rap_luna'!AE52+'cumulat precedent'!AE52</f>
        <v>0</v>
      </c>
      <c r="AF52" s="64">
        <f>'Macheta PO 2022_rap_luna'!AF52+'cumulat precedent'!AF52</f>
        <v>0</v>
      </c>
      <c r="AG52" s="64">
        <f>'Macheta PO 2022_rap_luna'!AG52+'cumulat precedent'!AG52</f>
        <v>0</v>
      </c>
      <c r="AH52" s="64">
        <f>'Macheta PO 2022_rap_luna'!AH52+'cumulat precedent'!AH52</f>
        <v>0</v>
      </c>
      <c r="AI52" s="64">
        <f>'Macheta PO 2022_rap_luna'!AI52+'cumulat precedent'!AI52</f>
        <v>0</v>
      </c>
      <c r="AJ52" s="64">
        <f>'Macheta PO 2022_rap_luna'!AJ52+'cumulat precedent'!AJ52</f>
        <v>0</v>
      </c>
      <c r="AK52" s="64">
        <f>'Macheta PO 2022_rap_luna'!AK52+'cumulat precedent'!AK52</f>
        <v>0</v>
      </c>
      <c r="AL52" s="64">
        <f>'Macheta PO 2022_rap_luna'!AL52+'cumulat precedent'!AL52</f>
        <v>0</v>
      </c>
      <c r="AM52" s="64">
        <f>'Macheta PO 2022_rap_luna'!AM52+'cumulat precedent'!AM52</f>
        <v>0</v>
      </c>
      <c r="AN52" s="64">
        <f>'Macheta PO 2022_rap_luna'!AN52+'cumulat precedent'!AN52</f>
        <v>0</v>
      </c>
      <c r="AO52" s="64">
        <f>'Macheta PO 2022_rap_luna'!AO52+'cumulat precedent'!AO52</f>
        <v>0</v>
      </c>
      <c r="AP52" s="64">
        <f>'Macheta PO 2022_rap_luna'!AP52+'cumulat precedent'!AP52</f>
        <v>0</v>
      </c>
      <c r="AQ52" s="64">
        <f>'Macheta PO 2022_rap_luna'!AQ52+'cumulat precedent'!AQ52</f>
        <v>0</v>
      </c>
      <c r="AR52" s="64">
        <f>'Macheta PO 2022_rap_luna'!AR52+'cumulat precedent'!AR52</f>
        <v>0</v>
      </c>
      <c r="AS52" s="64">
        <f>'Macheta PO 2022_rap_luna'!AS52+'cumulat precedent'!AS52</f>
        <v>14</v>
      </c>
      <c r="AT52" s="74"/>
      <c r="AU52" s="8" t="str">
        <f>IF(AJ36&lt;=AJ13," ","GRESEALA")</f>
        <v xml:space="preserve"> </v>
      </c>
      <c r="AV52" s="8" t="str">
        <f>IF(AK36&lt;=AK13," ","GRESEALA")</f>
        <v xml:space="preserve"> </v>
      </c>
      <c r="AW52" s="8" t="str">
        <f>IF(AL36&lt;=AL13," ","GRESEALA")</f>
        <v xml:space="preserve"> </v>
      </c>
      <c r="AX52" s="8" t="str">
        <f>IF(AR36&lt;=AR13," ","GRESEALA")</f>
        <v xml:space="preserve"> </v>
      </c>
      <c r="AY52" s="8" t="str">
        <f>IF(AS36&lt;=AS13," ","GRESEALA")</f>
        <v xml:space="preserve"> </v>
      </c>
      <c r="AZ52" s="8" t="str">
        <f>IF(E16+E37+E38+E41+E42+E45+E46+E47+E48+E52+E53+E54+E55+E60+E61+E63+E64&gt;=E14," ","GRESEALA")</f>
        <v xml:space="preserve"> </v>
      </c>
      <c r="BA52" s="8" t="str">
        <f>IF(F16+F37+F38+F41+F42+F45+F46+F47+F48+F52+F53+F54+F55+F60+F61+F63+F64&gt;=F14," ","GRESEALA")</f>
        <v xml:space="preserve"> </v>
      </c>
      <c r="BB52" s="8" t="str">
        <f>IF(G16+G37+G38+G41+G42+G45+G46+G47+G48+G52+G53+G54+G55+G60+G61+G63+G64&gt;=G14," ","GRESEALA")</f>
        <v xml:space="preserve"> </v>
      </c>
      <c r="BC52" s="8" t="str">
        <f>IF(H16+H37+H38+H41+H42+H45+H46+H47+H48+H52+H53+H54+H55+H60+H61+H63+H64&gt;=H14," ","GRESEALA")</f>
        <v xml:space="preserve"> </v>
      </c>
      <c r="BD52" s="8" t="str">
        <f t="shared" ref="BD52:BJ52" si="35">IF(K16+K37+K38+K41+K42+K45+K46+K47+K48+K52+K53+K54+K55+K60+K61+K63+K64&gt;=K14," ","GRESEALA")</f>
        <v xml:space="preserve"> </v>
      </c>
      <c r="BE52" s="11" t="str">
        <f t="shared" si="35"/>
        <v xml:space="preserve"> </v>
      </c>
      <c r="BF52" s="8" t="str">
        <f t="shared" si="35"/>
        <v xml:space="preserve"> </v>
      </c>
      <c r="BG52" s="8" t="str">
        <f t="shared" si="35"/>
        <v xml:space="preserve"> </v>
      </c>
      <c r="BH52" s="8" t="str">
        <f t="shared" si="35"/>
        <v xml:space="preserve"> </v>
      </c>
      <c r="BI52" s="8" t="str">
        <f t="shared" si="35"/>
        <v xml:space="preserve"> </v>
      </c>
      <c r="BJ52" s="8" t="str">
        <f t="shared" si="35"/>
        <v xml:space="preserve"> </v>
      </c>
      <c r="BK52" s="8" t="e">
        <f t="shared" ref="BK52" si="36">IF(S16+S37+S38+S41+S42+S45+S46+S47+S48+S52+S53+S54+S55+S60+S61+S63+S64&gt;=S14," ","GRESEALA")</f>
        <v>#REF!</v>
      </c>
    </row>
    <row r="53" spans="2:64" ht="68.25" customHeight="1" x14ac:dyDescent="0.35">
      <c r="B53" s="48">
        <v>11</v>
      </c>
      <c r="C53" s="95" t="s">
        <v>116</v>
      </c>
      <c r="D53" s="90">
        <f t="shared" si="0"/>
        <v>3</v>
      </c>
      <c r="E53" s="64">
        <f>'Macheta PO 2022_rap_luna'!E53+'cumulat precedent'!E53</f>
        <v>3</v>
      </c>
      <c r="F53" s="64">
        <f>'Macheta PO 2022_rap_luna'!F53+'cumulat precedent'!F53</f>
        <v>0</v>
      </c>
      <c r="G53" s="64">
        <f>'Macheta PO 2022_rap_luna'!G53+'cumulat precedent'!G53</f>
        <v>3</v>
      </c>
      <c r="H53" s="64">
        <f>'Macheta PO 2022_rap_luna'!H53+'cumulat precedent'!H53</f>
        <v>3</v>
      </c>
      <c r="I53" s="64">
        <f>'Macheta PO 2022_rap_luna'!I53+'cumulat precedent'!I53</f>
        <v>0</v>
      </c>
      <c r="J53" s="64">
        <f>'Macheta PO 2022_rap_luna'!J53+'cumulat precedent'!J53</f>
        <v>0</v>
      </c>
      <c r="K53" s="64">
        <f>'Macheta PO 2022_rap_luna'!K53+'cumulat precedent'!K53</f>
        <v>0</v>
      </c>
      <c r="L53" s="64">
        <f>'Macheta PO 2022_rap_luna'!L53+'cumulat precedent'!L53</f>
        <v>0</v>
      </c>
      <c r="M53" s="64">
        <f>'Macheta PO 2022_rap_luna'!M53+'cumulat precedent'!M53</f>
        <v>0</v>
      </c>
      <c r="N53" s="64">
        <f>'Macheta PO 2022_rap_luna'!N53+'cumulat precedent'!N53</f>
        <v>0</v>
      </c>
      <c r="O53" s="64">
        <f>'Macheta PO 2022_rap_luna'!O53+'cumulat precedent'!O53</f>
        <v>2</v>
      </c>
      <c r="P53" s="64">
        <f>'Macheta PO 2022_rap_luna'!P53+'cumulat precedent'!P53</f>
        <v>1</v>
      </c>
      <c r="Q53" s="64">
        <f>'Macheta PO 2022_rap_luna'!Q53+'cumulat precedent'!Q53</f>
        <v>0</v>
      </c>
      <c r="R53" s="64">
        <f>'Macheta PO 2022_rap_luna'!R53+'cumulat precedent'!R53</f>
        <v>0</v>
      </c>
      <c r="S53" s="64">
        <f>'Macheta PO 2022_rap_luna'!S53+'cumulat precedent'!S53</f>
        <v>0</v>
      </c>
      <c r="T53" s="64">
        <f>'Macheta PO 2022_rap_luna'!T53+'cumulat precedent'!T53</f>
        <v>0</v>
      </c>
      <c r="U53" s="64">
        <f>'Macheta PO 2022_rap_luna'!U53+'cumulat precedent'!U53</f>
        <v>3</v>
      </c>
      <c r="V53" s="64">
        <f>'Macheta PO 2022_rap_luna'!V53+'cumulat precedent'!V53</f>
        <v>0</v>
      </c>
      <c r="W53" s="64">
        <f>'Macheta PO 2022_rap_luna'!W53+'cumulat precedent'!W53</f>
        <v>0</v>
      </c>
      <c r="X53" s="64">
        <f>'Macheta PO 2022_rap_luna'!X53+'cumulat precedent'!X53</f>
        <v>2</v>
      </c>
      <c r="Y53" s="64">
        <f>'Macheta PO 2022_rap_luna'!Y53+'cumulat precedent'!Y53</f>
        <v>1</v>
      </c>
      <c r="Z53" s="64">
        <f>'Macheta PO 2022_rap_luna'!Z53+'cumulat precedent'!Z53</f>
        <v>0</v>
      </c>
      <c r="AA53" s="64">
        <f>'Macheta PO 2022_rap_luna'!AA53+'cumulat precedent'!AA53</f>
        <v>0</v>
      </c>
      <c r="AB53" s="64">
        <f>'Macheta PO 2022_rap_luna'!AB53+'cumulat precedent'!AB53</f>
        <v>0</v>
      </c>
      <c r="AC53" s="64">
        <f>'Macheta PO 2022_rap_luna'!AC53+'cumulat precedent'!AC53</f>
        <v>0</v>
      </c>
      <c r="AD53" s="64">
        <f>'Macheta PO 2022_rap_luna'!AD53+'cumulat precedent'!AD53</f>
        <v>0</v>
      </c>
      <c r="AE53" s="64">
        <f>'Macheta PO 2022_rap_luna'!AE53+'cumulat precedent'!AE53</f>
        <v>0</v>
      </c>
      <c r="AF53" s="64">
        <f>'Macheta PO 2022_rap_luna'!AF53+'cumulat precedent'!AF53</f>
        <v>0</v>
      </c>
      <c r="AG53" s="64">
        <f>'Macheta PO 2022_rap_luna'!AG53+'cumulat precedent'!AG53</f>
        <v>0</v>
      </c>
      <c r="AH53" s="64">
        <f>'Macheta PO 2022_rap_luna'!AH53+'cumulat precedent'!AH53</f>
        <v>0</v>
      </c>
      <c r="AI53" s="64">
        <f>'Macheta PO 2022_rap_luna'!AI53+'cumulat precedent'!AI53</f>
        <v>0</v>
      </c>
      <c r="AJ53" s="64">
        <f>'Macheta PO 2022_rap_luna'!AJ53+'cumulat precedent'!AJ53</f>
        <v>0</v>
      </c>
      <c r="AK53" s="64">
        <f>'Macheta PO 2022_rap_luna'!AK53+'cumulat precedent'!AK53</f>
        <v>0</v>
      </c>
      <c r="AL53" s="64">
        <f>'Macheta PO 2022_rap_luna'!AL53+'cumulat precedent'!AL53</f>
        <v>0</v>
      </c>
      <c r="AM53" s="64">
        <f>'Macheta PO 2022_rap_luna'!AM53+'cumulat precedent'!AM53</f>
        <v>0</v>
      </c>
      <c r="AN53" s="64">
        <f>'Macheta PO 2022_rap_luna'!AN53+'cumulat precedent'!AN53</f>
        <v>0</v>
      </c>
      <c r="AO53" s="64">
        <f>'Macheta PO 2022_rap_luna'!AO53+'cumulat precedent'!AO53</f>
        <v>0</v>
      </c>
      <c r="AP53" s="64">
        <f>'Macheta PO 2022_rap_luna'!AP53+'cumulat precedent'!AP53</f>
        <v>0</v>
      </c>
      <c r="AQ53" s="64">
        <f>'Macheta PO 2022_rap_luna'!AQ53+'cumulat precedent'!AQ53</f>
        <v>0</v>
      </c>
      <c r="AR53" s="64">
        <f>'Macheta PO 2022_rap_luna'!AR53+'cumulat precedent'!AR53</f>
        <v>0</v>
      </c>
      <c r="AS53" s="64">
        <f>'Macheta PO 2022_rap_luna'!AS53+'cumulat precedent'!AS53</f>
        <v>3</v>
      </c>
      <c r="AT53" s="74"/>
      <c r="AU53" s="8" t="str">
        <f t="shared" ref="AU53:BK53" si="37">IF(T16+T37+T38+T41+T42+T45+T46+T47+T48+T52+T53+T54+T55+T60+T61+T63+T64&gt;=T14," ","GRESEALA")</f>
        <v xml:space="preserve"> </v>
      </c>
      <c r="AV53" s="8" t="str">
        <f t="shared" si="37"/>
        <v xml:space="preserve"> </v>
      </c>
      <c r="AW53" s="8" t="str">
        <f t="shared" si="37"/>
        <v xml:space="preserve"> </v>
      </c>
      <c r="AX53" s="8" t="str">
        <f t="shared" si="37"/>
        <v xml:space="preserve"> </v>
      </c>
      <c r="AY53" s="8" t="str">
        <f t="shared" si="37"/>
        <v xml:space="preserve"> </v>
      </c>
      <c r="AZ53" s="8" t="str">
        <f t="shared" si="37"/>
        <v xml:space="preserve"> </v>
      </c>
      <c r="BA53" s="8" t="str">
        <f t="shared" si="37"/>
        <v xml:space="preserve"> </v>
      </c>
      <c r="BB53" s="8" t="str">
        <f>IF(AA16+AA37+AA38+AA41+AA42+AA45+AA46+AA47+AA48+AA52+AA53+AA54+AA55+AB60+AA61+AA63+AA64&gt;=AA14," ","GRESEALA")</f>
        <v xml:space="preserve"> </v>
      </c>
      <c r="BC53" s="8" t="e">
        <f>IF(AB16+AB37+AB38+AB41+AB42+AB45+AB46+AB47+AB48+AB52+AB53+AB54+AB55+#REF!+AB61+AB63+AB64&gt;=AB14," ","GRESEALA")</f>
        <v>#REF!</v>
      </c>
      <c r="BD53" s="8" t="str">
        <f t="shared" si="37"/>
        <v xml:space="preserve"> </v>
      </c>
      <c r="BE53" s="8" t="str">
        <f t="shared" si="37"/>
        <v xml:space="preserve"> </v>
      </c>
      <c r="BF53" s="8" t="str">
        <f t="shared" si="37"/>
        <v xml:space="preserve"> </v>
      </c>
      <c r="BG53" s="8" t="str">
        <f t="shared" si="37"/>
        <v xml:space="preserve"> </v>
      </c>
      <c r="BH53" s="8" t="str">
        <f t="shared" si="37"/>
        <v xml:space="preserve"> </v>
      </c>
      <c r="BI53" s="8" t="str">
        <f t="shared" si="37"/>
        <v xml:space="preserve"> </v>
      </c>
      <c r="BJ53" s="8" t="str">
        <f t="shared" si="37"/>
        <v xml:space="preserve"> </v>
      </c>
      <c r="BK53" s="8" t="str">
        <f t="shared" si="37"/>
        <v xml:space="preserve"> </v>
      </c>
    </row>
    <row r="54" spans="2:64" ht="73.5" customHeight="1" x14ac:dyDescent="0.35">
      <c r="B54" s="48">
        <v>12</v>
      </c>
      <c r="C54" s="80" t="s">
        <v>117</v>
      </c>
      <c r="D54" s="92">
        <f t="shared" si="0"/>
        <v>1</v>
      </c>
      <c r="E54" s="64">
        <f>'Macheta PO 2022_rap_luna'!E54+'cumulat precedent'!E54</f>
        <v>1</v>
      </c>
      <c r="F54" s="64">
        <f>'Macheta PO 2022_rap_luna'!F54+'cumulat precedent'!F54</f>
        <v>0</v>
      </c>
      <c r="G54" s="64">
        <f>'Macheta PO 2022_rap_luna'!G54+'cumulat precedent'!G54</f>
        <v>0</v>
      </c>
      <c r="H54" s="64">
        <f>'Macheta PO 2022_rap_luna'!H54+'cumulat precedent'!H54</f>
        <v>0</v>
      </c>
      <c r="I54" s="64">
        <f>'Macheta PO 2022_rap_luna'!I54+'cumulat precedent'!I54</f>
        <v>1</v>
      </c>
      <c r="J54" s="64">
        <f>'Macheta PO 2022_rap_luna'!J54+'cumulat precedent'!J54</f>
        <v>1</v>
      </c>
      <c r="K54" s="64">
        <f>'Macheta PO 2022_rap_luna'!K54+'cumulat precedent'!K54</f>
        <v>0</v>
      </c>
      <c r="L54" s="64">
        <f>'Macheta PO 2022_rap_luna'!L54+'cumulat precedent'!L54</f>
        <v>0</v>
      </c>
      <c r="M54" s="64">
        <f>'Macheta PO 2022_rap_luna'!M54+'cumulat precedent'!M54</f>
        <v>0</v>
      </c>
      <c r="N54" s="64">
        <f>'Macheta PO 2022_rap_luna'!N54+'cumulat precedent'!N54</f>
        <v>0</v>
      </c>
      <c r="O54" s="64">
        <f>'Macheta PO 2022_rap_luna'!O54+'cumulat precedent'!O54</f>
        <v>0</v>
      </c>
      <c r="P54" s="64">
        <f>'Macheta PO 2022_rap_luna'!P54+'cumulat precedent'!P54</f>
        <v>1</v>
      </c>
      <c r="Q54" s="64">
        <f>'Macheta PO 2022_rap_luna'!Q54+'cumulat precedent'!Q54</f>
        <v>1</v>
      </c>
      <c r="R54" s="64">
        <f>'Macheta PO 2022_rap_luna'!R54+'cumulat precedent'!R54</f>
        <v>1</v>
      </c>
      <c r="S54" s="64">
        <f>'Macheta PO 2022_rap_luna'!S54+'cumulat precedent'!S54</f>
        <v>0</v>
      </c>
      <c r="T54" s="64">
        <f>'Macheta PO 2022_rap_luna'!T54+'cumulat precedent'!T54</f>
        <v>0</v>
      </c>
      <c r="U54" s="64">
        <f>'Macheta PO 2022_rap_luna'!U54+'cumulat precedent'!U54</f>
        <v>0</v>
      </c>
      <c r="V54" s="64">
        <f>'Macheta PO 2022_rap_luna'!V54+'cumulat precedent'!V54</f>
        <v>0</v>
      </c>
      <c r="W54" s="64">
        <f>'Macheta PO 2022_rap_luna'!W54+'cumulat precedent'!W54</f>
        <v>0</v>
      </c>
      <c r="X54" s="64">
        <f>'Macheta PO 2022_rap_luna'!X54+'cumulat precedent'!X54</f>
        <v>1</v>
      </c>
      <c r="Y54" s="64">
        <f>'Macheta PO 2022_rap_luna'!Y54+'cumulat precedent'!Y54</f>
        <v>0</v>
      </c>
      <c r="Z54" s="64">
        <f>'Macheta PO 2022_rap_luna'!Z54+'cumulat precedent'!Z54</f>
        <v>0</v>
      </c>
      <c r="AA54" s="64">
        <f>'Macheta PO 2022_rap_luna'!AA54+'cumulat precedent'!AA54</f>
        <v>0</v>
      </c>
      <c r="AB54" s="64">
        <f>'Macheta PO 2022_rap_luna'!AB54+'cumulat precedent'!AB54</f>
        <v>0</v>
      </c>
      <c r="AC54" s="64">
        <f>'Macheta PO 2022_rap_luna'!AC54+'cumulat precedent'!AC54</f>
        <v>0</v>
      </c>
      <c r="AD54" s="64">
        <f>'Macheta PO 2022_rap_luna'!AD54+'cumulat precedent'!AD54</f>
        <v>0</v>
      </c>
      <c r="AE54" s="64">
        <f>'Macheta PO 2022_rap_luna'!AE54+'cumulat precedent'!AE54</f>
        <v>1</v>
      </c>
      <c r="AF54" s="64">
        <f>'Macheta PO 2022_rap_luna'!AF54+'cumulat precedent'!AF54</f>
        <v>0</v>
      </c>
      <c r="AG54" s="64">
        <f>'Macheta PO 2022_rap_luna'!AG54+'cumulat precedent'!AG54</f>
        <v>0</v>
      </c>
      <c r="AH54" s="64">
        <f>'Macheta PO 2022_rap_luna'!AH54+'cumulat precedent'!AH54</f>
        <v>0</v>
      </c>
      <c r="AI54" s="64">
        <f>'Macheta PO 2022_rap_luna'!AI54+'cumulat precedent'!AI54</f>
        <v>0</v>
      </c>
      <c r="AJ54" s="64">
        <f>'Macheta PO 2022_rap_luna'!AJ54+'cumulat precedent'!AJ54</f>
        <v>0</v>
      </c>
      <c r="AK54" s="64">
        <f>'Macheta PO 2022_rap_luna'!AK54+'cumulat precedent'!AK54</f>
        <v>0</v>
      </c>
      <c r="AL54" s="64">
        <f>'Macheta PO 2022_rap_luna'!AL54+'cumulat precedent'!AL54</f>
        <v>0</v>
      </c>
      <c r="AM54" s="64">
        <f>'Macheta PO 2022_rap_luna'!AM54+'cumulat precedent'!AM54</f>
        <v>0</v>
      </c>
      <c r="AN54" s="64">
        <f>'Macheta PO 2022_rap_luna'!AN54+'cumulat precedent'!AN54</f>
        <v>0</v>
      </c>
      <c r="AO54" s="64">
        <f>'Macheta PO 2022_rap_luna'!AO54+'cumulat precedent'!AO54</f>
        <v>0</v>
      </c>
      <c r="AP54" s="64">
        <f>'Macheta PO 2022_rap_luna'!AP54+'cumulat precedent'!AP54</f>
        <v>0</v>
      </c>
      <c r="AQ54" s="64">
        <f>'Macheta PO 2022_rap_luna'!AQ54+'cumulat precedent'!AQ54</f>
        <v>0</v>
      </c>
      <c r="AR54" s="64">
        <f>'Macheta PO 2022_rap_luna'!AR54+'cumulat precedent'!AR54</f>
        <v>0</v>
      </c>
      <c r="AS54" s="64">
        <f>'Macheta PO 2022_rap_luna'!AS54+'cumulat precedent'!AS54</f>
        <v>0</v>
      </c>
      <c r="AT54" s="73">
        <v>0</v>
      </c>
      <c r="AU54" s="8" t="str">
        <f>IF(AK16+AK37+AK38+AK41+AK42+AK45+AK46+AK47+AK48+AK52+AK53+AK54+AK55+AK60+AK61+AK63+AK64&gt;=AK14," ","GRESEALA")</f>
        <v xml:space="preserve"> </v>
      </c>
      <c r="AV54" s="8" t="str">
        <f>IF(AL16+AL37+AL38+AL41+AL42+AL45+AL46+AL47+AL48+AL52+AL53+AL54+AL55+AL60+AL61+AL63+AL64&gt;=AL14," ","GRESEALA")</f>
        <v xml:space="preserve"> </v>
      </c>
      <c r="AW54" s="8" t="str">
        <f>IF(AR16+AR37+AR38+AR41+AR42+AR45+AR46+AR47+AR48+AR52+AR53+AR54+AR55+AR60+AR61+AR63+AR64&gt;=AR14," ","GRESEALA")</f>
        <v xml:space="preserve"> </v>
      </c>
      <c r="AX54" s="8" t="str">
        <f>IF(AS16+AS37+AS38+AS41+AS42+AS45+AS46+AS47+AS48+AS52+AS53+AS54+AS55+AS60+AS61+AS63+AS64&gt;=AS14," ","GRESEALA")</f>
        <v xml:space="preserve"> </v>
      </c>
      <c r="AY54" s="8" t="str">
        <f>IF(E15+E36+E59+E62&gt;=E13," ","GRESEALA")</f>
        <v xml:space="preserve"> </v>
      </c>
      <c r="AZ54" s="8" t="str">
        <f>IF(F15+F36+F59+F62&gt;=F13," ","GRESEALA")</f>
        <v xml:space="preserve"> </v>
      </c>
      <c r="BA54" s="8" t="str">
        <f>IF(G15+G36+G59+G62&gt;=G13," ","GRESEALA")</f>
        <v xml:space="preserve"> </v>
      </c>
      <c r="BB54" s="8" t="str">
        <f>IF(H15+H36+H59+H62&gt;=H13," ","GRESEALA")</f>
        <v xml:space="preserve"> </v>
      </c>
      <c r="BC54" s="8" t="str">
        <f t="shared" ref="BC54:BI54" si="38">IF(K15+K36+K59+K62&gt;=K13," ","GRESEALA")</f>
        <v xml:space="preserve"> </v>
      </c>
      <c r="BD54" s="11" t="str">
        <f t="shared" si="38"/>
        <v xml:space="preserve"> </v>
      </c>
      <c r="BE54" s="8" t="str">
        <f t="shared" si="38"/>
        <v xml:space="preserve"> </v>
      </c>
      <c r="BF54" s="8" t="str">
        <f t="shared" si="38"/>
        <v xml:space="preserve"> </v>
      </c>
      <c r="BG54" s="8" t="str">
        <f t="shared" si="38"/>
        <v xml:space="preserve"> </v>
      </c>
      <c r="BH54" s="8" t="str">
        <f t="shared" si="38"/>
        <v xml:space="preserve"> </v>
      </c>
      <c r="BI54" s="8" t="str">
        <f t="shared" si="38"/>
        <v xml:space="preserve"> </v>
      </c>
      <c r="BJ54" s="8" t="str">
        <f t="shared" ref="BJ54:BK54" si="39">IF(S15+S36+S59+S62&gt;=S13," ","GRESEALA")</f>
        <v xml:space="preserve"> </v>
      </c>
      <c r="BK54" s="8" t="str">
        <f t="shared" si="39"/>
        <v xml:space="preserve"> </v>
      </c>
    </row>
    <row r="55" spans="2:64" ht="60.75" hidden="1" customHeight="1" x14ac:dyDescent="0.35">
      <c r="B55" s="46"/>
      <c r="C55" s="66" t="s">
        <v>118</v>
      </c>
      <c r="D55" s="70">
        <f t="shared" si="0"/>
        <v>0</v>
      </c>
      <c r="E55" s="64">
        <f>'Macheta PO 2022_rap_luna'!E55+'cumulat precedent'!E55</f>
        <v>0</v>
      </c>
      <c r="F55" s="64">
        <f>'Macheta PO 2022_rap_luna'!F55+'cumulat precedent'!F55</f>
        <v>0</v>
      </c>
      <c r="G55" s="64">
        <f>'Macheta PO 2022_rap_luna'!G55+'cumulat precedent'!G55</f>
        <v>0</v>
      </c>
      <c r="H55" s="64">
        <f>'Macheta PO 2022_rap_luna'!H55+'cumulat precedent'!H55</f>
        <v>0</v>
      </c>
      <c r="I55" s="64">
        <f>'Macheta PO 2022_rap_luna'!I55+'cumulat precedent'!I55</f>
        <v>0</v>
      </c>
      <c r="J55" s="64">
        <f>'Macheta PO 2022_rap_luna'!J55+'cumulat precedent'!J55</f>
        <v>0</v>
      </c>
      <c r="K55" s="64">
        <f>'Macheta PO 2022_rap_luna'!K55+'cumulat precedent'!K55</f>
        <v>0</v>
      </c>
      <c r="L55" s="64">
        <f>'Macheta PO 2022_rap_luna'!L55+'cumulat precedent'!L55</f>
        <v>0</v>
      </c>
      <c r="M55" s="64">
        <f>'Macheta PO 2022_rap_luna'!M55+'cumulat precedent'!M55</f>
        <v>0</v>
      </c>
      <c r="N55" s="64">
        <f>'Macheta PO 2022_rap_luna'!N55+'cumulat precedent'!N55</f>
        <v>0</v>
      </c>
      <c r="O55" s="64">
        <f>'Macheta PO 2022_rap_luna'!O55+'cumulat precedent'!O55</f>
        <v>0</v>
      </c>
      <c r="P55" s="64">
        <f>'Macheta PO 2022_rap_luna'!P55+'cumulat precedent'!P55</f>
        <v>0</v>
      </c>
      <c r="Q55" s="64">
        <f>'Macheta PO 2022_rap_luna'!Q55+'cumulat precedent'!Q55</f>
        <v>0</v>
      </c>
      <c r="R55" s="64">
        <f>'Macheta PO 2022_rap_luna'!R55+'cumulat precedent'!R55</f>
        <v>0</v>
      </c>
      <c r="S55" s="64">
        <f>'Macheta PO 2022_rap_luna'!S55+'cumulat precedent'!S55</f>
        <v>0</v>
      </c>
      <c r="T55" s="64">
        <f>'Macheta PO 2022_rap_luna'!T55+'cumulat precedent'!T55</f>
        <v>0</v>
      </c>
      <c r="U55" s="64">
        <f>'Macheta PO 2022_rap_luna'!U55+'cumulat precedent'!U55</f>
        <v>0</v>
      </c>
      <c r="V55" s="64">
        <f>'Macheta PO 2022_rap_luna'!V55+'cumulat precedent'!V55</f>
        <v>0</v>
      </c>
      <c r="W55" s="64">
        <f>'Macheta PO 2022_rap_luna'!W55+'cumulat precedent'!W55</f>
        <v>0</v>
      </c>
      <c r="X55" s="64">
        <f>'Macheta PO 2022_rap_luna'!X55+'cumulat precedent'!X55</f>
        <v>0</v>
      </c>
      <c r="Y55" s="64">
        <f>'Macheta PO 2022_rap_luna'!Y55+'cumulat precedent'!Y55</f>
        <v>0</v>
      </c>
      <c r="Z55" s="64">
        <f>'Macheta PO 2022_rap_luna'!Z55+'cumulat precedent'!Z55</f>
        <v>0</v>
      </c>
      <c r="AA55" s="64">
        <f>'Macheta PO 2022_rap_luna'!AA55+'cumulat precedent'!AA55</f>
        <v>0</v>
      </c>
      <c r="AB55" s="64">
        <f>'Macheta PO 2022_rap_luna'!AB55+'cumulat precedent'!AB55</f>
        <v>0</v>
      </c>
      <c r="AC55" s="64">
        <f>'Macheta PO 2022_rap_luna'!AC55+'cumulat precedent'!AC55</f>
        <v>0</v>
      </c>
      <c r="AD55" s="64">
        <f>'Macheta PO 2022_rap_luna'!AD55+'cumulat precedent'!AD55</f>
        <v>0</v>
      </c>
      <c r="AE55" s="64">
        <f>'Macheta PO 2022_rap_luna'!AE55+'cumulat precedent'!AE55</f>
        <v>0</v>
      </c>
      <c r="AF55" s="64">
        <f>'Macheta PO 2022_rap_luna'!AF55+'cumulat precedent'!AF55</f>
        <v>0</v>
      </c>
      <c r="AG55" s="64">
        <f>'Macheta PO 2022_rap_luna'!AG55+'cumulat precedent'!AG55</f>
        <v>0</v>
      </c>
      <c r="AH55" s="64">
        <f>'Macheta PO 2022_rap_luna'!AH55+'cumulat precedent'!AH55</f>
        <v>0</v>
      </c>
      <c r="AI55" s="64">
        <f>'Macheta PO 2022_rap_luna'!AI55+'cumulat precedent'!AI55</f>
        <v>0</v>
      </c>
      <c r="AJ55" s="64">
        <f>'Macheta PO 2022_rap_luna'!AJ55+'cumulat precedent'!AJ55</f>
        <v>0</v>
      </c>
      <c r="AK55" s="64">
        <f>'Macheta PO 2022_rap_luna'!AK55+'cumulat precedent'!AK55</f>
        <v>0</v>
      </c>
      <c r="AL55" s="64">
        <f>'Macheta PO 2022_rap_luna'!AL55+'cumulat precedent'!AL55</f>
        <v>0</v>
      </c>
      <c r="AM55" s="64">
        <f>'Macheta PO 2022_rap_luna'!AM55+'cumulat precedent'!AM55</f>
        <v>0</v>
      </c>
      <c r="AN55" s="64">
        <f>'Macheta PO 2022_rap_luna'!AN55+'cumulat precedent'!AN55</f>
        <v>0</v>
      </c>
      <c r="AO55" s="64">
        <f>'Macheta PO 2022_rap_luna'!AO55+'cumulat precedent'!AO55</f>
        <v>0</v>
      </c>
      <c r="AP55" s="64">
        <f>'Macheta PO 2022_rap_luna'!AP55+'cumulat precedent'!AP55</f>
        <v>0</v>
      </c>
      <c r="AQ55" s="64">
        <f>'Macheta PO 2022_rap_luna'!AQ55+'cumulat precedent'!AQ55</f>
        <v>0</v>
      </c>
      <c r="AR55" s="64">
        <f>'Macheta PO 2022_rap_luna'!AR55+'cumulat precedent'!AR55</f>
        <v>0</v>
      </c>
      <c r="AS55" s="64">
        <f>'Macheta PO 2022_rap_luna'!AS55+'cumulat precedent'!AS55</f>
        <v>0</v>
      </c>
      <c r="AT55" s="81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</row>
    <row r="56" spans="2:64" ht="27" hidden="1" customHeight="1" x14ac:dyDescent="0.35">
      <c r="B56" s="52"/>
      <c r="C56" s="98" t="s">
        <v>119</v>
      </c>
      <c r="D56" s="99">
        <f t="shared" si="0"/>
        <v>0</v>
      </c>
      <c r="E56" s="64">
        <f>'Macheta PO 2022_rap_luna'!E56+'cumulat precedent'!E56</f>
        <v>0</v>
      </c>
      <c r="F56" s="64">
        <f>'Macheta PO 2022_rap_luna'!F56+'cumulat precedent'!F56</f>
        <v>0</v>
      </c>
      <c r="G56" s="64">
        <f>'Macheta PO 2022_rap_luna'!G56+'cumulat precedent'!G56</f>
        <v>0</v>
      </c>
      <c r="H56" s="64">
        <f>'Macheta PO 2022_rap_luna'!H56+'cumulat precedent'!H56</f>
        <v>0</v>
      </c>
      <c r="I56" s="64">
        <f>'Macheta PO 2022_rap_luna'!I56+'cumulat precedent'!I56</f>
        <v>0</v>
      </c>
      <c r="J56" s="64">
        <f>'Macheta PO 2022_rap_luna'!J56+'cumulat precedent'!J56</f>
        <v>0</v>
      </c>
      <c r="K56" s="64">
        <f>'Macheta PO 2022_rap_luna'!K56+'cumulat precedent'!K56</f>
        <v>0</v>
      </c>
      <c r="L56" s="64">
        <f>'Macheta PO 2022_rap_luna'!L56+'cumulat precedent'!L56</f>
        <v>0</v>
      </c>
      <c r="M56" s="64">
        <f>'Macheta PO 2022_rap_luna'!M56+'cumulat precedent'!M56</f>
        <v>0</v>
      </c>
      <c r="N56" s="64">
        <f>'Macheta PO 2022_rap_luna'!N56+'cumulat precedent'!N56</f>
        <v>0</v>
      </c>
      <c r="O56" s="64">
        <f>'Macheta PO 2022_rap_luna'!O56+'cumulat precedent'!O56</f>
        <v>0</v>
      </c>
      <c r="P56" s="64">
        <f>'Macheta PO 2022_rap_luna'!P56+'cumulat precedent'!P56</f>
        <v>0</v>
      </c>
      <c r="Q56" s="64">
        <f>'Macheta PO 2022_rap_luna'!Q56+'cumulat precedent'!Q56</f>
        <v>0</v>
      </c>
      <c r="R56" s="64">
        <f>'Macheta PO 2022_rap_luna'!R56+'cumulat precedent'!R56</f>
        <v>0</v>
      </c>
      <c r="S56" s="64">
        <f>'Macheta PO 2022_rap_luna'!S56+'cumulat precedent'!S56</f>
        <v>0</v>
      </c>
      <c r="T56" s="64">
        <f>'Macheta PO 2022_rap_luna'!T56+'cumulat precedent'!T56</f>
        <v>0</v>
      </c>
      <c r="U56" s="64">
        <f>'Macheta PO 2022_rap_luna'!U56+'cumulat precedent'!U56</f>
        <v>0</v>
      </c>
      <c r="V56" s="64">
        <f>'Macheta PO 2022_rap_luna'!V56+'cumulat precedent'!V56</f>
        <v>0</v>
      </c>
      <c r="W56" s="64">
        <f>'Macheta PO 2022_rap_luna'!W56+'cumulat precedent'!W56</f>
        <v>0</v>
      </c>
      <c r="X56" s="64">
        <f>'Macheta PO 2022_rap_luna'!X56+'cumulat precedent'!X56</f>
        <v>0</v>
      </c>
      <c r="Y56" s="64">
        <f>'Macheta PO 2022_rap_luna'!Y56+'cumulat precedent'!Y56</f>
        <v>0</v>
      </c>
      <c r="Z56" s="64">
        <f>'Macheta PO 2022_rap_luna'!Z56+'cumulat precedent'!Z56</f>
        <v>0</v>
      </c>
      <c r="AA56" s="64">
        <f>'Macheta PO 2022_rap_luna'!AA56+'cumulat precedent'!AA56</f>
        <v>0</v>
      </c>
      <c r="AB56" s="64">
        <f>'Macheta PO 2022_rap_luna'!AB56+'cumulat precedent'!AB56</f>
        <v>0</v>
      </c>
      <c r="AC56" s="64">
        <f>'Macheta PO 2022_rap_luna'!AC56+'cumulat precedent'!AC56</f>
        <v>0</v>
      </c>
      <c r="AD56" s="64">
        <f>'Macheta PO 2022_rap_luna'!AD56+'cumulat precedent'!AD56</f>
        <v>0</v>
      </c>
      <c r="AE56" s="64">
        <f>'Macheta PO 2022_rap_luna'!AE56+'cumulat precedent'!AE56</f>
        <v>0</v>
      </c>
      <c r="AF56" s="64">
        <f>'Macheta PO 2022_rap_luna'!AF56+'cumulat precedent'!AF56</f>
        <v>0</v>
      </c>
      <c r="AG56" s="64">
        <f>'Macheta PO 2022_rap_luna'!AG56+'cumulat precedent'!AG56</f>
        <v>0</v>
      </c>
      <c r="AH56" s="64">
        <f>'Macheta PO 2022_rap_luna'!AH56+'cumulat precedent'!AH56</f>
        <v>0</v>
      </c>
      <c r="AI56" s="64">
        <f>'Macheta PO 2022_rap_luna'!AI56+'cumulat precedent'!AI56</f>
        <v>0</v>
      </c>
      <c r="AJ56" s="64">
        <f>'Macheta PO 2022_rap_luna'!AJ56+'cumulat precedent'!AJ56</f>
        <v>0</v>
      </c>
      <c r="AK56" s="64">
        <f>'Macheta PO 2022_rap_luna'!AK56+'cumulat precedent'!AK56</f>
        <v>0</v>
      </c>
      <c r="AL56" s="64">
        <f>'Macheta PO 2022_rap_luna'!AL56+'cumulat precedent'!AL56</f>
        <v>0</v>
      </c>
      <c r="AM56" s="64">
        <f>'Macheta PO 2022_rap_luna'!AM56+'cumulat precedent'!AM56</f>
        <v>0</v>
      </c>
      <c r="AN56" s="64">
        <f>'Macheta PO 2022_rap_luna'!AN56+'cumulat precedent'!AN56</f>
        <v>0</v>
      </c>
      <c r="AO56" s="64">
        <f>'Macheta PO 2022_rap_luna'!AO56+'cumulat precedent'!AO56</f>
        <v>0</v>
      </c>
      <c r="AP56" s="64">
        <f>'Macheta PO 2022_rap_luna'!AP56+'cumulat precedent'!AP56</f>
        <v>0</v>
      </c>
      <c r="AQ56" s="64">
        <f>'Macheta PO 2022_rap_luna'!AQ56+'cumulat precedent'!AQ56</f>
        <v>0</v>
      </c>
      <c r="AR56" s="64">
        <f>'Macheta PO 2022_rap_luna'!AR56+'cumulat precedent'!AR56</f>
        <v>0</v>
      </c>
      <c r="AS56" s="64">
        <f>'Macheta PO 2022_rap_luna'!AS56+'cumulat precedent'!AS56</f>
        <v>0</v>
      </c>
      <c r="AT56" s="74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</row>
    <row r="57" spans="2:64" ht="40.5" hidden="1" customHeight="1" x14ac:dyDescent="0.35">
      <c r="B57" s="52"/>
      <c r="C57" s="98" t="s">
        <v>120</v>
      </c>
      <c r="D57" s="100">
        <f t="shared" si="0"/>
        <v>0</v>
      </c>
      <c r="E57" s="64">
        <f>'Macheta PO 2022_rap_luna'!E57+'cumulat precedent'!E57</f>
        <v>0</v>
      </c>
      <c r="F57" s="64">
        <f>'Macheta PO 2022_rap_luna'!F57+'cumulat precedent'!F57</f>
        <v>0</v>
      </c>
      <c r="G57" s="64">
        <f>'Macheta PO 2022_rap_luna'!G57+'cumulat precedent'!G57</f>
        <v>0</v>
      </c>
      <c r="H57" s="64">
        <f>'Macheta PO 2022_rap_luna'!H57+'cumulat precedent'!H57</f>
        <v>0</v>
      </c>
      <c r="I57" s="64">
        <f>'Macheta PO 2022_rap_luna'!I57+'cumulat precedent'!I57</f>
        <v>0</v>
      </c>
      <c r="J57" s="64">
        <f>'Macheta PO 2022_rap_luna'!J57+'cumulat precedent'!J57</f>
        <v>0</v>
      </c>
      <c r="K57" s="64">
        <f>'Macheta PO 2022_rap_luna'!K57+'cumulat precedent'!K57</f>
        <v>0</v>
      </c>
      <c r="L57" s="64">
        <f>'Macheta PO 2022_rap_luna'!L57+'cumulat precedent'!L57</f>
        <v>0</v>
      </c>
      <c r="M57" s="64">
        <f>'Macheta PO 2022_rap_luna'!M57+'cumulat precedent'!M57</f>
        <v>0</v>
      </c>
      <c r="N57" s="64">
        <f>'Macheta PO 2022_rap_luna'!N57+'cumulat precedent'!N57</f>
        <v>0</v>
      </c>
      <c r="O57" s="64">
        <f>'Macheta PO 2022_rap_luna'!O57+'cumulat precedent'!O57</f>
        <v>0</v>
      </c>
      <c r="P57" s="64">
        <f>'Macheta PO 2022_rap_luna'!P57+'cumulat precedent'!P57</f>
        <v>0</v>
      </c>
      <c r="Q57" s="64">
        <f>'Macheta PO 2022_rap_luna'!Q57+'cumulat precedent'!Q57</f>
        <v>0</v>
      </c>
      <c r="R57" s="64">
        <f>'Macheta PO 2022_rap_luna'!R57+'cumulat precedent'!R57</f>
        <v>0</v>
      </c>
      <c r="S57" s="64">
        <f>'Macheta PO 2022_rap_luna'!S57+'cumulat precedent'!S57</f>
        <v>0</v>
      </c>
      <c r="T57" s="64">
        <f>'Macheta PO 2022_rap_luna'!T57+'cumulat precedent'!T57</f>
        <v>0</v>
      </c>
      <c r="U57" s="64">
        <f>'Macheta PO 2022_rap_luna'!U57+'cumulat precedent'!U57</f>
        <v>0</v>
      </c>
      <c r="V57" s="64">
        <f>'Macheta PO 2022_rap_luna'!V57+'cumulat precedent'!V57</f>
        <v>0</v>
      </c>
      <c r="W57" s="64">
        <f>'Macheta PO 2022_rap_luna'!W57+'cumulat precedent'!W57</f>
        <v>0</v>
      </c>
      <c r="X57" s="64">
        <f>'Macheta PO 2022_rap_luna'!X57+'cumulat precedent'!X57</f>
        <v>0</v>
      </c>
      <c r="Y57" s="64">
        <f>'Macheta PO 2022_rap_luna'!Y57+'cumulat precedent'!Y57</f>
        <v>0</v>
      </c>
      <c r="Z57" s="64">
        <f>'Macheta PO 2022_rap_luna'!Z57+'cumulat precedent'!Z57</f>
        <v>0</v>
      </c>
      <c r="AA57" s="64">
        <f>'Macheta PO 2022_rap_luna'!AA57+'cumulat precedent'!AA57</f>
        <v>0</v>
      </c>
      <c r="AB57" s="64">
        <f>'Macheta PO 2022_rap_luna'!AB57+'cumulat precedent'!AB57</f>
        <v>0</v>
      </c>
      <c r="AC57" s="64">
        <f>'Macheta PO 2022_rap_luna'!AC57+'cumulat precedent'!AC57</f>
        <v>0</v>
      </c>
      <c r="AD57" s="64">
        <f>'Macheta PO 2022_rap_luna'!AD57+'cumulat precedent'!AD57</f>
        <v>0</v>
      </c>
      <c r="AE57" s="64">
        <f>'Macheta PO 2022_rap_luna'!AE57+'cumulat precedent'!AE57</f>
        <v>0</v>
      </c>
      <c r="AF57" s="64">
        <f>'Macheta PO 2022_rap_luna'!AF57+'cumulat precedent'!AF57</f>
        <v>0</v>
      </c>
      <c r="AG57" s="64">
        <f>'Macheta PO 2022_rap_luna'!AG57+'cumulat precedent'!AG57</f>
        <v>0</v>
      </c>
      <c r="AH57" s="64">
        <f>'Macheta PO 2022_rap_luna'!AH57+'cumulat precedent'!AH57</f>
        <v>0</v>
      </c>
      <c r="AI57" s="64">
        <f>'Macheta PO 2022_rap_luna'!AI57+'cumulat precedent'!AI57</f>
        <v>0</v>
      </c>
      <c r="AJ57" s="64">
        <f>'Macheta PO 2022_rap_luna'!AJ57+'cumulat precedent'!AJ57</f>
        <v>0</v>
      </c>
      <c r="AK57" s="64">
        <f>'Macheta PO 2022_rap_luna'!AK57+'cumulat precedent'!AK57</f>
        <v>0</v>
      </c>
      <c r="AL57" s="64">
        <f>'Macheta PO 2022_rap_luna'!AL57+'cumulat precedent'!AL57</f>
        <v>0</v>
      </c>
      <c r="AM57" s="64">
        <f>'Macheta PO 2022_rap_luna'!AM57+'cumulat precedent'!AM57</f>
        <v>0</v>
      </c>
      <c r="AN57" s="64">
        <f>'Macheta PO 2022_rap_luna'!AN57+'cumulat precedent'!AN57</f>
        <v>0</v>
      </c>
      <c r="AO57" s="64">
        <f>'Macheta PO 2022_rap_luna'!AO57+'cumulat precedent'!AO57</f>
        <v>0</v>
      </c>
      <c r="AP57" s="64">
        <f>'Macheta PO 2022_rap_luna'!AP57+'cumulat precedent'!AP57</f>
        <v>0</v>
      </c>
      <c r="AQ57" s="64">
        <f>'Macheta PO 2022_rap_luna'!AQ57+'cumulat precedent'!AQ57</f>
        <v>0</v>
      </c>
      <c r="AR57" s="64">
        <f>'Macheta PO 2022_rap_luna'!AR57+'cumulat precedent'!AR57</f>
        <v>0</v>
      </c>
      <c r="AS57" s="64">
        <f>'Macheta PO 2022_rap_luna'!AS57+'cumulat precedent'!AS57</f>
        <v>0</v>
      </c>
      <c r="AT57" s="74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</row>
    <row r="58" spans="2:64" ht="45.75" hidden="1" customHeight="1" x14ac:dyDescent="0.35">
      <c r="B58" s="52"/>
      <c r="C58" s="98" t="s">
        <v>121</v>
      </c>
      <c r="D58" s="99">
        <f t="shared" si="0"/>
        <v>0</v>
      </c>
      <c r="E58" s="64">
        <f>'Macheta PO 2022_rap_luna'!E58+'cumulat precedent'!E58</f>
        <v>0</v>
      </c>
      <c r="F58" s="64">
        <f>'Macheta PO 2022_rap_luna'!F58+'cumulat precedent'!F58</f>
        <v>0</v>
      </c>
      <c r="G58" s="64">
        <f>'Macheta PO 2022_rap_luna'!G58+'cumulat precedent'!G58</f>
        <v>0</v>
      </c>
      <c r="H58" s="64">
        <f>'Macheta PO 2022_rap_luna'!H58+'cumulat precedent'!H58</f>
        <v>0</v>
      </c>
      <c r="I58" s="64">
        <f>'Macheta PO 2022_rap_luna'!I58+'cumulat precedent'!I58</f>
        <v>0</v>
      </c>
      <c r="J58" s="64">
        <f>'Macheta PO 2022_rap_luna'!J58+'cumulat precedent'!J58</f>
        <v>0</v>
      </c>
      <c r="K58" s="64">
        <f>'Macheta PO 2022_rap_luna'!K58+'cumulat precedent'!K58</f>
        <v>0</v>
      </c>
      <c r="L58" s="64">
        <f>'Macheta PO 2022_rap_luna'!L58+'cumulat precedent'!L58</f>
        <v>0</v>
      </c>
      <c r="M58" s="64">
        <f>'Macheta PO 2022_rap_luna'!M58+'cumulat precedent'!M58</f>
        <v>0</v>
      </c>
      <c r="N58" s="64">
        <f>'Macheta PO 2022_rap_luna'!N58+'cumulat precedent'!N58</f>
        <v>0</v>
      </c>
      <c r="O58" s="64">
        <f>'Macheta PO 2022_rap_luna'!O58+'cumulat precedent'!O58</f>
        <v>0</v>
      </c>
      <c r="P58" s="64">
        <f>'Macheta PO 2022_rap_luna'!P58+'cumulat precedent'!P58</f>
        <v>0</v>
      </c>
      <c r="Q58" s="64">
        <f>'Macheta PO 2022_rap_luna'!Q58+'cumulat precedent'!Q58</f>
        <v>0</v>
      </c>
      <c r="R58" s="64">
        <f>'Macheta PO 2022_rap_luna'!R58+'cumulat precedent'!R58</f>
        <v>0</v>
      </c>
      <c r="S58" s="64">
        <f>'Macheta PO 2022_rap_luna'!S58+'cumulat precedent'!S58</f>
        <v>0</v>
      </c>
      <c r="T58" s="64">
        <f>'Macheta PO 2022_rap_luna'!T58+'cumulat precedent'!T58</f>
        <v>0</v>
      </c>
      <c r="U58" s="64">
        <f>'Macheta PO 2022_rap_luna'!U58+'cumulat precedent'!U58</f>
        <v>0</v>
      </c>
      <c r="V58" s="64">
        <f>'Macheta PO 2022_rap_luna'!V58+'cumulat precedent'!V58</f>
        <v>0</v>
      </c>
      <c r="W58" s="64">
        <f>'Macheta PO 2022_rap_luna'!W58+'cumulat precedent'!W58</f>
        <v>0</v>
      </c>
      <c r="X58" s="64">
        <f>'Macheta PO 2022_rap_luna'!X58+'cumulat precedent'!X58</f>
        <v>0</v>
      </c>
      <c r="Y58" s="64">
        <f>'Macheta PO 2022_rap_luna'!Y58+'cumulat precedent'!Y58</f>
        <v>0</v>
      </c>
      <c r="Z58" s="64">
        <f>'Macheta PO 2022_rap_luna'!Z58+'cumulat precedent'!Z58</f>
        <v>0</v>
      </c>
      <c r="AA58" s="64">
        <f>'Macheta PO 2022_rap_luna'!AA58+'cumulat precedent'!AA58</f>
        <v>0</v>
      </c>
      <c r="AB58" s="64">
        <f>'Macheta PO 2022_rap_luna'!AB58+'cumulat precedent'!AB58</f>
        <v>0</v>
      </c>
      <c r="AC58" s="64">
        <f>'Macheta PO 2022_rap_luna'!AC58+'cumulat precedent'!AC58</f>
        <v>0</v>
      </c>
      <c r="AD58" s="64">
        <f>'Macheta PO 2022_rap_luna'!AD58+'cumulat precedent'!AD58</f>
        <v>0</v>
      </c>
      <c r="AE58" s="64">
        <f>'Macheta PO 2022_rap_luna'!AE58+'cumulat precedent'!AE58</f>
        <v>0</v>
      </c>
      <c r="AF58" s="64">
        <f>'Macheta PO 2022_rap_luna'!AF58+'cumulat precedent'!AF58</f>
        <v>0</v>
      </c>
      <c r="AG58" s="64">
        <f>'Macheta PO 2022_rap_luna'!AG58+'cumulat precedent'!AG58</f>
        <v>0</v>
      </c>
      <c r="AH58" s="64">
        <f>'Macheta PO 2022_rap_luna'!AH58+'cumulat precedent'!AH58</f>
        <v>0</v>
      </c>
      <c r="AI58" s="64">
        <f>'Macheta PO 2022_rap_luna'!AI58+'cumulat precedent'!AI58</f>
        <v>0</v>
      </c>
      <c r="AJ58" s="64">
        <f>'Macheta PO 2022_rap_luna'!AJ58+'cumulat precedent'!AJ58</f>
        <v>0</v>
      </c>
      <c r="AK58" s="64">
        <f>'Macheta PO 2022_rap_luna'!AK58+'cumulat precedent'!AK58</f>
        <v>0</v>
      </c>
      <c r="AL58" s="64">
        <f>'Macheta PO 2022_rap_luna'!AL58+'cumulat precedent'!AL58</f>
        <v>0</v>
      </c>
      <c r="AM58" s="64">
        <f>'Macheta PO 2022_rap_luna'!AM58+'cumulat precedent'!AM58</f>
        <v>0</v>
      </c>
      <c r="AN58" s="64">
        <f>'Macheta PO 2022_rap_luna'!AN58+'cumulat precedent'!AN58</f>
        <v>0</v>
      </c>
      <c r="AO58" s="64">
        <f>'Macheta PO 2022_rap_luna'!AO58+'cumulat precedent'!AO58</f>
        <v>0</v>
      </c>
      <c r="AP58" s="64">
        <f>'Macheta PO 2022_rap_luna'!AP58+'cumulat precedent'!AP58</f>
        <v>0</v>
      </c>
      <c r="AQ58" s="64">
        <f>'Macheta PO 2022_rap_luna'!AQ58+'cumulat precedent'!AQ58</f>
        <v>0</v>
      </c>
      <c r="AR58" s="64">
        <f>'Macheta PO 2022_rap_luna'!AR58+'cumulat precedent'!AR58</f>
        <v>0</v>
      </c>
      <c r="AS58" s="64">
        <f>'Macheta PO 2022_rap_luna'!AS58+'cumulat precedent'!AS58</f>
        <v>0</v>
      </c>
      <c r="AT58" s="74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</row>
    <row r="59" spans="2:64" ht="88.5" customHeight="1" x14ac:dyDescent="0.35">
      <c r="B59" s="53">
        <v>13.1</v>
      </c>
      <c r="C59" s="68" t="s">
        <v>122</v>
      </c>
      <c r="D59" s="68">
        <f t="shared" si="0"/>
        <v>0</v>
      </c>
      <c r="E59" s="64">
        <f>'Macheta PO 2022_rap_luna'!E59+'cumulat precedent'!E59</f>
        <v>0</v>
      </c>
      <c r="F59" s="64">
        <f>'Macheta PO 2022_rap_luna'!F59+'cumulat precedent'!F59</f>
        <v>0</v>
      </c>
      <c r="G59" s="64">
        <f>'Macheta PO 2022_rap_luna'!G59+'cumulat precedent'!G59</f>
        <v>0</v>
      </c>
      <c r="H59" s="64">
        <f>'Macheta PO 2022_rap_luna'!H59+'cumulat precedent'!H59</f>
        <v>0</v>
      </c>
      <c r="I59" s="64">
        <f>'Macheta PO 2022_rap_luna'!I59+'cumulat precedent'!I59</f>
        <v>0</v>
      </c>
      <c r="J59" s="64">
        <f>'Macheta PO 2022_rap_luna'!J59+'cumulat precedent'!J59</f>
        <v>0</v>
      </c>
      <c r="K59" s="64">
        <f>'Macheta PO 2022_rap_luna'!K59+'cumulat precedent'!K59</f>
        <v>0</v>
      </c>
      <c r="L59" s="64">
        <f>'Macheta PO 2022_rap_luna'!L59+'cumulat precedent'!L59</f>
        <v>0</v>
      </c>
      <c r="M59" s="64">
        <f>'Macheta PO 2022_rap_luna'!M59+'cumulat precedent'!M59</f>
        <v>0</v>
      </c>
      <c r="N59" s="64">
        <f>'Macheta PO 2022_rap_luna'!N59+'cumulat precedent'!N59</f>
        <v>0</v>
      </c>
      <c r="O59" s="64">
        <f>'Macheta PO 2022_rap_luna'!O59+'cumulat precedent'!O59</f>
        <v>0</v>
      </c>
      <c r="P59" s="64">
        <f>'Macheta PO 2022_rap_luna'!P59+'cumulat precedent'!P59</f>
        <v>0</v>
      </c>
      <c r="Q59" s="64">
        <f>'Macheta PO 2022_rap_luna'!Q59+'cumulat precedent'!Q59</f>
        <v>0</v>
      </c>
      <c r="R59" s="64">
        <f>'Macheta PO 2022_rap_luna'!R59+'cumulat precedent'!R59</f>
        <v>0</v>
      </c>
      <c r="S59" s="64">
        <f>'Macheta PO 2022_rap_luna'!S59+'cumulat precedent'!S59</f>
        <v>0</v>
      </c>
      <c r="T59" s="64">
        <f>'Macheta PO 2022_rap_luna'!T59+'cumulat precedent'!T59</f>
        <v>0</v>
      </c>
      <c r="U59" s="64">
        <f>'Macheta PO 2022_rap_luna'!U59+'cumulat precedent'!U59</f>
        <v>0</v>
      </c>
      <c r="V59" s="64">
        <f>'Macheta PO 2022_rap_luna'!V59+'cumulat precedent'!V59</f>
        <v>0</v>
      </c>
      <c r="W59" s="64">
        <f>'Macheta PO 2022_rap_luna'!W59+'cumulat precedent'!W59</f>
        <v>0</v>
      </c>
      <c r="X59" s="64">
        <f>'Macheta PO 2022_rap_luna'!X59+'cumulat precedent'!X59</f>
        <v>0</v>
      </c>
      <c r="Y59" s="64">
        <f>'Macheta PO 2022_rap_luna'!Y59+'cumulat precedent'!Y59</f>
        <v>0</v>
      </c>
      <c r="Z59" s="64">
        <f>'Macheta PO 2022_rap_luna'!Z59+'cumulat precedent'!Z59</f>
        <v>0</v>
      </c>
      <c r="AA59" s="64">
        <f>'Macheta PO 2022_rap_luna'!AA59+'cumulat precedent'!AA59</f>
        <v>0</v>
      </c>
      <c r="AB59" s="64">
        <f>'Macheta PO 2022_rap_luna'!AB59+'cumulat precedent'!AB59</f>
        <v>0</v>
      </c>
      <c r="AC59" s="64">
        <f>'Macheta PO 2022_rap_luna'!AC59+'cumulat precedent'!AC59</f>
        <v>0</v>
      </c>
      <c r="AD59" s="64">
        <f>'Macheta PO 2022_rap_luna'!AD59+'cumulat precedent'!AD59</f>
        <v>0</v>
      </c>
      <c r="AE59" s="64">
        <f>'Macheta PO 2022_rap_luna'!AE59+'cumulat precedent'!AE59</f>
        <v>0</v>
      </c>
      <c r="AF59" s="64">
        <f>'Macheta PO 2022_rap_luna'!AF59+'cumulat precedent'!AF59</f>
        <v>0</v>
      </c>
      <c r="AG59" s="64">
        <f>'Macheta PO 2022_rap_luna'!AG59+'cumulat precedent'!AG59</f>
        <v>0</v>
      </c>
      <c r="AH59" s="64">
        <f>'Macheta PO 2022_rap_luna'!AH59+'cumulat precedent'!AH59</f>
        <v>0</v>
      </c>
      <c r="AI59" s="64">
        <f>'Macheta PO 2022_rap_luna'!AI59+'cumulat precedent'!AI59</f>
        <v>0</v>
      </c>
      <c r="AJ59" s="64">
        <f>'Macheta PO 2022_rap_luna'!AJ59+'cumulat precedent'!AJ59</f>
        <v>0</v>
      </c>
      <c r="AK59" s="64">
        <f>'Macheta PO 2022_rap_luna'!AK59+'cumulat precedent'!AK59</f>
        <v>0</v>
      </c>
      <c r="AL59" s="64">
        <f>'Macheta PO 2022_rap_luna'!AL59+'cumulat precedent'!AL59</f>
        <v>0</v>
      </c>
      <c r="AM59" s="64">
        <f>'Macheta PO 2022_rap_luna'!AM59+'cumulat precedent'!AM59</f>
        <v>0</v>
      </c>
      <c r="AN59" s="64">
        <f>'Macheta PO 2022_rap_luna'!AN59+'cumulat precedent'!AN59</f>
        <v>0</v>
      </c>
      <c r="AO59" s="64">
        <f>'Macheta PO 2022_rap_luna'!AO59+'cumulat precedent'!AO59</f>
        <v>0</v>
      </c>
      <c r="AP59" s="64">
        <f>'Macheta PO 2022_rap_luna'!AP59+'cumulat precedent'!AP59</f>
        <v>0</v>
      </c>
      <c r="AQ59" s="64">
        <f>'Macheta PO 2022_rap_luna'!AQ59+'cumulat precedent'!AQ59</f>
        <v>0</v>
      </c>
      <c r="AR59" s="64">
        <f>'Macheta PO 2022_rap_luna'!AR59+'cumulat precedent'!AR59</f>
        <v>0</v>
      </c>
      <c r="AS59" s="64">
        <f>'Macheta PO 2022_rap_luna'!AS59+'cumulat precedent'!AS59</f>
        <v>0</v>
      </c>
      <c r="AT59" s="65"/>
      <c r="AU59" s="8" t="str">
        <f t="shared" ref="AU59:BK59" si="40">IF(U15+U36+U59+U62&gt;=U13," ","GRESEALA")</f>
        <v xml:space="preserve"> </v>
      </c>
      <c r="AV59" s="8" t="str">
        <f t="shared" si="40"/>
        <v xml:space="preserve"> </v>
      </c>
      <c r="AW59" s="8" t="str">
        <f t="shared" si="40"/>
        <v xml:space="preserve"> </v>
      </c>
      <c r="AX59" s="8" t="str">
        <f t="shared" si="40"/>
        <v xml:space="preserve"> </v>
      </c>
      <c r="AY59" s="8" t="str">
        <f t="shared" si="40"/>
        <v xml:space="preserve"> </v>
      </c>
      <c r="AZ59" s="8" t="str">
        <f t="shared" si="40"/>
        <v xml:space="preserve"> </v>
      </c>
      <c r="BA59" s="8" t="str">
        <f t="shared" si="40"/>
        <v xml:space="preserve"> </v>
      </c>
      <c r="BB59" s="8" t="str">
        <f t="shared" si="40"/>
        <v xml:space="preserve"> </v>
      </c>
      <c r="BC59" s="8" t="str">
        <f t="shared" si="40"/>
        <v xml:space="preserve"> </v>
      </c>
      <c r="BD59" s="8" t="str">
        <f t="shared" si="40"/>
        <v xml:space="preserve"> </v>
      </c>
      <c r="BE59" s="8" t="str">
        <f t="shared" si="40"/>
        <v xml:space="preserve"> </v>
      </c>
      <c r="BF59" s="8" t="str">
        <f t="shared" si="40"/>
        <v xml:space="preserve"> </v>
      </c>
      <c r="BG59" s="8" t="str">
        <f t="shared" si="40"/>
        <v xml:space="preserve"> </v>
      </c>
      <c r="BH59" s="8" t="str">
        <f t="shared" si="40"/>
        <v xml:space="preserve"> </v>
      </c>
      <c r="BI59" s="8" t="str">
        <f t="shared" si="40"/>
        <v xml:space="preserve"> </v>
      </c>
      <c r="BJ59" s="8" t="str">
        <f t="shared" si="40"/>
        <v>GRESEALA</v>
      </c>
      <c r="BK59" s="8" t="str">
        <f t="shared" si="40"/>
        <v xml:space="preserve"> </v>
      </c>
    </row>
    <row r="60" spans="2:64" ht="89.25" customHeight="1" x14ac:dyDescent="0.35">
      <c r="B60" s="48">
        <v>13</v>
      </c>
      <c r="C60" s="80" t="s">
        <v>123</v>
      </c>
      <c r="D60" s="99">
        <f t="shared" si="0"/>
        <v>0</v>
      </c>
      <c r="E60" s="64">
        <f>'Macheta PO 2022_rap_luna'!E60+'cumulat precedent'!E60</f>
        <v>0</v>
      </c>
      <c r="F60" s="64">
        <f>'Macheta PO 2022_rap_luna'!F60+'cumulat precedent'!F60</f>
        <v>0</v>
      </c>
      <c r="G60" s="64">
        <f>'Macheta PO 2022_rap_luna'!G60+'cumulat precedent'!G60</f>
        <v>0</v>
      </c>
      <c r="H60" s="64">
        <f>'Macheta PO 2022_rap_luna'!H60+'cumulat precedent'!H60</f>
        <v>0</v>
      </c>
      <c r="I60" s="64">
        <f>'Macheta PO 2022_rap_luna'!I60+'cumulat precedent'!I60</f>
        <v>0</v>
      </c>
      <c r="J60" s="64">
        <f>'Macheta PO 2022_rap_luna'!J60+'cumulat precedent'!J60</f>
        <v>0</v>
      </c>
      <c r="K60" s="64">
        <f>'Macheta PO 2022_rap_luna'!K60+'cumulat precedent'!K60</f>
        <v>0</v>
      </c>
      <c r="L60" s="64">
        <f>'Macheta PO 2022_rap_luna'!L60+'cumulat precedent'!L60</f>
        <v>0</v>
      </c>
      <c r="M60" s="64">
        <f>'Macheta PO 2022_rap_luna'!M60+'cumulat precedent'!M60</f>
        <v>0</v>
      </c>
      <c r="N60" s="64">
        <f>'Macheta PO 2022_rap_luna'!N60+'cumulat precedent'!N60</f>
        <v>0</v>
      </c>
      <c r="O60" s="64">
        <f>'Macheta PO 2022_rap_luna'!O60+'cumulat precedent'!O60</f>
        <v>0</v>
      </c>
      <c r="P60" s="64">
        <f>'Macheta PO 2022_rap_luna'!P60+'cumulat precedent'!P60</f>
        <v>0</v>
      </c>
      <c r="Q60" s="64">
        <f>'Macheta PO 2022_rap_luna'!Q60+'cumulat precedent'!Q60</f>
        <v>0</v>
      </c>
      <c r="R60" s="64">
        <f>'Macheta PO 2022_rap_luna'!R60+'cumulat precedent'!R60</f>
        <v>0</v>
      </c>
      <c r="S60" s="64">
        <f>'Macheta PO 2022_rap_luna'!S60+'cumulat precedent'!S60</f>
        <v>0</v>
      </c>
      <c r="T60" s="64">
        <f>'Macheta PO 2022_rap_luna'!T60+'cumulat precedent'!T60</f>
        <v>0</v>
      </c>
      <c r="U60" s="64">
        <f>'Macheta PO 2022_rap_luna'!U60+'cumulat precedent'!U60</f>
        <v>0</v>
      </c>
      <c r="V60" s="64">
        <f>'Macheta PO 2022_rap_luna'!V60+'cumulat precedent'!V60</f>
        <v>0</v>
      </c>
      <c r="W60" s="64">
        <f>'Macheta PO 2022_rap_luna'!W60+'cumulat precedent'!W60</f>
        <v>0</v>
      </c>
      <c r="X60" s="64">
        <f>'Macheta PO 2022_rap_luna'!X60+'cumulat precedent'!X60</f>
        <v>0</v>
      </c>
      <c r="Y60" s="64">
        <f>'Macheta PO 2022_rap_luna'!Y60+'cumulat precedent'!Y60</f>
        <v>0</v>
      </c>
      <c r="Z60" s="64">
        <f>'Macheta PO 2022_rap_luna'!Z60+'cumulat precedent'!Z60</f>
        <v>0</v>
      </c>
      <c r="AA60" s="64">
        <f>'Macheta PO 2022_rap_luna'!AA60+'cumulat precedent'!AA60</f>
        <v>0</v>
      </c>
      <c r="AB60" s="64">
        <f>'Macheta PO 2022_rap_luna'!AB60+'cumulat precedent'!AB60</f>
        <v>0</v>
      </c>
      <c r="AC60" s="64">
        <f>'Macheta PO 2022_rap_luna'!AC60+'cumulat precedent'!AC60</f>
        <v>0</v>
      </c>
      <c r="AD60" s="64">
        <f>'Macheta PO 2022_rap_luna'!AD60+'cumulat precedent'!AD60</f>
        <v>0</v>
      </c>
      <c r="AE60" s="64">
        <f>'Macheta PO 2022_rap_luna'!AE60+'cumulat precedent'!AE60</f>
        <v>0</v>
      </c>
      <c r="AF60" s="64">
        <f>'Macheta PO 2022_rap_luna'!AF60+'cumulat precedent'!AF60</f>
        <v>0</v>
      </c>
      <c r="AG60" s="64">
        <f>'Macheta PO 2022_rap_luna'!AG60+'cumulat precedent'!AG60</f>
        <v>0</v>
      </c>
      <c r="AH60" s="64">
        <f>'Macheta PO 2022_rap_luna'!AH60+'cumulat precedent'!AH60</f>
        <v>0</v>
      </c>
      <c r="AI60" s="64">
        <f>'Macheta PO 2022_rap_luna'!AI60+'cumulat precedent'!AI60</f>
        <v>0</v>
      </c>
      <c r="AJ60" s="64">
        <f>'Macheta PO 2022_rap_luna'!AJ60+'cumulat precedent'!AJ60</f>
        <v>0</v>
      </c>
      <c r="AK60" s="64">
        <f>'Macheta PO 2022_rap_luna'!AK60+'cumulat precedent'!AK60</f>
        <v>0</v>
      </c>
      <c r="AL60" s="64">
        <f>'Macheta PO 2022_rap_luna'!AL60+'cumulat precedent'!AL60</f>
        <v>0</v>
      </c>
      <c r="AM60" s="64">
        <f>'Macheta PO 2022_rap_luna'!AM60+'cumulat precedent'!AM60</f>
        <v>0</v>
      </c>
      <c r="AN60" s="64">
        <f>'Macheta PO 2022_rap_luna'!AN60+'cumulat precedent'!AN60</f>
        <v>0</v>
      </c>
      <c r="AO60" s="64">
        <f>'Macheta PO 2022_rap_luna'!AO60+'cumulat precedent'!AO60</f>
        <v>0</v>
      </c>
      <c r="AP60" s="64">
        <f>'Macheta PO 2022_rap_luna'!AP60+'cumulat precedent'!AP60</f>
        <v>0</v>
      </c>
      <c r="AQ60" s="64">
        <f>'Macheta PO 2022_rap_luna'!AQ60+'cumulat precedent'!AQ60</f>
        <v>0</v>
      </c>
      <c r="AR60" s="64">
        <f>'Macheta PO 2022_rap_luna'!AR60+'cumulat precedent'!AR60</f>
        <v>0</v>
      </c>
      <c r="AS60" s="64">
        <f>'Macheta PO 2022_rap_luna'!AS60+'cumulat precedent'!AS60</f>
        <v>0</v>
      </c>
      <c r="AT60" s="74"/>
      <c r="AU60" s="8" t="str">
        <f>IF(AL15+AL36+AL59+AL62&gt;=AL13," ","GRESEALA")</f>
        <v xml:space="preserve"> </v>
      </c>
      <c r="AV60" s="8" t="str">
        <f>IF(AR15+AR36+AR59+AR62&gt;=AR13," ","GRESEALA")</f>
        <v xml:space="preserve"> </v>
      </c>
      <c r="AW60" s="8" t="str">
        <f>IF(AS15+AS36+AS59+AS62&gt;=AS13," ","GRESEALA")</f>
        <v xml:space="preserve"> </v>
      </c>
      <c r="AX60" s="8" t="str">
        <f>IF(E53+F53=D53," ","GRESEALA")</f>
        <v xml:space="preserve"> </v>
      </c>
      <c r="AY60" s="11" t="str">
        <f>IF(G53+K53+I53+L53+M53=D53," ","GRESEALA")</f>
        <v xml:space="preserve"> </v>
      </c>
      <c r="AZ60" s="8" t="str">
        <f>IF(O53+P53=D53," ","GRESEALA")</f>
        <v xml:space="preserve"> </v>
      </c>
      <c r="BA60" s="8" t="str">
        <f>IF(Q53+S53+T53+U53+V53+W53=D53," ","GRESEALA")</f>
        <v xml:space="preserve"> </v>
      </c>
      <c r="BB60" s="8" t="str">
        <f>IF(X53+Y53+Z53=D53," ","GRESEALA")</f>
        <v xml:space="preserve"> </v>
      </c>
      <c r="BC60" s="11" t="str">
        <f>IF(AA53+AC53+AE53+AF53+AG53+AH53+AI53+AJ53+AK53+AL53+AM53+AN53+AO53+AP53+AQ53+AR53+AS53&gt;=D53," ","GRESEALA")</f>
        <v xml:space="preserve"> </v>
      </c>
      <c r="BD60" s="8" t="str">
        <f>IF(E54+F54=D54," ","GRESEALA")</f>
        <v xml:space="preserve"> </v>
      </c>
      <c r="BE60" s="11" t="str">
        <f>IF(G54+K54+I54+L54+M54=D54," ","GRESEALA")</f>
        <v xml:space="preserve"> </v>
      </c>
      <c r="BF60" s="8" t="str">
        <f>IF(O54+P54=D54," ","GRESEALA")</f>
        <v xml:space="preserve"> </v>
      </c>
      <c r="BG60" s="8" t="str">
        <f>IF(Q54+S54+T54+U54+V54+W54=D54," ","GRESEALA")</f>
        <v xml:space="preserve"> </v>
      </c>
      <c r="BH60" s="8" t="str">
        <f>IF(X54+Y54+Z54=D54," ","GRESEALA")</f>
        <v xml:space="preserve"> </v>
      </c>
      <c r="BI60" s="11" t="str">
        <f>IF(AA54+AC54+AE54+AF54+AG54+AH54+AI54+AJ54+AK54+AL54+AM54+AN54+AO54+AP54+AQ54+AR54+AS54&gt;=D54," ","GRESEALA")</f>
        <v xml:space="preserve"> </v>
      </c>
      <c r="BJ60" s="8" t="str">
        <f>IF(E59+F59=D59," ","GRESEALA")</f>
        <v xml:space="preserve"> </v>
      </c>
      <c r="BK60" s="11" t="str">
        <f>IF(G59+K59+I59+L59+M59=D59," ","GRESEALA")</f>
        <v xml:space="preserve"> </v>
      </c>
    </row>
    <row r="61" spans="2:64" ht="20.25" customHeight="1" x14ac:dyDescent="0.35">
      <c r="B61" s="48">
        <v>14</v>
      </c>
      <c r="C61" s="80" t="s">
        <v>124</v>
      </c>
      <c r="D61" s="90">
        <f t="shared" si="0"/>
        <v>0</v>
      </c>
      <c r="E61" s="64">
        <f>'Macheta PO 2022_rap_luna'!E61+'cumulat precedent'!E61</f>
        <v>0</v>
      </c>
      <c r="F61" s="64">
        <f>'Macheta PO 2022_rap_luna'!F61+'cumulat precedent'!F61</f>
        <v>0</v>
      </c>
      <c r="G61" s="64">
        <f>'Macheta PO 2022_rap_luna'!G61+'cumulat precedent'!G61</f>
        <v>0</v>
      </c>
      <c r="H61" s="64">
        <f>'Macheta PO 2022_rap_luna'!H61+'cumulat precedent'!H61</f>
        <v>0</v>
      </c>
      <c r="I61" s="64">
        <f>'Macheta PO 2022_rap_luna'!I61+'cumulat precedent'!I61</f>
        <v>0</v>
      </c>
      <c r="J61" s="64">
        <f>'Macheta PO 2022_rap_luna'!J61+'cumulat precedent'!J61</f>
        <v>0</v>
      </c>
      <c r="K61" s="64">
        <f>'Macheta PO 2022_rap_luna'!K61+'cumulat precedent'!K61</f>
        <v>0</v>
      </c>
      <c r="L61" s="64">
        <f>'Macheta PO 2022_rap_luna'!L61+'cumulat precedent'!L61</f>
        <v>0</v>
      </c>
      <c r="M61" s="64">
        <f>'Macheta PO 2022_rap_luna'!M61+'cumulat precedent'!M61</f>
        <v>0</v>
      </c>
      <c r="N61" s="64">
        <f>'Macheta PO 2022_rap_luna'!N61+'cumulat precedent'!N61</f>
        <v>0</v>
      </c>
      <c r="O61" s="64">
        <f>'Macheta PO 2022_rap_luna'!O61+'cumulat precedent'!O61</f>
        <v>0</v>
      </c>
      <c r="P61" s="64">
        <f>'Macheta PO 2022_rap_luna'!P61+'cumulat precedent'!P61</f>
        <v>0</v>
      </c>
      <c r="Q61" s="64">
        <f>'Macheta PO 2022_rap_luna'!Q61+'cumulat precedent'!Q61</f>
        <v>0</v>
      </c>
      <c r="R61" s="64">
        <f>'Macheta PO 2022_rap_luna'!R61+'cumulat precedent'!R61</f>
        <v>0</v>
      </c>
      <c r="S61" s="64">
        <f>'Macheta PO 2022_rap_luna'!S61+'cumulat precedent'!S61</f>
        <v>0</v>
      </c>
      <c r="T61" s="64">
        <f>'Macheta PO 2022_rap_luna'!T61+'cumulat precedent'!T61</f>
        <v>0</v>
      </c>
      <c r="U61" s="64">
        <f>'Macheta PO 2022_rap_luna'!U61+'cumulat precedent'!U61</f>
        <v>0</v>
      </c>
      <c r="V61" s="64">
        <f>'Macheta PO 2022_rap_luna'!V61+'cumulat precedent'!V61</f>
        <v>0</v>
      </c>
      <c r="W61" s="64">
        <f>'Macheta PO 2022_rap_luna'!W61+'cumulat precedent'!W61</f>
        <v>0</v>
      </c>
      <c r="X61" s="64">
        <f>'Macheta PO 2022_rap_luna'!X61+'cumulat precedent'!X61</f>
        <v>0</v>
      </c>
      <c r="Y61" s="64">
        <f>'Macheta PO 2022_rap_luna'!Y61+'cumulat precedent'!Y61</f>
        <v>0</v>
      </c>
      <c r="Z61" s="64">
        <f>'Macheta PO 2022_rap_luna'!Z61+'cumulat precedent'!Z61</f>
        <v>0</v>
      </c>
      <c r="AA61" s="64">
        <f>'Macheta PO 2022_rap_luna'!AA61+'cumulat precedent'!AA61</f>
        <v>0</v>
      </c>
      <c r="AB61" s="64">
        <f>'Macheta PO 2022_rap_luna'!AB61+'cumulat precedent'!AB61</f>
        <v>0</v>
      </c>
      <c r="AC61" s="64">
        <f>'Macheta PO 2022_rap_luna'!AC61+'cumulat precedent'!AC61</f>
        <v>0</v>
      </c>
      <c r="AD61" s="64">
        <f>'Macheta PO 2022_rap_luna'!AD61+'cumulat precedent'!AD61</f>
        <v>0</v>
      </c>
      <c r="AE61" s="64">
        <f>'Macheta PO 2022_rap_luna'!AE61+'cumulat precedent'!AE61</f>
        <v>0</v>
      </c>
      <c r="AF61" s="64">
        <f>'Macheta PO 2022_rap_luna'!AF61+'cumulat precedent'!AF61</f>
        <v>0</v>
      </c>
      <c r="AG61" s="64">
        <f>'Macheta PO 2022_rap_luna'!AG61+'cumulat precedent'!AG61</f>
        <v>0</v>
      </c>
      <c r="AH61" s="64">
        <f>'Macheta PO 2022_rap_luna'!AH61+'cumulat precedent'!AH61</f>
        <v>0</v>
      </c>
      <c r="AI61" s="64">
        <f>'Macheta PO 2022_rap_luna'!AI61+'cumulat precedent'!AI61</f>
        <v>0</v>
      </c>
      <c r="AJ61" s="64">
        <f>'Macheta PO 2022_rap_luna'!AJ61+'cumulat precedent'!AJ61</f>
        <v>0</v>
      </c>
      <c r="AK61" s="64">
        <f>'Macheta PO 2022_rap_luna'!AK61+'cumulat precedent'!AK61</f>
        <v>0</v>
      </c>
      <c r="AL61" s="64">
        <f>'Macheta PO 2022_rap_luna'!AL61+'cumulat precedent'!AL61</f>
        <v>0</v>
      </c>
      <c r="AM61" s="64">
        <f>'Macheta PO 2022_rap_luna'!AM61+'cumulat precedent'!AM61</f>
        <v>0</v>
      </c>
      <c r="AN61" s="64">
        <f>'Macheta PO 2022_rap_luna'!AN61+'cumulat precedent'!AN61</f>
        <v>0</v>
      </c>
      <c r="AO61" s="64">
        <f>'Macheta PO 2022_rap_luna'!AO61+'cumulat precedent'!AO61</f>
        <v>0</v>
      </c>
      <c r="AP61" s="64">
        <f>'Macheta PO 2022_rap_luna'!AP61+'cumulat precedent'!AP61</f>
        <v>0</v>
      </c>
      <c r="AQ61" s="64">
        <f>'Macheta PO 2022_rap_luna'!AQ61+'cumulat precedent'!AQ61</f>
        <v>0</v>
      </c>
      <c r="AR61" s="64">
        <f>'Macheta PO 2022_rap_luna'!AR61+'cumulat precedent'!AR61</f>
        <v>0</v>
      </c>
      <c r="AS61" s="64">
        <f>'Macheta PO 2022_rap_luna'!AS61+'cumulat precedent'!AS61</f>
        <v>0</v>
      </c>
      <c r="AT61" s="74"/>
      <c r="AU61" s="8" t="str">
        <f>IF(O59+P59=D59," ","GRESEALA")</f>
        <v xml:space="preserve"> </v>
      </c>
      <c r="AV61" s="8" t="str">
        <f>IF(Q59+S59+T59+U59+V59+W59=D59," ","GRESEALA")</f>
        <v xml:space="preserve"> </v>
      </c>
      <c r="AW61" s="8" t="str">
        <f>IF(X59+Y59+Z59=D59," ","GRESEALA")</f>
        <v xml:space="preserve"> </v>
      </c>
      <c r="AX61" s="8" t="str">
        <f>IF(AA59+AC59+AE59+AF59+AG59+AH59+AI59+AJ59+AK59+AL59+AR59+AS59&gt;=D59," ","GRESEALA")</f>
        <v xml:space="preserve"> </v>
      </c>
      <c r="AY61" s="8" t="str">
        <f>IF(D54=AE54," ","GRESEALA")</f>
        <v xml:space="preserve"> </v>
      </c>
      <c r="AZ61" s="8" t="str">
        <f>IF(E60+F60=D60," ","GRESEALA")</f>
        <v xml:space="preserve"> </v>
      </c>
      <c r="BA61" s="11" t="str">
        <f>IF(G60+K60+I60+L60+M60=D60," ","GRESEALA")</f>
        <v xml:space="preserve"> </v>
      </c>
      <c r="BB61" s="8" t="str">
        <f>IF(O60+P60=D60," ","GRESEALA")</f>
        <v xml:space="preserve"> </v>
      </c>
      <c r="BC61" s="8" t="str">
        <f>IF(Q60+S60+T60+U60+V60+W60=D60," ","GRESEALA")</f>
        <v xml:space="preserve"> </v>
      </c>
      <c r="BD61" s="8" t="str">
        <f>IF(X60+Y60+Z60=D60," ","GRESEALA")</f>
        <v xml:space="preserve"> </v>
      </c>
      <c r="BE61" s="11" t="str">
        <f>IF(AB60+AC60+AE60+AF60+AG60+AH60+AI60+AJ60+AK60+AL60+AM60+AN60+AO60+AP60+AQ60+AR60+AS60&gt;=D60," ","GRESEALA")</f>
        <v xml:space="preserve"> </v>
      </c>
      <c r="BF61" s="8" t="str">
        <f>IF(E61+F61=D61," ","GRESEALA")</f>
        <v xml:space="preserve"> </v>
      </c>
      <c r="BG61" s="11" t="str">
        <f>IF(G61+K61+I61+L61+M61=D61," ","GRESEALA")</f>
        <v xml:space="preserve"> </v>
      </c>
      <c r="BH61" s="8" t="str">
        <f>IF(O61+P61=D61," ","GRESEALA")</f>
        <v xml:space="preserve"> </v>
      </c>
      <c r="BI61" s="8" t="str">
        <f>IF(Q61+S61+T61+U61+V61+W61=D61," ","GRESEALA")</f>
        <v xml:space="preserve"> </v>
      </c>
      <c r="BJ61" s="8" t="str">
        <f>IF(X61+Y61+Z61=D61," ","GRESEALA")</f>
        <v xml:space="preserve"> </v>
      </c>
      <c r="BK61" s="11" t="str">
        <f>IF(AA61+AC61+AE61+AF61+AG61+AH61+AI61+AJ61+AK61+AL61+AM61+AN61+AO61+AP61+AQ61+AR61+AS61&gt;=D61," ","GRESEALA")</f>
        <v xml:space="preserve"> </v>
      </c>
    </row>
    <row r="62" spans="2:64" s="13" customFormat="1" ht="52.5" customHeight="1" x14ac:dyDescent="0.35">
      <c r="B62" s="53">
        <v>15.1</v>
      </c>
      <c r="C62" s="68" t="s">
        <v>125</v>
      </c>
      <c r="D62" s="68">
        <f t="shared" si="0"/>
        <v>1</v>
      </c>
      <c r="E62" s="64">
        <f>'Macheta PO 2022_rap_luna'!E62+'cumulat precedent'!E62</f>
        <v>1</v>
      </c>
      <c r="F62" s="64">
        <f>'Macheta PO 2022_rap_luna'!F62+'cumulat precedent'!F62</f>
        <v>0</v>
      </c>
      <c r="G62" s="64">
        <f>'Macheta PO 2022_rap_luna'!G62+'cumulat precedent'!G62</f>
        <v>1</v>
      </c>
      <c r="H62" s="64">
        <f>'Macheta PO 2022_rap_luna'!H62+'cumulat precedent'!H62</f>
        <v>1</v>
      </c>
      <c r="I62" s="64">
        <f>'Macheta PO 2022_rap_luna'!I62+'cumulat precedent'!I62</f>
        <v>0</v>
      </c>
      <c r="J62" s="64">
        <f>'Macheta PO 2022_rap_luna'!J62+'cumulat precedent'!J62</f>
        <v>0</v>
      </c>
      <c r="K62" s="64">
        <f>'Macheta PO 2022_rap_luna'!K62+'cumulat precedent'!K62</f>
        <v>0</v>
      </c>
      <c r="L62" s="64">
        <f>'Macheta PO 2022_rap_luna'!L62+'cumulat precedent'!L62</f>
        <v>0</v>
      </c>
      <c r="M62" s="64">
        <f>'Macheta PO 2022_rap_luna'!M62+'cumulat precedent'!M62</f>
        <v>0</v>
      </c>
      <c r="N62" s="64">
        <f>'Macheta PO 2022_rap_luna'!N62+'cumulat precedent'!N62</f>
        <v>0</v>
      </c>
      <c r="O62" s="64">
        <f>'Macheta PO 2022_rap_luna'!O62+'cumulat precedent'!O62</f>
        <v>0</v>
      </c>
      <c r="P62" s="64">
        <f>'Macheta PO 2022_rap_luna'!P62+'cumulat precedent'!P62</f>
        <v>1</v>
      </c>
      <c r="Q62" s="64">
        <f>'Macheta PO 2022_rap_luna'!Q62+'cumulat precedent'!Q62</f>
        <v>0</v>
      </c>
      <c r="R62" s="64">
        <f>'Macheta PO 2022_rap_luna'!R62+'cumulat precedent'!R62</f>
        <v>0</v>
      </c>
      <c r="S62" s="64">
        <f>'Macheta PO 2022_rap_luna'!S62+'cumulat precedent'!S62</f>
        <v>1</v>
      </c>
      <c r="T62" s="64">
        <f>'Macheta PO 2022_rap_luna'!T62+'cumulat precedent'!T62</f>
        <v>0</v>
      </c>
      <c r="U62" s="64">
        <f>'Macheta PO 2022_rap_luna'!U62+'cumulat precedent'!U62</f>
        <v>0</v>
      </c>
      <c r="V62" s="64">
        <f>'Macheta PO 2022_rap_luna'!V62+'cumulat precedent'!V62</f>
        <v>0</v>
      </c>
      <c r="W62" s="64">
        <f>'Macheta PO 2022_rap_luna'!W62+'cumulat precedent'!W62</f>
        <v>0</v>
      </c>
      <c r="X62" s="64">
        <f>'Macheta PO 2022_rap_luna'!X62+'cumulat precedent'!X62</f>
        <v>1</v>
      </c>
      <c r="Y62" s="64">
        <f>'Macheta PO 2022_rap_luna'!Y62+'cumulat precedent'!Y62</f>
        <v>0</v>
      </c>
      <c r="Z62" s="64">
        <f>'Macheta PO 2022_rap_luna'!Z62+'cumulat precedent'!Z62</f>
        <v>0</v>
      </c>
      <c r="AA62" s="64">
        <f>'Macheta PO 2022_rap_luna'!AA62+'cumulat precedent'!AA62</f>
        <v>0</v>
      </c>
      <c r="AB62" s="64">
        <f>'Macheta PO 2022_rap_luna'!AB62+'cumulat precedent'!AB62</f>
        <v>0</v>
      </c>
      <c r="AC62" s="64">
        <f>'Macheta PO 2022_rap_luna'!AC62+'cumulat precedent'!AC62</f>
        <v>0</v>
      </c>
      <c r="AD62" s="64">
        <f>'Macheta PO 2022_rap_luna'!AD62+'cumulat precedent'!AD62</f>
        <v>0</v>
      </c>
      <c r="AE62" s="64">
        <f>'Macheta PO 2022_rap_luna'!AE62+'cumulat precedent'!AE62</f>
        <v>0</v>
      </c>
      <c r="AF62" s="64">
        <f>'Macheta PO 2022_rap_luna'!AF62+'cumulat precedent'!AF62</f>
        <v>0</v>
      </c>
      <c r="AG62" s="64">
        <f>'Macheta PO 2022_rap_luna'!AG62+'cumulat precedent'!AG62</f>
        <v>0</v>
      </c>
      <c r="AH62" s="64">
        <f>'Macheta PO 2022_rap_luna'!AH62+'cumulat precedent'!AH62</f>
        <v>1</v>
      </c>
      <c r="AI62" s="64">
        <f>'Macheta PO 2022_rap_luna'!AI62+'cumulat precedent'!AI62</f>
        <v>0</v>
      </c>
      <c r="AJ62" s="64">
        <f>'Macheta PO 2022_rap_luna'!AJ62+'cumulat precedent'!AJ62</f>
        <v>0</v>
      </c>
      <c r="AK62" s="64">
        <f>'Macheta PO 2022_rap_luna'!AK62+'cumulat precedent'!AK62</f>
        <v>0</v>
      </c>
      <c r="AL62" s="64">
        <f>'Macheta PO 2022_rap_luna'!AL62+'cumulat precedent'!AL62</f>
        <v>0</v>
      </c>
      <c r="AM62" s="64">
        <f>'Macheta PO 2022_rap_luna'!AM62+'cumulat precedent'!AM62</f>
        <v>0</v>
      </c>
      <c r="AN62" s="64">
        <f>'Macheta PO 2022_rap_luna'!AN62+'cumulat precedent'!AN62</f>
        <v>0</v>
      </c>
      <c r="AO62" s="64">
        <f>'Macheta PO 2022_rap_luna'!AO62+'cumulat precedent'!AO62</f>
        <v>0</v>
      </c>
      <c r="AP62" s="64">
        <f>'Macheta PO 2022_rap_luna'!AP62+'cumulat precedent'!AP62</f>
        <v>0</v>
      </c>
      <c r="AQ62" s="64">
        <f>'Macheta PO 2022_rap_luna'!AQ62+'cumulat precedent'!AQ62</f>
        <v>0</v>
      </c>
      <c r="AR62" s="64">
        <f>'Macheta PO 2022_rap_luna'!AR62+'cumulat precedent'!AR62</f>
        <v>0</v>
      </c>
      <c r="AS62" s="64">
        <f>'Macheta PO 2022_rap_luna'!AS62+'cumulat precedent'!AS62</f>
        <v>0</v>
      </c>
      <c r="AT62" s="64">
        <v>0</v>
      </c>
      <c r="AU62" s="8" t="str">
        <f>IF(E62+F62=D62," ","GRESEALA")</f>
        <v xml:space="preserve"> </v>
      </c>
      <c r="AV62" s="11" t="str">
        <f>IF(G62+K62+I62+L62+M62=D62," ","GRESEALA")</f>
        <v xml:space="preserve"> </v>
      </c>
      <c r="AW62" s="8" t="str">
        <f>IF(O62+P62=D62," ","GRESEALA")</f>
        <v xml:space="preserve"> </v>
      </c>
      <c r="AX62" s="8" t="str">
        <f>IF(Q62+S62+T62+U62+V62+W62=D62," ","GRESEALA")</f>
        <v xml:space="preserve"> </v>
      </c>
      <c r="AY62" s="8" t="str">
        <f>IF(X62+Y62+Z62=D62," ","GRESEALA")</f>
        <v xml:space="preserve"> </v>
      </c>
      <c r="AZ62" s="8" t="str">
        <f>IF(AA62+AC62+AE62+AF62+AG62+AH62+AI62+AJ62+AK62+AL62+AR62+AS62&gt;=D62," ","GRESEALA")</f>
        <v xml:space="preserve"> </v>
      </c>
      <c r="BA62" s="8" t="str">
        <f>IF(E63+F63=D63," ","GRESEALA")</f>
        <v xml:space="preserve"> </v>
      </c>
      <c r="BB62" s="11" t="str">
        <f>IF(G63+K63+I63+L63+M63=D63," ","GRESEALA")</f>
        <v xml:space="preserve"> </v>
      </c>
      <c r="BC62" s="8" t="str">
        <f>IF(O63+P63=D63," ","GRESEALA")</f>
        <v xml:space="preserve"> </v>
      </c>
      <c r="BD62" s="8" t="str">
        <f>IF(Q63+S63+T63+U63+V63+W63=D63," ","GRESEALA")</f>
        <v xml:space="preserve"> </v>
      </c>
      <c r="BE62" s="8" t="str">
        <f>IF(X63+Y63+Z63=D63," ","GRESEALA")</f>
        <v xml:space="preserve"> </v>
      </c>
      <c r="BF62" s="11" t="str">
        <f>IF(AA63+AC63+AE63+AF63+AG63+AH63+AI63+AJ63+AK63+AL63+AM63+AN63+AO63+AP63+AQ63+AR63+AS63&gt;=D63," ","GRESEALA")</f>
        <v xml:space="preserve"> </v>
      </c>
      <c r="BG62" s="8" t="str">
        <f>IF(E64+F64=D64," ","GRESEALA")</f>
        <v xml:space="preserve"> </v>
      </c>
      <c r="BH62" s="11" t="str">
        <f>IF(G64+K64+I64+L64+M64=D64," ","GRESEALA")</f>
        <v xml:space="preserve"> </v>
      </c>
      <c r="BI62" s="8" t="str">
        <f>IF(O64+P64=D64," ","GRESEALA")</f>
        <v xml:space="preserve"> </v>
      </c>
      <c r="BJ62" s="8" t="str">
        <f>IF(Q64+S64+T64+U64+V64+W64=D64," ","GRESEALA")</f>
        <v xml:space="preserve"> </v>
      </c>
      <c r="BK62" s="8" t="str">
        <f>IF(X64+Y64+Z64=D64," ","GRESEALA")</f>
        <v xml:space="preserve"> </v>
      </c>
    </row>
    <row r="63" spans="2:64" ht="86.25" customHeight="1" x14ac:dyDescent="0.35">
      <c r="B63" s="48">
        <v>15</v>
      </c>
      <c r="C63" s="80" t="s">
        <v>126</v>
      </c>
      <c r="D63" s="90">
        <f t="shared" si="0"/>
        <v>1</v>
      </c>
      <c r="E63" s="64">
        <f>'Macheta PO 2022_rap_luna'!E63+'cumulat precedent'!E63</f>
        <v>1</v>
      </c>
      <c r="F63" s="64">
        <f>'Macheta PO 2022_rap_luna'!F63+'cumulat precedent'!F63</f>
        <v>0</v>
      </c>
      <c r="G63" s="64">
        <f>'Macheta PO 2022_rap_luna'!G63+'cumulat precedent'!G63</f>
        <v>1</v>
      </c>
      <c r="H63" s="64">
        <f>'Macheta PO 2022_rap_luna'!H63+'cumulat precedent'!H63</f>
        <v>1</v>
      </c>
      <c r="I63" s="64">
        <f>'Macheta PO 2022_rap_luna'!I63+'cumulat precedent'!I63</f>
        <v>0</v>
      </c>
      <c r="J63" s="64">
        <f>'Macheta PO 2022_rap_luna'!J63+'cumulat precedent'!J63</f>
        <v>0</v>
      </c>
      <c r="K63" s="64">
        <f>'Macheta PO 2022_rap_luna'!K63+'cumulat precedent'!K63</f>
        <v>0</v>
      </c>
      <c r="L63" s="64">
        <f>'Macheta PO 2022_rap_luna'!L63+'cumulat precedent'!L63</f>
        <v>0</v>
      </c>
      <c r="M63" s="64">
        <f>'Macheta PO 2022_rap_luna'!M63+'cumulat precedent'!M63</f>
        <v>0</v>
      </c>
      <c r="N63" s="64">
        <f>'Macheta PO 2022_rap_luna'!N63+'cumulat precedent'!N63</f>
        <v>0</v>
      </c>
      <c r="O63" s="64">
        <f>'Macheta PO 2022_rap_luna'!O63+'cumulat precedent'!O63</f>
        <v>0</v>
      </c>
      <c r="P63" s="64">
        <f>'Macheta PO 2022_rap_luna'!P63+'cumulat precedent'!P63</f>
        <v>1</v>
      </c>
      <c r="Q63" s="64">
        <f>'Macheta PO 2022_rap_luna'!Q63+'cumulat precedent'!Q63</f>
        <v>0</v>
      </c>
      <c r="R63" s="64">
        <f>'Macheta PO 2022_rap_luna'!R63+'cumulat precedent'!R63</f>
        <v>0</v>
      </c>
      <c r="S63" s="64">
        <f>'Macheta PO 2022_rap_luna'!S63+'cumulat precedent'!S63</f>
        <v>1</v>
      </c>
      <c r="T63" s="64">
        <f>'Macheta PO 2022_rap_luna'!T63+'cumulat precedent'!T63</f>
        <v>0</v>
      </c>
      <c r="U63" s="64">
        <f>'Macheta PO 2022_rap_luna'!U63+'cumulat precedent'!U63</f>
        <v>0</v>
      </c>
      <c r="V63" s="64">
        <f>'Macheta PO 2022_rap_luna'!V63+'cumulat precedent'!V63</f>
        <v>0</v>
      </c>
      <c r="W63" s="64">
        <f>'Macheta PO 2022_rap_luna'!W63+'cumulat precedent'!W63</f>
        <v>0</v>
      </c>
      <c r="X63" s="64">
        <f>'Macheta PO 2022_rap_luna'!X63+'cumulat precedent'!X63</f>
        <v>1</v>
      </c>
      <c r="Y63" s="64">
        <f>'Macheta PO 2022_rap_luna'!Y63+'cumulat precedent'!Y63</f>
        <v>0</v>
      </c>
      <c r="Z63" s="64">
        <f>'Macheta PO 2022_rap_luna'!Z63+'cumulat precedent'!Z63</f>
        <v>0</v>
      </c>
      <c r="AA63" s="64">
        <f>'Macheta PO 2022_rap_luna'!AA63+'cumulat precedent'!AA63</f>
        <v>0</v>
      </c>
      <c r="AB63" s="64">
        <f>'Macheta PO 2022_rap_luna'!AB63+'cumulat precedent'!AB63</f>
        <v>0</v>
      </c>
      <c r="AC63" s="64">
        <f>'Macheta PO 2022_rap_luna'!AC63+'cumulat precedent'!AC63</f>
        <v>0</v>
      </c>
      <c r="AD63" s="64">
        <f>'Macheta PO 2022_rap_luna'!AD63+'cumulat precedent'!AD63</f>
        <v>0</v>
      </c>
      <c r="AE63" s="64">
        <f>'Macheta PO 2022_rap_luna'!AE63+'cumulat precedent'!AE63</f>
        <v>0</v>
      </c>
      <c r="AF63" s="64">
        <f>'Macheta PO 2022_rap_luna'!AF63+'cumulat precedent'!AF63</f>
        <v>0</v>
      </c>
      <c r="AG63" s="64">
        <f>'Macheta PO 2022_rap_luna'!AG63+'cumulat precedent'!AG63</f>
        <v>0</v>
      </c>
      <c r="AH63" s="64">
        <f>'Macheta PO 2022_rap_luna'!AH63+'cumulat precedent'!AH63</f>
        <v>1</v>
      </c>
      <c r="AI63" s="64">
        <f>'Macheta PO 2022_rap_luna'!AI63+'cumulat precedent'!AI63</f>
        <v>0</v>
      </c>
      <c r="AJ63" s="64">
        <f>'Macheta PO 2022_rap_luna'!AJ63+'cumulat precedent'!AJ63</f>
        <v>0</v>
      </c>
      <c r="AK63" s="64">
        <f>'Macheta PO 2022_rap_luna'!AK63+'cumulat precedent'!AK63</f>
        <v>0</v>
      </c>
      <c r="AL63" s="64">
        <f>'Macheta PO 2022_rap_luna'!AL63+'cumulat precedent'!AL63</f>
        <v>0</v>
      </c>
      <c r="AM63" s="64">
        <f>'Macheta PO 2022_rap_luna'!AM63+'cumulat precedent'!AM63</f>
        <v>0</v>
      </c>
      <c r="AN63" s="64">
        <f>'Macheta PO 2022_rap_luna'!AN63+'cumulat precedent'!AN63</f>
        <v>0</v>
      </c>
      <c r="AO63" s="64">
        <f>'Macheta PO 2022_rap_luna'!AO63+'cumulat precedent'!AO63</f>
        <v>0</v>
      </c>
      <c r="AP63" s="64">
        <f>'Macheta PO 2022_rap_luna'!AP63+'cumulat precedent'!AP63</f>
        <v>0</v>
      </c>
      <c r="AQ63" s="64">
        <f>'Macheta PO 2022_rap_luna'!AQ63+'cumulat precedent'!AQ63</f>
        <v>0</v>
      </c>
      <c r="AR63" s="64">
        <f>'Macheta PO 2022_rap_luna'!AR63+'cumulat precedent'!AR63</f>
        <v>0</v>
      </c>
      <c r="AS63" s="64">
        <f>'Macheta PO 2022_rap_luna'!AS63+'cumulat precedent'!AS63</f>
        <v>0</v>
      </c>
      <c r="AT63" s="74"/>
      <c r="AU63" s="8" t="str">
        <f>IF(E65+E66+E67=E64," ","GRESEALA")</f>
        <v xml:space="preserve"> </v>
      </c>
      <c r="AV63" s="8" t="str">
        <f>IF(F65+F66+F67=F64," ","GRESEALA")</f>
        <v xml:space="preserve"> </v>
      </c>
      <c r="AW63" s="8" t="str">
        <f>IF(G65+G66+G67=G64," ","GRESEALA")</f>
        <v xml:space="preserve"> </v>
      </c>
      <c r="AX63" s="8" t="str">
        <f>IF(H65+H66+H67=H64," ","GRESEALA")</f>
        <v xml:space="preserve"> </v>
      </c>
      <c r="AY63" s="8" t="str">
        <f t="shared" ref="AY63:BE63" si="41">IF(K65+K66+K67=K64," ","GRESEALA")</f>
        <v xml:space="preserve"> </v>
      </c>
      <c r="AZ63" s="11" t="str">
        <f t="shared" si="41"/>
        <v xml:space="preserve"> </v>
      </c>
      <c r="BA63" s="8" t="str">
        <f t="shared" si="41"/>
        <v xml:space="preserve"> </v>
      </c>
      <c r="BB63" s="8" t="str">
        <f t="shared" si="41"/>
        <v xml:space="preserve"> </v>
      </c>
      <c r="BC63" s="8" t="str">
        <f t="shared" si="41"/>
        <v xml:space="preserve"> </v>
      </c>
      <c r="BD63" s="8" t="str">
        <f t="shared" si="41"/>
        <v xml:space="preserve"> </v>
      </c>
      <c r="BE63" s="8" t="str">
        <f t="shared" si="41"/>
        <v xml:space="preserve"> </v>
      </c>
      <c r="BF63" s="8" t="str">
        <f t="shared" ref="BF63:BK63" si="42">IF(S65+S66+S67=S64," ","GRESEALA")</f>
        <v xml:space="preserve"> </v>
      </c>
      <c r="BG63" s="8" t="str">
        <f t="shared" si="42"/>
        <v xml:space="preserve"> </v>
      </c>
      <c r="BH63" s="8" t="str">
        <f t="shared" si="42"/>
        <v xml:space="preserve"> </v>
      </c>
      <c r="BI63" s="8" t="str">
        <f t="shared" si="42"/>
        <v xml:space="preserve"> </v>
      </c>
      <c r="BJ63" s="8" t="str">
        <f t="shared" si="42"/>
        <v xml:space="preserve"> </v>
      </c>
      <c r="BK63" s="8" t="str">
        <f t="shared" si="42"/>
        <v xml:space="preserve"> </v>
      </c>
      <c r="BL63" s="1"/>
    </row>
    <row r="64" spans="2:64" ht="62.25" customHeight="1" x14ac:dyDescent="0.35">
      <c r="B64" s="46">
        <v>16</v>
      </c>
      <c r="C64" s="104" t="s">
        <v>127</v>
      </c>
      <c r="D64" s="105">
        <f t="shared" si="0"/>
        <v>40</v>
      </c>
      <c r="E64" s="64">
        <f>'Macheta PO 2022_rap_luna'!E64+'cumulat precedent'!E64</f>
        <v>25</v>
      </c>
      <c r="F64" s="64">
        <f>'Macheta PO 2022_rap_luna'!F64+'cumulat precedent'!F64</f>
        <v>15</v>
      </c>
      <c r="G64" s="64">
        <f>'Macheta PO 2022_rap_luna'!G64+'cumulat precedent'!G64</f>
        <v>11</v>
      </c>
      <c r="H64" s="64">
        <f>'Macheta PO 2022_rap_luna'!H64+'cumulat precedent'!H64</f>
        <v>11</v>
      </c>
      <c r="I64" s="64">
        <f>'Macheta PO 2022_rap_luna'!I64+'cumulat precedent'!I64</f>
        <v>3</v>
      </c>
      <c r="J64" s="64">
        <f>'Macheta PO 2022_rap_luna'!J64+'cumulat precedent'!J64</f>
        <v>3</v>
      </c>
      <c r="K64" s="64">
        <f>'Macheta PO 2022_rap_luna'!K64+'cumulat precedent'!K64</f>
        <v>4</v>
      </c>
      <c r="L64" s="64">
        <f>'Macheta PO 2022_rap_luna'!L64+'cumulat precedent'!L64</f>
        <v>10</v>
      </c>
      <c r="M64" s="64">
        <f>'Macheta PO 2022_rap_luna'!M64+'cumulat precedent'!M64</f>
        <v>12</v>
      </c>
      <c r="N64" s="64">
        <f>'Macheta PO 2022_rap_luna'!N64+'cumulat precedent'!N64</f>
        <v>1</v>
      </c>
      <c r="O64" s="64">
        <f>'Macheta PO 2022_rap_luna'!O64+'cumulat precedent'!O64</f>
        <v>34</v>
      </c>
      <c r="P64" s="64">
        <f>'Macheta PO 2022_rap_luna'!P64+'cumulat precedent'!P64</f>
        <v>6</v>
      </c>
      <c r="Q64" s="64">
        <f>'Macheta PO 2022_rap_luna'!Q64+'cumulat precedent'!Q64</f>
        <v>0</v>
      </c>
      <c r="R64" s="64">
        <f>'Macheta PO 2022_rap_luna'!R64+'cumulat precedent'!R64</f>
        <v>0</v>
      </c>
      <c r="S64" s="64">
        <f>'Macheta PO 2022_rap_luna'!S64+'cumulat precedent'!S64</f>
        <v>8</v>
      </c>
      <c r="T64" s="64">
        <f>'Macheta PO 2022_rap_luna'!T64+'cumulat precedent'!T64</f>
        <v>2</v>
      </c>
      <c r="U64" s="64">
        <f>'Macheta PO 2022_rap_luna'!U64+'cumulat precedent'!U64</f>
        <v>23</v>
      </c>
      <c r="V64" s="64">
        <f>'Macheta PO 2022_rap_luna'!V64+'cumulat precedent'!V64</f>
        <v>2</v>
      </c>
      <c r="W64" s="64">
        <f>'Macheta PO 2022_rap_luna'!W64+'cumulat precedent'!W64</f>
        <v>5</v>
      </c>
      <c r="X64" s="64">
        <f>'Macheta PO 2022_rap_luna'!X64+'cumulat precedent'!X64</f>
        <v>32</v>
      </c>
      <c r="Y64" s="64">
        <f>'Macheta PO 2022_rap_luna'!Y64+'cumulat precedent'!Y64</f>
        <v>8</v>
      </c>
      <c r="Z64" s="64">
        <f>'Macheta PO 2022_rap_luna'!Z64+'cumulat precedent'!Z64</f>
        <v>0</v>
      </c>
      <c r="AA64" s="64">
        <f>'Macheta PO 2022_rap_luna'!AA64+'cumulat precedent'!AA64</f>
        <v>0</v>
      </c>
      <c r="AB64" s="64">
        <f>'Macheta PO 2022_rap_luna'!AB64+'cumulat precedent'!AB64</f>
        <v>0</v>
      </c>
      <c r="AC64" s="64">
        <f>'Macheta PO 2022_rap_luna'!AC64+'cumulat precedent'!AC64</f>
        <v>0</v>
      </c>
      <c r="AD64" s="64">
        <f>'Macheta PO 2022_rap_luna'!AD64+'cumulat precedent'!AD64</f>
        <v>0</v>
      </c>
      <c r="AE64" s="64">
        <f>'Macheta PO 2022_rap_luna'!AE64+'cumulat precedent'!AE64</f>
        <v>0</v>
      </c>
      <c r="AF64" s="64">
        <f>'Macheta PO 2022_rap_luna'!AF64+'cumulat precedent'!AF64</f>
        <v>0</v>
      </c>
      <c r="AG64" s="64">
        <f>'Macheta PO 2022_rap_luna'!AG64+'cumulat precedent'!AG64</f>
        <v>0</v>
      </c>
      <c r="AH64" s="64">
        <f>'Macheta PO 2022_rap_luna'!AH64+'cumulat precedent'!AH64</f>
        <v>0</v>
      </c>
      <c r="AI64" s="64">
        <f>'Macheta PO 2022_rap_luna'!AI64+'cumulat precedent'!AI64</f>
        <v>0</v>
      </c>
      <c r="AJ64" s="64">
        <f>'Macheta PO 2022_rap_luna'!AJ64+'cumulat precedent'!AJ64</f>
        <v>0</v>
      </c>
      <c r="AK64" s="64">
        <f>'Macheta PO 2022_rap_luna'!AK64+'cumulat precedent'!AK64</f>
        <v>0</v>
      </c>
      <c r="AL64" s="64">
        <f>'Macheta PO 2022_rap_luna'!AL64+'cumulat precedent'!AL64</f>
        <v>0</v>
      </c>
      <c r="AM64" s="64">
        <f>'Macheta PO 2022_rap_luna'!AM64+'cumulat precedent'!AM64</f>
        <v>0</v>
      </c>
      <c r="AN64" s="64">
        <f>'Macheta PO 2022_rap_luna'!AN64+'cumulat precedent'!AN64</f>
        <v>0</v>
      </c>
      <c r="AO64" s="64">
        <f>'Macheta PO 2022_rap_luna'!AO64+'cumulat precedent'!AO64</f>
        <v>0</v>
      </c>
      <c r="AP64" s="64">
        <f>'Macheta PO 2022_rap_luna'!AP64+'cumulat precedent'!AP64</f>
        <v>0</v>
      </c>
      <c r="AQ64" s="64">
        <f>'Macheta PO 2022_rap_luna'!AQ64+'cumulat precedent'!AQ64</f>
        <v>0</v>
      </c>
      <c r="AR64" s="64">
        <f>'Macheta PO 2022_rap_luna'!AR64+'cumulat precedent'!AR64</f>
        <v>0</v>
      </c>
      <c r="AS64" s="64">
        <f>'Macheta PO 2022_rap_luna'!AS64+'cumulat precedent'!AS64</f>
        <v>40</v>
      </c>
      <c r="AT64" s="65"/>
      <c r="AU64" s="8" t="str">
        <f t="shared" ref="AU64:BH64" si="43">IF(Y65+Y66+Y67=Y64," ","GRESEALA")</f>
        <v xml:space="preserve"> </v>
      </c>
      <c r="AV64" s="8" t="str">
        <f t="shared" si="43"/>
        <v xml:space="preserve"> </v>
      </c>
      <c r="AW64" s="8" t="str">
        <f t="shared" si="43"/>
        <v xml:space="preserve"> </v>
      </c>
      <c r="AX64" s="8" t="str">
        <f t="shared" si="43"/>
        <v xml:space="preserve"> </v>
      </c>
      <c r="AY64" s="8" t="str">
        <f t="shared" si="43"/>
        <v xml:space="preserve"> </v>
      </c>
      <c r="AZ64" s="8" t="str">
        <f t="shared" si="43"/>
        <v xml:space="preserve"> </v>
      </c>
      <c r="BA64" s="8" t="str">
        <f t="shared" si="43"/>
        <v xml:space="preserve"> </v>
      </c>
      <c r="BB64" s="8" t="str">
        <f t="shared" si="43"/>
        <v xml:space="preserve"> </v>
      </c>
      <c r="BC64" s="8" t="str">
        <f t="shared" si="43"/>
        <v xml:space="preserve"> </v>
      </c>
      <c r="BD64" s="8" t="str">
        <f t="shared" si="43"/>
        <v xml:space="preserve"> </v>
      </c>
      <c r="BE64" s="8" t="str">
        <f t="shared" si="43"/>
        <v xml:space="preserve"> </v>
      </c>
      <c r="BF64" s="8" t="str">
        <f t="shared" si="43"/>
        <v xml:space="preserve"> </v>
      </c>
      <c r="BG64" s="8" t="str">
        <f t="shared" si="43"/>
        <v xml:space="preserve"> </v>
      </c>
      <c r="BH64" s="8" t="str">
        <f t="shared" si="43"/>
        <v xml:space="preserve"> </v>
      </c>
      <c r="BI64" s="8" t="str">
        <f t="shared" ref="BI64:BJ64" si="44">IF(AR65+AR66+AR67=AR64," ","GRESEALA")</f>
        <v xml:space="preserve"> </v>
      </c>
      <c r="BJ64" s="8" t="str">
        <f t="shared" si="44"/>
        <v xml:space="preserve"> </v>
      </c>
      <c r="BK64" s="11" t="str">
        <f>IF(AA64+AC64+AE64+AF64+AG64+AH64+AI64+AJ64+AK64+AL64+AM64+AN64+AO64+AP64+AQ64+AR64+AS64&gt;=D64," ","GRESEALA")</f>
        <v xml:space="preserve"> </v>
      </c>
      <c r="BL64" s="19" t="str">
        <f>IF(X35+Y35+Z35=D35," ","GRESEALA")</f>
        <v xml:space="preserve"> </v>
      </c>
    </row>
    <row r="65" spans="2:66" ht="39.75" customHeight="1" x14ac:dyDescent="0.35">
      <c r="B65" s="49" t="s">
        <v>128</v>
      </c>
      <c r="C65" s="106"/>
      <c r="D65" s="90">
        <f t="shared" si="0"/>
        <v>40</v>
      </c>
      <c r="E65" s="64">
        <f>'Macheta PO 2022_rap_luna'!E65+'cumulat precedent'!E65</f>
        <v>25</v>
      </c>
      <c r="F65" s="64">
        <f>'Macheta PO 2022_rap_luna'!F65+'cumulat precedent'!F65</f>
        <v>15</v>
      </c>
      <c r="G65" s="64">
        <f>'Macheta PO 2022_rap_luna'!G65+'cumulat precedent'!G65</f>
        <v>11</v>
      </c>
      <c r="H65" s="64">
        <f>'Macheta PO 2022_rap_luna'!H65+'cumulat precedent'!H65</f>
        <v>11</v>
      </c>
      <c r="I65" s="64">
        <f>'Macheta PO 2022_rap_luna'!I65+'cumulat precedent'!I65</f>
        <v>3</v>
      </c>
      <c r="J65" s="64">
        <f>'Macheta PO 2022_rap_luna'!J65+'cumulat precedent'!J65</f>
        <v>3</v>
      </c>
      <c r="K65" s="64">
        <f>'Macheta PO 2022_rap_luna'!K65+'cumulat precedent'!K65</f>
        <v>4</v>
      </c>
      <c r="L65" s="64">
        <f>'Macheta PO 2022_rap_luna'!L65+'cumulat precedent'!L65</f>
        <v>10</v>
      </c>
      <c r="M65" s="64">
        <f>'Macheta PO 2022_rap_luna'!M65+'cumulat precedent'!M65</f>
        <v>12</v>
      </c>
      <c r="N65" s="64">
        <f>'Macheta PO 2022_rap_luna'!N65+'cumulat precedent'!N65</f>
        <v>1</v>
      </c>
      <c r="O65" s="64">
        <f>'Macheta PO 2022_rap_luna'!O65+'cumulat precedent'!O65</f>
        <v>34</v>
      </c>
      <c r="P65" s="64">
        <f>'Macheta PO 2022_rap_luna'!P65+'cumulat precedent'!P65</f>
        <v>6</v>
      </c>
      <c r="Q65" s="64">
        <f>'Macheta PO 2022_rap_luna'!Q65+'cumulat precedent'!Q65</f>
        <v>0</v>
      </c>
      <c r="R65" s="64">
        <f>'Macheta PO 2022_rap_luna'!R65+'cumulat precedent'!R65</f>
        <v>0</v>
      </c>
      <c r="S65" s="64">
        <f>'Macheta PO 2022_rap_luna'!S65+'cumulat precedent'!S65</f>
        <v>8</v>
      </c>
      <c r="T65" s="64">
        <f>'Macheta PO 2022_rap_luna'!T65+'cumulat precedent'!T65</f>
        <v>2</v>
      </c>
      <c r="U65" s="64">
        <f>'Macheta PO 2022_rap_luna'!U65+'cumulat precedent'!U65</f>
        <v>23</v>
      </c>
      <c r="V65" s="64">
        <f>'Macheta PO 2022_rap_luna'!V65+'cumulat precedent'!V65</f>
        <v>2</v>
      </c>
      <c r="W65" s="64">
        <f>'Macheta PO 2022_rap_luna'!W65+'cumulat precedent'!W65</f>
        <v>5</v>
      </c>
      <c r="X65" s="64">
        <f>'Macheta PO 2022_rap_luna'!X65+'cumulat precedent'!X65</f>
        <v>32</v>
      </c>
      <c r="Y65" s="64">
        <f>'Macheta PO 2022_rap_luna'!Y65+'cumulat precedent'!Y65</f>
        <v>8</v>
      </c>
      <c r="Z65" s="64">
        <f>'Macheta PO 2022_rap_luna'!Z65+'cumulat precedent'!Z65</f>
        <v>0</v>
      </c>
      <c r="AA65" s="64">
        <f>'Macheta PO 2022_rap_luna'!AA65+'cumulat precedent'!AA65</f>
        <v>0</v>
      </c>
      <c r="AB65" s="64">
        <f>'Macheta PO 2022_rap_luna'!AB65+'cumulat precedent'!AB65</f>
        <v>0</v>
      </c>
      <c r="AC65" s="64">
        <f>'Macheta PO 2022_rap_luna'!AC65+'cumulat precedent'!AC65</f>
        <v>0</v>
      </c>
      <c r="AD65" s="64">
        <f>'Macheta PO 2022_rap_luna'!AD65+'cumulat precedent'!AD65</f>
        <v>0</v>
      </c>
      <c r="AE65" s="64">
        <f>'Macheta PO 2022_rap_luna'!AE65+'cumulat precedent'!AE65</f>
        <v>0</v>
      </c>
      <c r="AF65" s="64">
        <f>'Macheta PO 2022_rap_luna'!AF65+'cumulat precedent'!AF65</f>
        <v>0</v>
      </c>
      <c r="AG65" s="64">
        <f>'Macheta PO 2022_rap_luna'!AG65+'cumulat precedent'!AG65</f>
        <v>0</v>
      </c>
      <c r="AH65" s="64">
        <f>'Macheta PO 2022_rap_luna'!AH65+'cumulat precedent'!AH65</f>
        <v>0</v>
      </c>
      <c r="AI65" s="64">
        <f>'Macheta PO 2022_rap_luna'!AI65+'cumulat precedent'!AI65</f>
        <v>0</v>
      </c>
      <c r="AJ65" s="64">
        <f>'Macheta PO 2022_rap_luna'!AJ65+'cumulat precedent'!AJ65</f>
        <v>0</v>
      </c>
      <c r="AK65" s="64">
        <f>'Macheta PO 2022_rap_luna'!AK65+'cumulat precedent'!AK65</f>
        <v>0</v>
      </c>
      <c r="AL65" s="64">
        <f>'Macheta PO 2022_rap_luna'!AL65+'cumulat precedent'!AL65</f>
        <v>0</v>
      </c>
      <c r="AM65" s="64">
        <f>'Macheta PO 2022_rap_luna'!AM65+'cumulat precedent'!AM65</f>
        <v>0</v>
      </c>
      <c r="AN65" s="64">
        <f>'Macheta PO 2022_rap_luna'!AN65+'cumulat precedent'!AN65</f>
        <v>0</v>
      </c>
      <c r="AO65" s="64">
        <f>'Macheta PO 2022_rap_luna'!AO65+'cumulat precedent'!AO65</f>
        <v>0</v>
      </c>
      <c r="AP65" s="64">
        <f>'Macheta PO 2022_rap_luna'!AP65+'cumulat precedent'!AP65</f>
        <v>0</v>
      </c>
      <c r="AQ65" s="64">
        <f>'Macheta PO 2022_rap_luna'!AQ65+'cumulat precedent'!AQ65</f>
        <v>0</v>
      </c>
      <c r="AR65" s="64">
        <f>'Macheta PO 2022_rap_luna'!AR65+'cumulat precedent'!AR65</f>
        <v>0</v>
      </c>
      <c r="AS65" s="64">
        <f>'Macheta PO 2022_rap_luna'!AS65+'cumulat precedent'!AS65</f>
        <v>40</v>
      </c>
      <c r="AT65" s="74"/>
      <c r="AU65" s="8" t="str">
        <f>IF(E19+F19=D19," ","GRESEALA")</f>
        <v xml:space="preserve"> </v>
      </c>
      <c r="AV65" s="11" t="str">
        <f>IF(G19+K19+I19+L19+M19=D19," ","GRESEALA")</f>
        <v xml:space="preserve"> </v>
      </c>
      <c r="AW65" s="8" t="str">
        <f>IF(O19+P19=D19," ","GRESEALA")</f>
        <v xml:space="preserve"> </v>
      </c>
      <c r="AX65" s="8" t="str">
        <f>IF(Q19+S19+T19+U19+V19+W19=D19," ","GRESEALA")</f>
        <v xml:space="preserve"> </v>
      </c>
      <c r="AY65" s="8" t="str">
        <f>IF(X19+Y19+Z19=D19," ","GRESEALA")</f>
        <v xml:space="preserve"> </v>
      </c>
      <c r="AZ65" s="11" t="str">
        <f>IF(AA19+AC19+AE19+AF19+AG19+AH19+AI19+AJ19+AK19+AL19+AM19+AN19+AO19+AP19+AQ19+AR19+AS19&gt;=D19," ","GRESEALA")</f>
        <v xml:space="preserve"> </v>
      </c>
      <c r="BA65" s="19" t="str">
        <f>IF(E17+F17=D17," ","GRESEALA")</f>
        <v xml:space="preserve"> </v>
      </c>
      <c r="BB65" s="11" t="str">
        <f>IF(G17+K17+I17+L17+M17=D17," ","GRESEALA")</f>
        <v xml:space="preserve"> </v>
      </c>
      <c r="BC65" s="19" t="str">
        <f>IF(O17+P17=D17," ","GRESEALA")</f>
        <v xml:space="preserve"> </v>
      </c>
      <c r="BD65" s="19" t="str">
        <f>IF(Q17+S17+T17+U17+V17+W17=D17," ","GRESEALA")</f>
        <v xml:space="preserve"> </v>
      </c>
      <c r="BE65" s="19" t="str">
        <f>IF(X17+Y17+Z17=D17," ","GRESEALA")</f>
        <v xml:space="preserve"> </v>
      </c>
      <c r="BF65" s="19" t="str">
        <f>IF(E18+F18=D18," ","GRESEALA")</f>
        <v xml:space="preserve"> </v>
      </c>
      <c r="BG65" s="11" t="str">
        <f>IF(G18+K18+I18+L18+M18=D18," ","GRESEALA")</f>
        <v xml:space="preserve"> </v>
      </c>
      <c r="BH65" s="19" t="str">
        <f>IF(O18+P18=D18," ","GRESEALA")</f>
        <v xml:space="preserve"> </v>
      </c>
      <c r="BI65" s="19" t="str">
        <f>IF(Q18+S18+T18+U18+V18+W18=D18," ","GRESEALA")</f>
        <v xml:space="preserve"> </v>
      </c>
      <c r="BJ65" s="19" t="str">
        <f>IF(X18+Y18+Z18=D18," ","GRESEALA")</f>
        <v xml:space="preserve"> </v>
      </c>
      <c r="BK65" s="19" t="str">
        <f>IF(E19+F19=D19," ","GRESEALA")</f>
        <v xml:space="preserve"> </v>
      </c>
      <c r="BL65" s="19" t="str">
        <f>IF(E35+F35=D35," ","GRESEALA")</f>
        <v xml:space="preserve"> </v>
      </c>
      <c r="BM65" s="11" t="str">
        <f>IF(G35+K35+I35+L35+M35=D35," ","GRESEALA")</f>
        <v xml:space="preserve"> </v>
      </c>
      <c r="BN65" s="19" t="str">
        <f>IF(O35+P35=D35," ","GRESEALA")</f>
        <v xml:space="preserve"> </v>
      </c>
    </row>
    <row r="66" spans="2:66" ht="39.75" customHeight="1" x14ac:dyDescent="0.35">
      <c r="B66" s="49" t="s">
        <v>129</v>
      </c>
      <c r="C66" s="106"/>
      <c r="D66" s="90">
        <f t="shared" si="0"/>
        <v>0</v>
      </c>
      <c r="E66" s="64">
        <f>'Macheta PO 2022_rap_luna'!E66+'cumulat precedent'!E66</f>
        <v>0</v>
      </c>
      <c r="F66" s="64">
        <f>'Macheta PO 2022_rap_luna'!F66+'cumulat precedent'!F66</f>
        <v>0</v>
      </c>
      <c r="G66" s="64">
        <f>'Macheta PO 2022_rap_luna'!G66+'cumulat precedent'!G66</f>
        <v>0</v>
      </c>
      <c r="H66" s="64">
        <f>'Macheta PO 2022_rap_luna'!H66+'cumulat precedent'!H66</f>
        <v>0</v>
      </c>
      <c r="I66" s="64">
        <f>'Macheta PO 2022_rap_luna'!I66+'cumulat precedent'!I66</f>
        <v>0</v>
      </c>
      <c r="J66" s="64">
        <f>'Macheta PO 2022_rap_luna'!J66+'cumulat precedent'!J66</f>
        <v>0</v>
      </c>
      <c r="K66" s="64">
        <f>'Macheta PO 2022_rap_luna'!K66+'cumulat precedent'!K66</f>
        <v>0</v>
      </c>
      <c r="L66" s="64">
        <f>'Macheta PO 2022_rap_luna'!L66+'cumulat precedent'!L66</f>
        <v>0</v>
      </c>
      <c r="M66" s="64">
        <f>'Macheta PO 2022_rap_luna'!M66+'cumulat precedent'!M66</f>
        <v>0</v>
      </c>
      <c r="N66" s="64">
        <f>'Macheta PO 2022_rap_luna'!N66+'cumulat precedent'!N66</f>
        <v>0</v>
      </c>
      <c r="O66" s="64">
        <f>'Macheta PO 2022_rap_luna'!O66+'cumulat precedent'!O66</f>
        <v>0</v>
      </c>
      <c r="P66" s="64">
        <f>'Macheta PO 2022_rap_luna'!P66+'cumulat precedent'!P66</f>
        <v>0</v>
      </c>
      <c r="Q66" s="64">
        <f>'Macheta PO 2022_rap_luna'!Q66+'cumulat precedent'!Q66</f>
        <v>0</v>
      </c>
      <c r="R66" s="64">
        <f>'Macheta PO 2022_rap_luna'!R66+'cumulat precedent'!R66</f>
        <v>0</v>
      </c>
      <c r="S66" s="64">
        <f>'Macheta PO 2022_rap_luna'!S66+'cumulat precedent'!S66</f>
        <v>0</v>
      </c>
      <c r="T66" s="64">
        <f>'Macheta PO 2022_rap_luna'!T66+'cumulat precedent'!T66</f>
        <v>0</v>
      </c>
      <c r="U66" s="64">
        <f>'Macheta PO 2022_rap_luna'!U66+'cumulat precedent'!U66</f>
        <v>0</v>
      </c>
      <c r="V66" s="64">
        <f>'Macheta PO 2022_rap_luna'!V66+'cumulat precedent'!V66</f>
        <v>0</v>
      </c>
      <c r="W66" s="64">
        <f>'Macheta PO 2022_rap_luna'!W66+'cumulat precedent'!W66</f>
        <v>0</v>
      </c>
      <c r="X66" s="64">
        <f>'Macheta PO 2022_rap_luna'!X66+'cumulat precedent'!X66</f>
        <v>0</v>
      </c>
      <c r="Y66" s="64">
        <f>'Macheta PO 2022_rap_luna'!Y66+'cumulat precedent'!Y66</f>
        <v>0</v>
      </c>
      <c r="Z66" s="64">
        <f>'Macheta PO 2022_rap_luna'!Z66+'cumulat precedent'!Z66</f>
        <v>0</v>
      </c>
      <c r="AA66" s="64">
        <f>'Macheta PO 2022_rap_luna'!AA66+'cumulat precedent'!AA66</f>
        <v>0</v>
      </c>
      <c r="AB66" s="64">
        <f>'Macheta PO 2022_rap_luna'!AB66+'cumulat precedent'!AB66</f>
        <v>0</v>
      </c>
      <c r="AC66" s="64">
        <f>'Macheta PO 2022_rap_luna'!AC66+'cumulat precedent'!AC66</f>
        <v>0</v>
      </c>
      <c r="AD66" s="64">
        <f>'Macheta PO 2022_rap_luna'!AD66+'cumulat precedent'!AD66</f>
        <v>0</v>
      </c>
      <c r="AE66" s="64">
        <f>'Macheta PO 2022_rap_luna'!AE66+'cumulat precedent'!AE66</f>
        <v>0</v>
      </c>
      <c r="AF66" s="64">
        <f>'Macheta PO 2022_rap_luna'!AF66+'cumulat precedent'!AF66</f>
        <v>0</v>
      </c>
      <c r="AG66" s="64">
        <f>'Macheta PO 2022_rap_luna'!AG66+'cumulat precedent'!AG66</f>
        <v>0</v>
      </c>
      <c r="AH66" s="64">
        <f>'Macheta PO 2022_rap_luna'!AH66+'cumulat precedent'!AH66</f>
        <v>0</v>
      </c>
      <c r="AI66" s="64">
        <f>'Macheta PO 2022_rap_luna'!AI66+'cumulat precedent'!AI66</f>
        <v>0</v>
      </c>
      <c r="AJ66" s="64">
        <f>'Macheta PO 2022_rap_luna'!AJ66+'cumulat precedent'!AJ66</f>
        <v>0</v>
      </c>
      <c r="AK66" s="64">
        <f>'Macheta PO 2022_rap_luna'!AK66+'cumulat precedent'!AK66</f>
        <v>0</v>
      </c>
      <c r="AL66" s="64">
        <f>'Macheta PO 2022_rap_luna'!AL66+'cumulat precedent'!AL66</f>
        <v>0</v>
      </c>
      <c r="AM66" s="64">
        <f>'Macheta PO 2022_rap_luna'!AM66+'cumulat precedent'!AM66</f>
        <v>0</v>
      </c>
      <c r="AN66" s="64">
        <f>'Macheta PO 2022_rap_luna'!AN66+'cumulat precedent'!AN66</f>
        <v>0</v>
      </c>
      <c r="AO66" s="64">
        <f>'Macheta PO 2022_rap_luna'!AO66+'cumulat precedent'!AO66</f>
        <v>0</v>
      </c>
      <c r="AP66" s="64">
        <f>'Macheta PO 2022_rap_luna'!AP66+'cumulat precedent'!AP66</f>
        <v>0</v>
      </c>
      <c r="AQ66" s="64">
        <f>'Macheta PO 2022_rap_luna'!AQ66+'cumulat precedent'!AQ66</f>
        <v>0</v>
      </c>
      <c r="AR66" s="64">
        <f>'Macheta PO 2022_rap_luna'!AR66+'cumulat precedent'!AR66</f>
        <v>0</v>
      </c>
      <c r="AS66" s="64">
        <f>'Macheta PO 2022_rap_luna'!AS66+'cumulat precedent'!AS66</f>
        <v>0</v>
      </c>
      <c r="AT66" s="74"/>
      <c r="AU66" s="19" t="str">
        <f>IF(G19+I19+K19+L19+M19=D19," ","GRESEALA")</f>
        <v xml:space="preserve"> </v>
      </c>
      <c r="AV66" s="19" t="str">
        <f>IF(O19+P19=D19," ","GRESEALA")</f>
        <v xml:space="preserve"> </v>
      </c>
      <c r="AW66" s="19" t="str">
        <f>IF(Q19+S19+T19+U19+V19+W19=D19," ","GRESEALA")</f>
        <v xml:space="preserve"> </v>
      </c>
      <c r="AX66" s="19" t="str">
        <f>IF(X19+Y19+Z19=D19," ","GRESEALA")</f>
        <v xml:space="preserve"> </v>
      </c>
      <c r="AY66" s="19" t="str">
        <f>IF(E20+F20=D20," ","GRESEALA")</f>
        <v xml:space="preserve"> </v>
      </c>
      <c r="AZ66" s="11" t="str">
        <f>IF(G20+K20+I20+L20+M20=D20," ","GRESEALA")</f>
        <v xml:space="preserve"> </v>
      </c>
      <c r="BA66" s="19" t="str">
        <f>IF(O20+P20=D20," ","GRESEALA")</f>
        <v xml:space="preserve"> </v>
      </c>
      <c r="BB66" s="19" t="str">
        <f>IF(Q20+S20+T20+U20+V20+W20=D20," ","GRESEALA")</f>
        <v xml:space="preserve"> </v>
      </c>
      <c r="BC66" s="19" t="str">
        <f>IF(X20+Y20+Z20=D20," ","GRESEALA")</f>
        <v xml:space="preserve"> </v>
      </c>
      <c r="BD66" s="19" t="str">
        <f>IF(E21+F21=D21," ","GRESEALA")</f>
        <v xml:space="preserve"> </v>
      </c>
      <c r="BE66" s="11" t="str">
        <f>IF(G21+K21+I21+L21+M21=D21," ","GRESEALA")</f>
        <v xml:space="preserve"> </v>
      </c>
      <c r="BF66" s="19" t="str">
        <f>IF(O21+P21=D21," ","GRESEALA")</f>
        <v xml:space="preserve"> </v>
      </c>
      <c r="BG66" s="19" t="str">
        <f>IF(Q21+S21+T21+U21+V21+W21=D21," ","GRESEALA")</f>
        <v xml:space="preserve"> </v>
      </c>
      <c r="BH66" s="19" t="str">
        <f>IF(X21+Y21+Z21=D21," ","GRESEALA")</f>
        <v xml:space="preserve"> </v>
      </c>
      <c r="BI66" s="20" t="str">
        <f>IF(E22+F22=D22," ","GRESEALA")</f>
        <v xml:space="preserve"> </v>
      </c>
      <c r="BJ66" s="21" t="str">
        <f>IF(G22+K22+I22+L22+M22=D22," ","GRESEALA")</f>
        <v xml:space="preserve"> </v>
      </c>
      <c r="BK66" s="20" t="str">
        <f>IF(O22+P22=D22," ","GRESEALA")</f>
        <v xml:space="preserve"> </v>
      </c>
      <c r="BL66" s="22" t="str">
        <f>IF(Q22+S22+T22+U22+V22+W22=D22," ","GRESEALA")</f>
        <v xml:space="preserve"> </v>
      </c>
      <c r="BM66" s="23" t="str">
        <f>IF(X22+Y22+Z22=D22," ","GRESEALA")</f>
        <v xml:space="preserve"> </v>
      </c>
      <c r="BN66" s="19" t="str">
        <f>IF(Q35+S35+T35+U35+V35+W35=D35," ","GRESEALA")</f>
        <v xml:space="preserve"> </v>
      </c>
    </row>
    <row r="67" spans="2:66" ht="39.75" customHeight="1" x14ac:dyDescent="0.35">
      <c r="B67" s="49" t="s">
        <v>130</v>
      </c>
      <c r="C67" s="106"/>
      <c r="D67" s="90">
        <f t="shared" si="0"/>
        <v>0</v>
      </c>
      <c r="E67" s="64">
        <f>'Macheta PO 2022_rap_luna'!E67+'cumulat precedent'!E67</f>
        <v>0</v>
      </c>
      <c r="F67" s="64">
        <f>'Macheta PO 2022_rap_luna'!F67+'cumulat precedent'!F67</f>
        <v>0</v>
      </c>
      <c r="G67" s="64">
        <f>'Macheta PO 2022_rap_luna'!G67+'cumulat precedent'!G67</f>
        <v>0</v>
      </c>
      <c r="H67" s="64">
        <f>'Macheta PO 2022_rap_luna'!H67+'cumulat precedent'!H67</f>
        <v>0</v>
      </c>
      <c r="I67" s="64">
        <f>'Macheta PO 2022_rap_luna'!I67+'cumulat precedent'!I67</f>
        <v>0</v>
      </c>
      <c r="J67" s="64">
        <f>'Macheta PO 2022_rap_luna'!J67+'cumulat precedent'!J67</f>
        <v>0</v>
      </c>
      <c r="K67" s="64">
        <f>'Macheta PO 2022_rap_luna'!K67+'cumulat precedent'!K67</f>
        <v>0</v>
      </c>
      <c r="L67" s="64">
        <f>'Macheta PO 2022_rap_luna'!L67+'cumulat precedent'!L67</f>
        <v>0</v>
      </c>
      <c r="M67" s="64">
        <f>'Macheta PO 2022_rap_luna'!M67+'cumulat precedent'!M67</f>
        <v>0</v>
      </c>
      <c r="N67" s="64">
        <f>'Macheta PO 2022_rap_luna'!N67+'cumulat precedent'!N67</f>
        <v>0</v>
      </c>
      <c r="O67" s="64">
        <f>'Macheta PO 2022_rap_luna'!O67+'cumulat precedent'!O67</f>
        <v>0</v>
      </c>
      <c r="P67" s="64">
        <f>'Macheta PO 2022_rap_luna'!P67+'cumulat precedent'!P67</f>
        <v>0</v>
      </c>
      <c r="Q67" s="64">
        <f>'Macheta PO 2022_rap_luna'!Q67+'cumulat precedent'!Q67</f>
        <v>0</v>
      </c>
      <c r="R67" s="64">
        <f>'Macheta PO 2022_rap_luna'!R67+'cumulat precedent'!R67</f>
        <v>0</v>
      </c>
      <c r="S67" s="64">
        <f>'Macheta PO 2022_rap_luna'!S67+'cumulat precedent'!S67</f>
        <v>0</v>
      </c>
      <c r="T67" s="64">
        <f>'Macheta PO 2022_rap_luna'!T67+'cumulat precedent'!T67</f>
        <v>0</v>
      </c>
      <c r="U67" s="64">
        <f>'Macheta PO 2022_rap_luna'!U67+'cumulat precedent'!U67</f>
        <v>0</v>
      </c>
      <c r="V67" s="64">
        <f>'Macheta PO 2022_rap_luna'!V67+'cumulat precedent'!V67</f>
        <v>0</v>
      </c>
      <c r="W67" s="64">
        <f>'Macheta PO 2022_rap_luna'!W67+'cumulat precedent'!W67</f>
        <v>0</v>
      </c>
      <c r="X67" s="64">
        <f>'Macheta PO 2022_rap_luna'!X67+'cumulat precedent'!X67</f>
        <v>0</v>
      </c>
      <c r="Y67" s="64">
        <f>'Macheta PO 2022_rap_luna'!Y67+'cumulat precedent'!Y67</f>
        <v>0</v>
      </c>
      <c r="Z67" s="64">
        <f>'Macheta PO 2022_rap_luna'!Z67+'cumulat precedent'!Z67</f>
        <v>0</v>
      </c>
      <c r="AA67" s="64">
        <f>'Macheta PO 2022_rap_luna'!AA67+'cumulat precedent'!AA67</f>
        <v>0</v>
      </c>
      <c r="AB67" s="64">
        <f>'Macheta PO 2022_rap_luna'!AB67+'cumulat precedent'!AB67</f>
        <v>0</v>
      </c>
      <c r="AC67" s="64">
        <f>'Macheta PO 2022_rap_luna'!AC67+'cumulat precedent'!AC67</f>
        <v>0</v>
      </c>
      <c r="AD67" s="64">
        <f>'Macheta PO 2022_rap_luna'!AD67+'cumulat precedent'!AD67</f>
        <v>0</v>
      </c>
      <c r="AE67" s="64">
        <f>'Macheta PO 2022_rap_luna'!AE67+'cumulat precedent'!AE67</f>
        <v>0</v>
      </c>
      <c r="AF67" s="64">
        <f>'Macheta PO 2022_rap_luna'!AF67+'cumulat precedent'!AF67</f>
        <v>0</v>
      </c>
      <c r="AG67" s="64">
        <f>'Macheta PO 2022_rap_luna'!AG67+'cumulat precedent'!AG67</f>
        <v>0</v>
      </c>
      <c r="AH67" s="64">
        <f>'Macheta PO 2022_rap_luna'!AH67+'cumulat precedent'!AH67</f>
        <v>0</v>
      </c>
      <c r="AI67" s="64">
        <f>'Macheta PO 2022_rap_luna'!AI67+'cumulat precedent'!AI67</f>
        <v>0</v>
      </c>
      <c r="AJ67" s="64">
        <f>'Macheta PO 2022_rap_luna'!AJ67+'cumulat precedent'!AJ67</f>
        <v>0</v>
      </c>
      <c r="AK67" s="64">
        <f>'Macheta PO 2022_rap_luna'!AK67+'cumulat precedent'!AK67</f>
        <v>0</v>
      </c>
      <c r="AL67" s="64">
        <f>'Macheta PO 2022_rap_luna'!AL67+'cumulat precedent'!AL67</f>
        <v>0</v>
      </c>
      <c r="AM67" s="64">
        <f>'Macheta PO 2022_rap_luna'!AM67+'cumulat precedent'!AM67</f>
        <v>0</v>
      </c>
      <c r="AN67" s="64">
        <f>'Macheta PO 2022_rap_luna'!AN67+'cumulat precedent'!AN67</f>
        <v>0</v>
      </c>
      <c r="AO67" s="64">
        <f>'Macheta PO 2022_rap_luna'!AO67+'cumulat precedent'!AO67</f>
        <v>0</v>
      </c>
      <c r="AP67" s="64">
        <f>'Macheta PO 2022_rap_luna'!AP67+'cumulat precedent'!AP67</f>
        <v>0</v>
      </c>
      <c r="AQ67" s="64">
        <f>'Macheta PO 2022_rap_luna'!AQ67+'cumulat precedent'!AQ67</f>
        <v>0</v>
      </c>
      <c r="AR67" s="64">
        <f>'Macheta PO 2022_rap_luna'!AR67+'cumulat precedent'!AR67</f>
        <v>0</v>
      </c>
      <c r="AS67" s="64">
        <f>'Macheta PO 2022_rap_luna'!AS67+'cumulat precedent'!AS67</f>
        <v>0</v>
      </c>
      <c r="AT67" s="74"/>
      <c r="AU67" s="19" t="str">
        <f>IF(E23+F23=D23," ","GRESEALA")</f>
        <v xml:space="preserve"> </v>
      </c>
      <c r="AV67" s="11" t="str">
        <f>IF(G23+K23+I23+L23+M23=D23," ","GRESEALA")</f>
        <v xml:space="preserve"> </v>
      </c>
      <c r="AW67" s="19" t="str">
        <f>IF(O23+P23=D23," ","GRESEALA")</f>
        <v xml:space="preserve"> </v>
      </c>
      <c r="AX67" s="19" t="str">
        <f>IF(Q23+S23+T23+U23+V23+W23=D23," ","GRESEALA")</f>
        <v xml:space="preserve"> </v>
      </c>
      <c r="AY67" s="19" t="str">
        <f>IF(X23+Y23+Z23=D23," ","GRESEALA")</f>
        <v xml:space="preserve"> </v>
      </c>
      <c r="AZ67" s="19" t="str">
        <f>IF(E24+F24=D24," ","GRESEALA")</f>
        <v xml:space="preserve"> </v>
      </c>
      <c r="BA67" s="11" t="str">
        <f>IF(G24+K24+I24+L24+M24=D24," ","GRESEALA")</f>
        <v xml:space="preserve"> </v>
      </c>
      <c r="BB67" s="19" t="str">
        <f>IF(O24+P24=D24," ","GRESEALA")</f>
        <v xml:space="preserve"> </v>
      </c>
      <c r="BC67" s="19" t="str">
        <f>IF(Q24+S24+T24+U24+V24+W24=D24," ","GRESEALA")</f>
        <v xml:space="preserve"> </v>
      </c>
      <c r="BD67" s="19" t="str">
        <f>IF(X24+Y24+Z24=D24," ","GRESEALA")</f>
        <v xml:space="preserve"> </v>
      </c>
      <c r="BE67" s="19" t="str">
        <f>IF(E25+F25=D25," ","GRESEALA")</f>
        <v xml:space="preserve"> </v>
      </c>
      <c r="BF67" s="11" t="str">
        <f>IF(G25+K25+I25+L25+M25=D25," ","GRESEALA")</f>
        <v xml:space="preserve"> </v>
      </c>
      <c r="BG67" s="19" t="str">
        <f>IF(O25+P25=D25," ","GRESEALA")</f>
        <v xml:space="preserve"> </v>
      </c>
      <c r="BH67" s="19" t="str">
        <f>IF(Q25+S25+T25+U25+V25+W25=D25," ","GRESEALA")</f>
        <v xml:space="preserve"> </v>
      </c>
      <c r="BI67" s="19" t="str">
        <f>IF(X25+Y25+Z25=D25," ","GRESEALA")</f>
        <v xml:space="preserve"> </v>
      </c>
      <c r="BJ67" s="19" t="str">
        <f>IF(E26+F26=D26," ","GRESEALA")</f>
        <v xml:space="preserve"> </v>
      </c>
      <c r="BK67" s="11" t="str">
        <f>IF(G26+K26+I26+L26+M26=D26," ","GRESEALA")</f>
        <v xml:space="preserve"> </v>
      </c>
      <c r="BL67" s="19" t="str">
        <f>IF(O26+P26=D26," ","GRESEALA")</f>
        <v xml:space="preserve"> </v>
      </c>
      <c r="BM67" s="19" t="str">
        <f>IF(Q26+S26+T26+U26+V26+W26=D26," ","GRESEALA")</f>
        <v xml:space="preserve"> </v>
      </c>
      <c r="BN67" s="19" t="str">
        <f>IF(X26+Y26+Z26=D26," ","GRESEALA")</f>
        <v xml:space="preserve"> </v>
      </c>
    </row>
    <row r="68" spans="2:66" ht="40.5" customHeight="1" x14ac:dyDescent="0.35">
      <c r="B68" s="46" t="s">
        <v>131</v>
      </c>
      <c r="C68" s="66" t="s">
        <v>132</v>
      </c>
      <c r="D68" s="70">
        <f>O68+P68</f>
        <v>1981</v>
      </c>
      <c r="E68" s="64">
        <f>'Macheta PO 2022_rap_luna'!E68+'cumulat precedent'!E68</f>
        <v>859</v>
      </c>
      <c r="F68" s="64">
        <f>'Macheta PO 2022_rap_luna'!F68+'cumulat precedent'!F68</f>
        <v>1122</v>
      </c>
      <c r="G68" s="64">
        <f>'Macheta PO 2022_rap_luna'!G68+'cumulat precedent'!G68</f>
        <v>506</v>
      </c>
      <c r="H68" s="64">
        <f>'Macheta PO 2022_rap_luna'!H68+'cumulat precedent'!H68</f>
        <v>506</v>
      </c>
      <c r="I68" s="64">
        <f>'Macheta PO 2022_rap_luna'!I68+'cumulat precedent'!I68</f>
        <v>167</v>
      </c>
      <c r="J68" s="64">
        <f>'Macheta PO 2022_rap_luna'!J68+'cumulat precedent'!J68</f>
        <v>167</v>
      </c>
      <c r="K68" s="64">
        <f>'Macheta PO 2022_rap_luna'!K68+'cumulat precedent'!K68</f>
        <v>104</v>
      </c>
      <c r="L68" s="64">
        <f>'Macheta PO 2022_rap_luna'!L68+'cumulat precedent'!L68</f>
        <v>238</v>
      </c>
      <c r="M68" s="64">
        <f>'Macheta PO 2022_rap_luna'!M68+'cumulat precedent'!M68</f>
        <v>966</v>
      </c>
      <c r="N68" s="64">
        <f>'Macheta PO 2022_rap_luna'!N68+'cumulat precedent'!N68</f>
        <v>261</v>
      </c>
      <c r="O68" s="64">
        <f>'Macheta PO 2022_rap_luna'!O68+'cumulat precedent'!O68</f>
        <v>997</v>
      </c>
      <c r="P68" s="64">
        <f>'Macheta PO 2022_rap_luna'!P68+'cumulat precedent'!P68</f>
        <v>984</v>
      </c>
      <c r="Q68" s="64">
        <f>'Macheta PO 2022_rap_luna'!Q68+'cumulat precedent'!Q68</f>
        <v>231</v>
      </c>
      <c r="R68" s="64">
        <f>'Macheta PO 2022_rap_luna'!R68+'cumulat precedent'!R68</f>
        <v>79</v>
      </c>
      <c r="S68" s="64">
        <f>'Macheta PO 2022_rap_luna'!S68+'cumulat precedent'!S68</f>
        <v>603</v>
      </c>
      <c r="T68" s="64">
        <f>'Macheta PO 2022_rap_luna'!T68+'cumulat precedent'!T68</f>
        <v>208</v>
      </c>
      <c r="U68" s="64">
        <f>'Macheta PO 2022_rap_luna'!U68+'cumulat precedent'!U68</f>
        <v>818</v>
      </c>
      <c r="V68" s="64">
        <f>'Macheta PO 2022_rap_luna'!V68+'cumulat precedent'!V68</f>
        <v>23</v>
      </c>
      <c r="W68" s="64">
        <f>'Macheta PO 2022_rap_luna'!W68+'cumulat precedent'!W68</f>
        <v>98</v>
      </c>
      <c r="X68" s="64">
        <f>'Macheta PO 2022_rap_luna'!X68+'cumulat precedent'!X68</f>
        <v>1795</v>
      </c>
      <c r="Y68" s="64">
        <f>'Macheta PO 2022_rap_luna'!Y68+'cumulat precedent'!Y68</f>
        <v>186</v>
      </c>
      <c r="Z68" s="64">
        <f>'Macheta PO 2022_rap_luna'!Z68+'cumulat precedent'!Z68</f>
        <v>0</v>
      </c>
      <c r="AA68" s="64">
        <f>'Macheta PO 2022_rap_luna'!AA68+'cumulat precedent'!AA68</f>
        <v>15</v>
      </c>
      <c r="AB68" s="64">
        <f>'Macheta PO 2022_rap_luna'!AB68+'cumulat precedent'!AB68</f>
        <v>4</v>
      </c>
      <c r="AC68" s="64">
        <f>'Macheta PO 2022_rap_luna'!AC68+'cumulat precedent'!AC68</f>
        <v>1</v>
      </c>
      <c r="AD68" s="64">
        <f>'Macheta PO 2022_rap_luna'!AD68+'cumulat precedent'!AD68</f>
        <v>1</v>
      </c>
      <c r="AE68" s="64">
        <f>'Macheta PO 2022_rap_luna'!AE68+'cumulat precedent'!AE68</f>
        <v>5</v>
      </c>
      <c r="AF68" s="64">
        <f>'Macheta PO 2022_rap_luna'!AF68+'cumulat precedent'!AF68</f>
        <v>20</v>
      </c>
      <c r="AG68" s="64">
        <f>'Macheta PO 2022_rap_luna'!AG68+'cumulat precedent'!AG68</f>
        <v>0</v>
      </c>
      <c r="AH68" s="64">
        <f>'Macheta PO 2022_rap_luna'!AH68+'cumulat precedent'!AH68</f>
        <v>1</v>
      </c>
      <c r="AI68" s="64">
        <f>'Macheta PO 2022_rap_luna'!AI68+'cumulat precedent'!AI68</f>
        <v>0</v>
      </c>
      <c r="AJ68" s="64">
        <f>'Macheta PO 2022_rap_luna'!AJ68+'cumulat precedent'!AJ68</f>
        <v>3</v>
      </c>
      <c r="AK68" s="64">
        <f>'Macheta PO 2022_rap_luna'!AK68+'cumulat precedent'!AK68</f>
        <v>0</v>
      </c>
      <c r="AL68" s="64">
        <f>'Macheta PO 2022_rap_luna'!AL68+'cumulat precedent'!AL68</f>
        <v>9</v>
      </c>
      <c r="AM68" s="64">
        <f>'Macheta PO 2022_rap_luna'!AM68+'cumulat precedent'!AM68</f>
        <v>0</v>
      </c>
      <c r="AN68" s="64">
        <f>'Macheta PO 2022_rap_luna'!AN68+'cumulat precedent'!AN68</f>
        <v>0</v>
      </c>
      <c r="AO68" s="64">
        <f>'Macheta PO 2022_rap_luna'!AO68+'cumulat precedent'!AO68</f>
        <v>0</v>
      </c>
      <c r="AP68" s="64">
        <f>'Macheta PO 2022_rap_luna'!AP68+'cumulat precedent'!AP68</f>
        <v>0</v>
      </c>
      <c r="AQ68" s="64">
        <f>'Macheta PO 2022_rap_luna'!AQ68+'cumulat precedent'!AQ68</f>
        <v>0</v>
      </c>
      <c r="AR68" s="64">
        <f>'Macheta PO 2022_rap_luna'!AR68+'cumulat precedent'!AR68</f>
        <v>0</v>
      </c>
      <c r="AS68" s="64">
        <f>'Macheta PO 2022_rap_luna'!AS68+'cumulat precedent'!AS68</f>
        <v>1928</v>
      </c>
      <c r="AT68" s="99"/>
      <c r="AU68" s="19" t="str">
        <f>IF(E27+F27=D27," ","GRESEALA")</f>
        <v xml:space="preserve"> </v>
      </c>
      <c r="AV68" s="11" t="str">
        <f>IF(G27+K27+I27+L27+M27=D27," ","GRESEALA")</f>
        <v xml:space="preserve"> </v>
      </c>
      <c r="AW68" s="19" t="str">
        <f>IF(O27+P27=D27," ","GRESEALA")</f>
        <v xml:space="preserve"> </v>
      </c>
      <c r="AX68" s="19" t="str">
        <f>IF(Q27+S27+T27+U27+V27+W27=D27," ","GRESEALA")</f>
        <v xml:space="preserve"> </v>
      </c>
      <c r="AY68" s="19" t="str">
        <f>IF(X27+Y27+Z27=D27," ","GRESEALA")</f>
        <v xml:space="preserve"> </v>
      </c>
      <c r="AZ68" s="19" t="str">
        <f>IF(E28+F28=D28," ","GRESEALA")</f>
        <v xml:space="preserve"> </v>
      </c>
      <c r="BA68" s="11" t="str">
        <f>IF(G28+K28+I28+L28++M28=D28," ","GRESEALA")</f>
        <v xml:space="preserve"> </v>
      </c>
      <c r="BB68" s="19" t="str">
        <f>IF(O28+P28=D28," ","GRESEALA")</f>
        <v xml:space="preserve"> </v>
      </c>
      <c r="BC68" s="19" t="str">
        <f>IF(Q28+S28+T28+U28+V28+W28=D28," ","GRESEALA")</f>
        <v xml:space="preserve"> </v>
      </c>
      <c r="BD68" s="19" t="str">
        <f>IF(X28+Y28+Z28=D28," ","GRESEALA")</f>
        <v xml:space="preserve"> </v>
      </c>
      <c r="BE68" s="19" t="str">
        <f>IF(E29+F29=D29," ","GRESEALA")</f>
        <v xml:space="preserve"> </v>
      </c>
      <c r="BF68" s="11" t="str">
        <f>IF(G29+K29+I29+L29+M29=D29," ","GRESEALA")</f>
        <v xml:space="preserve"> </v>
      </c>
      <c r="BG68" s="19" t="str">
        <f>IF(O29+P29=D29," ","GRESEALA")</f>
        <v xml:space="preserve"> </v>
      </c>
      <c r="BH68" s="19" t="str">
        <f>IF(Q29+S29+T29+U29+V29+W29=D29," ","GRESEALA")</f>
        <v xml:space="preserve"> </v>
      </c>
      <c r="BI68" s="19" t="str">
        <f>IF(X29+Y29+Z29=D29," ","GRESEALA")</f>
        <v xml:space="preserve"> </v>
      </c>
      <c r="BJ68" s="19" t="str">
        <f>IF(E30+F30=D30," ","GRESEALA")</f>
        <v xml:space="preserve"> </v>
      </c>
      <c r="BK68" s="11" t="str">
        <f>IF(G30+K30+I30+L30+M30=D30," ","GRESEALA")</f>
        <v xml:space="preserve"> </v>
      </c>
      <c r="BL68" s="19" t="str">
        <f>IF(O30+P30=D30," ","GRESEALA")</f>
        <v xml:space="preserve"> </v>
      </c>
      <c r="BM68" s="19" t="str">
        <f>IF(Q30+S30+T30+U30+V30+W30=D30," ","GRESEALA")</f>
        <v xml:space="preserve"> </v>
      </c>
      <c r="BN68" s="19" t="str">
        <f>IF(X30+Y30+Z30=D30," ","GRESEALA")</f>
        <v xml:space="preserve"> </v>
      </c>
    </row>
    <row r="69" spans="2:66" ht="32.25" customHeight="1" x14ac:dyDescent="0.35">
      <c r="B69" s="54"/>
      <c r="C69" s="107" t="s">
        <v>133</v>
      </c>
      <c r="D69" s="108" t="str">
        <f t="shared" ref="D69:AS69" si="45">IF(D68=D16, "  ", "GRESEALA")</f>
        <v xml:space="preserve">  </v>
      </c>
      <c r="E69" s="109" t="str">
        <f t="shared" si="45"/>
        <v xml:space="preserve">  </v>
      </c>
      <c r="F69" s="109" t="str">
        <f t="shared" si="45"/>
        <v xml:space="preserve">  </v>
      </c>
      <c r="G69" s="109" t="str">
        <f t="shared" si="45"/>
        <v xml:space="preserve">  </v>
      </c>
      <c r="H69" s="109" t="str">
        <f t="shared" si="45"/>
        <v xml:space="preserve">  </v>
      </c>
      <c r="I69" s="109" t="str">
        <f t="shared" si="45"/>
        <v xml:space="preserve">  </v>
      </c>
      <c r="J69" s="109" t="str">
        <f t="shared" si="45"/>
        <v xml:space="preserve">  </v>
      </c>
      <c r="K69" s="109" t="str">
        <f t="shared" si="45"/>
        <v xml:space="preserve">  </v>
      </c>
      <c r="L69" s="109" t="str">
        <f t="shared" si="45"/>
        <v xml:space="preserve">  </v>
      </c>
      <c r="M69" s="109" t="str">
        <f t="shared" si="45"/>
        <v xml:space="preserve">  </v>
      </c>
      <c r="N69" s="109" t="str">
        <f t="shared" si="45"/>
        <v xml:space="preserve">  </v>
      </c>
      <c r="O69" s="109" t="str">
        <f t="shared" si="45"/>
        <v xml:space="preserve">  </v>
      </c>
      <c r="P69" s="109" t="str">
        <f t="shared" si="45"/>
        <v xml:space="preserve">  </v>
      </c>
      <c r="Q69" s="109" t="str">
        <f t="shared" si="45"/>
        <v xml:space="preserve">  </v>
      </c>
      <c r="R69" s="109" t="str">
        <f t="shared" si="45"/>
        <v xml:space="preserve">  </v>
      </c>
      <c r="S69" s="109" t="str">
        <f t="shared" si="45"/>
        <v xml:space="preserve">  </v>
      </c>
      <c r="T69" s="109" t="str">
        <f t="shared" si="45"/>
        <v xml:space="preserve">  </v>
      </c>
      <c r="U69" s="109" t="str">
        <f t="shared" si="45"/>
        <v xml:space="preserve">  </v>
      </c>
      <c r="V69" s="109" t="str">
        <f t="shared" si="45"/>
        <v xml:space="preserve">  </v>
      </c>
      <c r="W69" s="109" t="str">
        <f t="shared" si="45"/>
        <v xml:space="preserve">  </v>
      </c>
      <c r="X69" s="109" t="str">
        <f t="shared" si="45"/>
        <v xml:space="preserve">  </v>
      </c>
      <c r="Y69" s="109" t="str">
        <f t="shared" si="45"/>
        <v xml:space="preserve">  </v>
      </c>
      <c r="Z69" s="109" t="str">
        <f t="shared" si="45"/>
        <v xml:space="preserve">  </v>
      </c>
      <c r="AA69" s="109" t="str">
        <f t="shared" si="45"/>
        <v xml:space="preserve">  </v>
      </c>
      <c r="AB69" s="109" t="str">
        <f t="shared" si="45"/>
        <v xml:space="preserve">  </v>
      </c>
      <c r="AC69" s="109" t="str">
        <f t="shared" si="45"/>
        <v xml:space="preserve">  </v>
      </c>
      <c r="AD69" s="109" t="str">
        <f t="shared" si="45"/>
        <v xml:space="preserve">  </v>
      </c>
      <c r="AE69" s="109" t="str">
        <f t="shared" si="45"/>
        <v xml:space="preserve">  </v>
      </c>
      <c r="AF69" s="109" t="str">
        <f t="shared" si="45"/>
        <v xml:space="preserve">  </v>
      </c>
      <c r="AG69" s="109" t="str">
        <f t="shared" si="45"/>
        <v xml:space="preserve">  </v>
      </c>
      <c r="AH69" s="109" t="str">
        <f t="shared" si="45"/>
        <v xml:space="preserve">  </v>
      </c>
      <c r="AI69" s="109" t="str">
        <f t="shared" si="45"/>
        <v xml:space="preserve">  </v>
      </c>
      <c r="AJ69" s="109" t="str">
        <f t="shared" si="45"/>
        <v xml:space="preserve">  </v>
      </c>
      <c r="AK69" s="109" t="str">
        <f t="shared" si="45"/>
        <v xml:space="preserve">  </v>
      </c>
      <c r="AL69" s="109" t="str">
        <f t="shared" si="45"/>
        <v xml:space="preserve">  </v>
      </c>
      <c r="AM69" s="109" t="str">
        <f t="shared" si="45"/>
        <v xml:space="preserve">  </v>
      </c>
      <c r="AN69" s="109" t="str">
        <f t="shared" si="45"/>
        <v xml:space="preserve">  </v>
      </c>
      <c r="AO69" s="109" t="str">
        <f t="shared" si="45"/>
        <v xml:space="preserve">  </v>
      </c>
      <c r="AP69" s="109" t="str">
        <f t="shared" si="45"/>
        <v xml:space="preserve">  </v>
      </c>
      <c r="AQ69" s="109" t="str">
        <f t="shared" si="45"/>
        <v xml:space="preserve">  </v>
      </c>
      <c r="AR69" s="109" t="str">
        <f t="shared" si="45"/>
        <v xml:space="preserve">  </v>
      </c>
      <c r="AS69" s="109" t="str">
        <f t="shared" si="45"/>
        <v xml:space="preserve">  </v>
      </c>
      <c r="AT69" s="110"/>
      <c r="AU69" s="19" t="str">
        <f>IF(E31+F31=D31," ","GRESEALA")</f>
        <v xml:space="preserve"> </v>
      </c>
      <c r="AV69" s="11" t="str">
        <f>IF(G31+K31+I31+L31+M31=D31," ","GRESEALA")</f>
        <v xml:space="preserve"> </v>
      </c>
      <c r="AW69" s="19" t="str">
        <f>IF(O31+P31=D31," ","GRESEALA")</f>
        <v xml:space="preserve"> </v>
      </c>
      <c r="AX69" s="19" t="str">
        <f>IF(Q31+S31+T31+U31+V31+W31=D31," ","GRESEALA")</f>
        <v xml:space="preserve"> </v>
      </c>
      <c r="AY69" s="19" t="str">
        <f>IF(X31+Y31+Z31=D31," ","GRESEALA")</f>
        <v xml:space="preserve"> </v>
      </c>
      <c r="AZ69" s="19" t="str">
        <f>IF(E32+F32=D32," ","GRESEALA")</f>
        <v xml:space="preserve"> </v>
      </c>
      <c r="BA69" s="11" t="str">
        <f>IF(G32+K32+I32+L32+M32=D32," ","GRESEALA")</f>
        <v xml:space="preserve"> </v>
      </c>
      <c r="BB69" s="19" t="str">
        <f>IF(O32+P32=D32," ","GRESEALA")</f>
        <v xml:space="preserve"> </v>
      </c>
      <c r="BC69" s="19" t="str">
        <f>IF(Q32+S32+T32+U32+V32+W32=D32," ","GRESEALA")</f>
        <v xml:space="preserve"> </v>
      </c>
      <c r="BD69" s="19" t="str">
        <f>IF(X32+Y32+Z32=D32," ","GRESEALA")</f>
        <v xml:space="preserve"> </v>
      </c>
      <c r="BE69" s="19" t="str">
        <f>IF(E33+F33=D33," ","GRESEALA")</f>
        <v xml:space="preserve"> </v>
      </c>
      <c r="BF69" s="11" t="str">
        <f>IF(G33+K33+I33+L33+M33=D33," ","GRESEALA")</f>
        <v xml:space="preserve"> </v>
      </c>
      <c r="BG69" s="19" t="str">
        <f>IF(O33+P33=D33," ","GRESEALA")</f>
        <v xml:space="preserve"> </v>
      </c>
      <c r="BH69" s="19" t="str">
        <f>IF(Q33+S33+T33+U33+V33+W33=D33," ","GRESEALA")</f>
        <v xml:space="preserve"> </v>
      </c>
      <c r="BI69" s="19" t="str">
        <f>IF(X33+Y33+Z33=D33," ","GRESEALA")</f>
        <v xml:space="preserve"> </v>
      </c>
      <c r="BJ69" s="19" t="str">
        <f>IF(E34+F34=D34," ","GRESEALA")</f>
        <v xml:space="preserve"> </v>
      </c>
      <c r="BK69" s="11" t="str">
        <f>IF(G34+K34+I34+L34+M34=D34," ","GRESEALA")</f>
        <v xml:space="preserve"> </v>
      </c>
      <c r="BL69" s="19" t="str">
        <f>IF(O34+P34=D34," ","GRESEALA")</f>
        <v xml:space="preserve"> </v>
      </c>
      <c r="BM69" s="19" t="str">
        <f>IF(Q34+S34+T34+U34+V34+W34=D34," ","GRESEALA")</f>
        <v xml:space="preserve"> </v>
      </c>
      <c r="BN69" s="19" t="str">
        <f>IF(X34+Y34+Z34=D34," ","GRESEALA")</f>
        <v xml:space="preserve"> </v>
      </c>
    </row>
    <row r="70" spans="2:66" ht="23.25" customHeight="1" x14ac:dyDescent="0.35">
      <c r="C70" s="111" t="s">
        <v>134</v>
      </c>
      <c r="D70" s="112"/>
      <c r="E70" s="112"/>
      <c r="F70" s="112"/>
      <c r="G70" s="112"/>
      <c r="H70" s="112"/>
      <c r="I70" s="112"/>
      <c r="J70" s="112"/>
      <c r="K70" s="113"/>
      <c r="L70" s="113"/>
      <c r="M70" s="114"/>
      <c r="N70" s="114"/>
      <c r="O70" s="114"/>
      <c r="P70" s="114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55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24"/>
      <c r="AV70" s="24"/>
      <c r="AW70" s="24"/>
      <c r="BA70" s="24"/>
      <c r="BB70" s="24"/>
      <c r="BC70" s="24"/>
      <c r="BD70" s="24"/>
      <c r="BE70" s="24"/>
      <c r="BG70" s="24"/>
      <c r="BH70" s="24"/>
    </row>
    <row r="71" spans="2:66" ht="22.5" customHeight="1" x14ac:dyDescent="0.35">
      <c r="C71" s="117" t="s">
        <v>135</v>
      </c>
      <c r="D71" s="112"/>
      <c r="E71" s="112"/>
      <c r="F71" s="112"/>
      <c r="G71" s="112"/>
      <c r="H71" s="112"/>
      <c r="I71" s="112"/>
      <c r="J71" s="112"/>
      <c r="K71" s="113"/>
      <c r="L71" s="113"/>
      <c r="M71" s="114"/>
      <c r="N71" s="114"/>
      <c r="O71" s="114"/>
      <c r="P71" s="114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24"/>
      <c r="AV71" s="24"/>
      <c r="AW71" s="24"/>
      <c r="BA71" s="24"/>
      <c r="BB71" s="24"/>
      <c r="BC71" s="24"/>
      <c r="BD71" s="24"/>
      <c r="BE71" s="24"/>
      <c r="BG71" s="24"/>
      <c r="BH71" s="24"/>
    </row>
    <row r="72" spans="2:66" ht="22.5" customHeight="1" x14ac:dyDescent="0.35">
      <c r="C72" s="117" t="s">
        <v>136</v>
      </c>
      <c r="D72" s="112"/>
      <c r="E72" s="112"/>
      <c r="F72" s="112"/>
      <c r="G72" s="112"/>
      <c r="H72" s="112"/>
      <c r="I72" s="112"/>
      <c r="J72" s="112"/>
      <c r="K72" s="113"/>
      <c r="L72" s="113"/>
      <c r="M72" s="114"/>
      <c r="N72" s="114"/>
      <c r="O72" s="114"/>
      <c r="P72" s="114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02"/>
      <c r="AG72" s="102"/>
      <c r="AH72" s="102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</row>
    <row r="73" spans="2:66" ht="19.5" customHeight="1" x14ac:dyDescent="0.35">
      <c r="C73" s="117" t="s">
        <v>137</v>
      </c>
      <c r="D73" s="112"/>
      <c r="E73" s="112"/>
      <c r="F73" s="112"/>
      <c r="G73" s="112"/>
      <c r="H73" s="112"/>
      <c r="I73" s="112"/>
      <c r="J73" s="112"/>
      <c r="K73" s="113"/>
      <c r="L73" s="113"/>
      <c r="M73" s="114"/>
      <c r="N73" s="114"/>
      <c r="O73" s="114"/>
      <c r="P73" s="114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02"/>
      <c r="AG73" s="102"/>
      <c r="AH73" s="102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</row>
    <row r="74" spans="2:66" ht="20.25" customHeight="1" x14ac:dyDescent="0.35">
      <c r="C74" s="117" t="s">
        <v>138</v>
      </c>
      <c r="D74" s="112"/>
      <c r="E74" s="112"/>
      <c r="F74" s="112"/>
      <c r="G74" s="112"/>
      <c r="H74" s="112"/>
      <c r="I74" s="112"/>
      <c r="J74" s="112"/>
      <c r="K74" s="113"/>
      <c r="L74" s="113"/>
      <c r="M74" s="114"/>
      <c r="N74" s="114"/>
      <c r="O74" s="114"/>
      <c r="P74" s="114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02"/>
      <c r="AG74" s="102"/>
      <c r="AH74" s="102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</row>
    <row r="75" spans="2:66" ht="23.25" customHeight="1" x14ac:dyDescent="0.35">
      <c r="C75" s="117" t="s">
        <v>139</v>
      </c>
      <c r="D75" s="112"/>
      <c r="E75" s="112"/>
      <c r="F75" s="112"/>
      <c r="G75" s="112"/>
      <c r="H75" s="112"/>
      <c r="I75" s="112"/>
      <c r="J75" s="112"/>
      <c r="K75" s="113"/>
      <c r="L75" s="113"/>
      <c r="M75" s="114"/>
      <c r="N75" s="114"/>
      <c r="O75" s="114"/>
      <c r="P75" s="114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02"/>
      <c r="AG75" s="102"/>
      <c r="AH75" s="102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</row>
    <row r="76" spans="2:66" ht="20.25" customHeight="1" x14ac:dyDescent="0.35">
      <c r="C76" s="117" t="s">
        <v>140</v>
      </c>
      <c r="D76" s="112"/>
      <c r="E76" s="112"/>
      <c r="F76" s="112"/>
      <c r="G76" s="112"/>
      <c r="H76" s="112"/>
      <c r="I76" s="112"/>
      <c r="J76" s="112"/>
      <c r="K76" s="113"/>
      <c r="L76" s="113"/>
      <c r="M76" s="114"/>
      <c r="N76" s="114"/>
      <c r="O76" s="114"/>
      <c r="P76" s="114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02"/>
      <c r="AG76" s="102"/>
      <c r="AH76" s="102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</row>
    <row r="77" spans="2:66" ht="21" customHeight="1" x14ac:dyDescent="0.35">
      <c r="C77" s="119" t="s">
        <v>141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02"/>
      <c r="AG77" s="102"/>
      <c r="AH77" s="102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</row>
    <row r="78" spans="2:66" ht="23.25" customHeight="1" x14ac:dyDescent="0.35">
      <c r="C78" s="117" t="s">
        <v>142</v>
      </c>
      <c r="D78" s="112"/>
      <c r="E78" s="112"/>
      <c r="F78" s="112"/>
      <c r="G78" s="112"/>
      <c r="H78" s="112"/>
      <c r="I78" s="112"/>
      <c r="J78" s="112"/>
      <c r="K78" s="113"/>
      <c r="L78" s="113"/>
      <c r="M78" s="114"/>
      <c r="N78" s="114"/>
      <c r="O78" s="114"/>
      <c r="P78" s="114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02"/>
      <c r="AG78" s="102"/>
      <c r="AH78" s="102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</row>
    <row r="79" spans="2:66" ht="21" customHeight="1" x14ac:dyDescent="0.35">
      <c r="C79" s="117" t="s">
        <v>143</v>
      </c>
      <c r="D79" s="112"/>
      <c r="E79" s="112"/>
      <c r="F79" s="112"/>
      <c r="G79" s="112"/>
      <c r="H79" s="112"/>
      <c r="I79" s="112"/>
      <c r="J79" s="112"/>
      <c r="K79" s="113"/>
      <c r="L79" s="113"/>
      <c r="M79" s="114"/>
      <c r="N79" s="114"/>
      <c r="O79" s="114"/>
      <c r="P79" s="114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02"/>
      <c r="AG79" s="102"/>
      <c r="AH79" s="102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</row>
    <row r="80" spans="2:66" ht="24" customHeight="1" x14ac:dyDescent="0.35">
      <c r="C80" s="117" t="s">
        <v>144</v>
      </c>
      <c r="D80" s="112"/>
      <c r="E80" s="112"/>
      <c r="F80" s="112"/>
      <c r="G80" s="112"/>
      <c r="H80" s="112"/>
      <c r="I80" s="112"/>
      <c r="J80" s="112"/>
      <c r="K80" s="113"/>
      <c r="L80" s="113"/>
      <c r="M80" s="114"/>
      <c r="N80" s="114"/>
      <c r="O80" s="114"/>
      <c r="P80" s="114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02"/>
      <c r="AG80" s="102"/>
      <c r="AH80" s="102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</row>
    <row r="81" spans="2:60" ht="26.25" customHeight="1" x14ac:dyDescent="0.35">
      <c r="C81" s="117" t="s">
        <v>145</v>
      </c>
      <c r="D81" s="112"/>
      <c r="E81" s="112"/>
      <c r="F81" s="112"/>
      <c r="G81" s="112"/>
      <c r="H81" s="112"/>
      <c r="I81" s="112"/>
      <c r="J81" s="112"/>
      <c r="K81" s="113"/>
      <c r="L81" s="113"/>
      <c r="M81" s="114"/>
      <c r="N81" s="114"/>
      <c r="O81" s="114"/>
      <c r="P81" s="114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02"/>
      <c r="AG81" s="102"/>
      <c r="AH81" s="102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BB81" s="6"/>
      <c r="BC81" s="6"/>
      <c r="BD81" s="6"/>
      <c r="BE81" s="6"/>
      <c r="BF81" s="6"/>
      <c r="BG81" s="6"/>
      <c r="BH81" s="6"/>
    </row>
    <row r="82" spans="2:60" ht="24" customHeight="1" x14ac:dyDescent="0.35">
      <c r="C82" s="111" t="s">
        <v>146</v>
      </c>
      <c r="D82" s="112"/>
      <c r="E82" s="112"/>
      <c r="F82" s="112"/>
      <c r="G82" s="112"/>
      <c r="H82" s="112"/>
      <c r="I82" s="112"/>
      <c r="J82" s="112"/>
      <c r="K82" s="113"/>
      <c r="L82" s="113"/>
      <c r="M82" s="114"/>
      <c r="N82" s="114"/>
      <c r="O82" s="114"/>
      <c r="P82" s="114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02"/>
      <c r="AG82" s="102"/>
      <c r="AH82" s="102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BB82" s="6"/>
      <c r="BC82" s="6"/>
      <c r="BD82" s="6"/>
      <c r="BE82" s="6"/>
      <c r="BF82" s="6"/>
      <c r="BG82" s="6"/>
      <c r="BH82" s="6"/>
    </row>
    <row r="83" spans="2:60" ht="22.5" customHeight="1" x14ac:dyDescent="0.35">
      <c r="C83" s="111" t="s">
        <v>147</v>
      </c>
      <c r="D83" s="112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02"/>
      <c r="AG83" s="102"/>
      <c r="AH83" s="102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BB83" s="6"/>
      <c r="BC83" s="6"/>
      <c r="BD83" s="6"/>
      <c r="BE83" s="6"/>
      <c r="BF83" s="6"/>
      <c r="BG83" s="6"/>
      <c r="BH83" s="6"/>
    </row>
    <row r="84" spans="2:60" ht="27" customHeight="1" x14ac:dyDescent="0.35">
      <c r="C84" s="121"/>
      <c r="D84" s="122"/>
      <c r="E84" s="122"/>
      <c r="F84" s="122"/>
      <c r="G84" s="41"/>
      <c r="H84" s="41"/>
      <c r="I84" s="41"/>
      <c r="J84" s="41"/>
      <c r="K84" s="123"/>
      <c r="L84" s="123"/>
      <c r="M84" s="123"/>
      <c r="N84" s="123"/>
      <c r="O84" s="123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BB84" s="6"/>
      <c r="BC84" s="6"/>
      <c r="BD84" s="6"/>
      <c r="BE84" s="6"/>
      <c r="BF84" s="6"/>
      <c r="BG84" s="6"/>
      <c r="BH84" s="6"/>
    </row>
    <row r="85" spans="2:60" s="26" customFormat="1" ht="46.5" customHeight="1" x14ac:dyDescent="0.35">
      <c r="B85" s="56"/>
      <c r="C85" s="147" t="s">
        <v>148</v>
      </c>
      <c r="D85" s="148"/>
      <c r="E85" s="124"/>
      <c r="F85" s="125"/>
      <c r="G85" s="126"/>
      <c r="H85" s="126"/>
      <c r="I85" s="126"/>
      <c r="J85" s="126"/>
      <c r="K85" s="126"/>
      <c r="L85" s="126"/>
      <c r="M85" s="127"/>
      <c r="N85" s="12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127"/>
      <c r="AA85" s="127"/>
      <c r="AB85" s="127"/>
      <c r="AC85" s="127"/>
      <c r="AD85" s="127"/>
      <c r="AE85" s="127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V85" s="27"/>
      <c r="AW85" s="27"/>
      <c r="AX85" s="27"/>
      <c r="AY85" s="27"/>
      <c r="AZ85" s="27"/>
      <c r="BA85" s="27"/>
    </row>
    <row r="86" spans="2:60" s="26" customFormat="1" ht="12.75" customHeight="1" x14ac:dyDescent="0.35">
      <c r="B86" s="57"/>
      <c r="C86" s="124"/>
      <c r="D86" s="124"/>
      <c r="E86" s="124"/>
      <c r="F86" s="125"/>
      <c r="G86" s="126"/>
      <c r="H86" s="126"/>
      <c r="I86" s="126"/>
      <c r="J86" s="126"/>
      <c r="K86" s="126"/>
      <c r="L86" s="126"/>
      <c r="M86" s="127"/>
      <c r="N86" s="126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V86" s="27"/>
      <c r="AW86" s="27"/>
      <c r="AX86" s="27"/>
      <c r="AY86" s="27"/>
      <c r="AZ86" s="27"/>
      <c r="BA86" s="27"/>
    </row>
    <row r="87" spans="2:60" s="26" customFormat="1" ht="19.899999999999999" customHeight="1" x14ac:dyDescent="0.35">
      <c r="B87" s="57"/>
      <c r="C87" s="124"/>
      <c r="D87" s="124"/>
      <c r="E87" s="124"/>
      <c r="F87" s="125"/>
      <c r="G87" s="126"/>
      <c r="H87" s="126"/>
      <c r="I87" s="126"/>
      <c r="J87" s="126"/>
      <c r="K87" s="126"/>
      <c r="L87" s="126"/>
      <c r="M87" s="127"/>
      <c r="N87" s="12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127"/>
      <c r="AA87" s="127"/>
      <c r="AB87" s="127"/>
      <c r="AC87" s="127"/>
      <c r="AD87" s="127"/>
      <c r="AE87" s="127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V87" s="27"/>
      <c r="AW87" s="27"/>
      <c r="AX87" s="27"/>
      <c r="AY87" s="27"/>
      <c r="AZ87" s="27"/>
      <c r="BA87" s="27"/>
    </row>
    <row r="88" spans="2:60" s="26" customFormat="1" ht="19.899999999999999" customHeight="1" x14ac:dyDescent="0.35">
      <c r="B88" s="56"/>
      <c r="C88" s="57" t="s">
        <v>149</v>
      </c>
      <c r="D88" s="124"/>
      <c r="E88" s="124"/>
      <c r="F88" s="125"/>
      <c r="G88" s="126"/>
      <c r="H88" s="126"/>
      <c r="I88" s="126"/>
      <c r="J88" s="126"/>
      <c r="K88" s="126"/>
      <c r="L88" s="126"/>
      <c r="M88" s="127"/>
      <c r="N88" s="126"/>
      <c r="O88" s="127"/>
      <c r="P88" s="127"/>
      <c r="Q88" s="125"/>
      <c r="R88" s="125"/>
      <c r="S88" s="127"/>
      <c r="T88" s="127"/>
      <c r="U88" s="127"/>
      <c r="V88" s="127"/>
      <c r="W88" s="127"/>
      <c r="X88" s="127"/>
      <c r="Y88" s="125" t="s">
        <v>150</v>
      </c>
      <c r="Z88" s="127"/>
      <c r="AA88" s="127"/>
      <c r="AB88" s="127"/>
      <c r="AC88" s="127"/>
      <c r="AD88" s="127"/>
      <c r="AE88" s="127"/>
      <c r="AF88" s="56"/>
      <c r="AG88" s="56"/>
      <c r="AH88" s="125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V88" s="27"/>
      <c r="AW88" s="27"/>
      <c r="AX88" s="27"/>
      <c r="AY88" s="27"/>
      <c r="AZ88" s="27"/>
      <c r="BA88" s="27"/>
    </row>
    <row r="89" spans="2:60" ht="32.25" customHeight="1" x14ac:dyDescent="0.35">
      <c r="C89" s="121" t="s">
        <v>190</v>
      </c>
      <c r="D89" s="122"/>
      <c r="E89" s="122"/>
      <c r="F89" s="122"/>
      <c r="G89" s="41"/>
      <c r="H89" s="41"/>
      <c r="I89" s="41"/>
      <c r="J89" s="41"/>
      <c r="K89" s="123"/>
      <c r="L89" s="123"/>
      <c r="M89" s="123"/>
      <c r="N89" s="123"/>
      <c r="O89" s="123"/>
      <c r="P89" s="102"/>
      <c r="Q89" s="102"/>
      <c r="R89" s="102"/>
      <c r="S89" s="102"/>
      <c r="T89" s="102"/>
      <c r="U89" s="102"/>
      <c r="V89" s="102"/>
      <c r="W89" s="102"/>
      <c r="X89" s="102"/>
      <c r="Y89" s="102" t="s">
        <v>191</v>
      </c>
      <c r="Z89" s="102"/>
      <c r="AA89" s="102"/>
      <c r="AB89" s="102"/>
      <c r="AC89" s="102"/>
      <c r="AD89" s="102"/>
      <c r="AE89" s="102"/>
      <c r="AF89" s="102"/>
      <c r="AG89" s="102"/>
      <c r="AH89" s="102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BB89" s="6"/>
      <c r="BC89" s="6"/>
      <c r="BD89" s="6"/>
      <c r="BE89" s="6"/>
      <c r="BF89" s="6"/>
      <c r="BG89" s="6"/>
      <c r="BH89" s="6"/>
    </row>
    <row r="90" spans="2:60" ht="32.25" customHeight="1" x14ac:dyDescent="0.35">
      <c r="C90" s="128" t="s">
        <v>151</v>
      </c>
      <c r="D90" s="122"/>
      <c r="E90" s="122"/>
      <c r="F90" s="122"/>
      <c r="G90" s="41"/>
      <c r="H90" s="41"/>
      <c r="I90" s="41"/>
      <c r="J90" s="41"/>
      <c r="K90" s="123"/>
      <c r="L90" s="123"/>
      <c r="M90" s="123"/>
      <c r="N90" s="102"/>
      <c r="O90" s="123"/>
      <c r="P90" s="55"/>
      <c r="Q90" s="55"/>
      <c r="R90" s="55"/>
      <c r="S90" s="55"/>
      <c r="T90" s="55"/>
      <c r="U90" s="55"/>
      <c r="V90" s="55"/>
      <c r="W90" s="55"/>
      <c r="X90" s="55"/>
      <c r="Y90" s="55" t="s">
        <v>192</v>
      </c>
      <c r="Z90" s="55"/>
      <c r="AA90" s="102"/>
      <c r="AB90" s="102"/>
      <c r="AC90" s="102"/>
      <c r="AD90" s="102"/>
      <c r="AE90" s="102"/>
      <c r="AF90" s="102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BB90" s="6"/>
      <c r="BC90" s="6"/>
      <c r="BD90" s="6"/>
      <c r="BE90" s="6"/>
      <c r="BF90" s="6"/>
      <c r="BG90" s="6"/>
      <c r="BH90" s="6"/>
    </row>
    <row r="91" spans="2:60" ht="32.25" customHeight="1" x14ac:dyDescent="0.35">
      <c r="C91" s="29" t="s">
        <v>135</v>
      </c>
      <c r="N91" s="5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G91" s="6"/>
      <c r="AH91" s="6"/>
      <c r="BB91" s="6"/>
      <c r="BC91" s="6"/>
      <c r="BD91" s="6"/>
      <c r="BE91" s="6"/>
      <c r="BF91" s="6"/>
      <c r="BG91" s="6"/>
      <c r="BH91" s="6"/>
    </row>
    <row r="92" spans="2:60" ht="32.25" customHeight="1" x14ac:dyDescent="0.35">
      <c r="C92" s="29" t="s">
        <v>152</v>
      </c>
      <c r="N92" s="5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G92" s="6"/>
      <c r="AH92" s="6"/>
      <c r="BB92" s="6"/>
      <c r="BC92" s="6"/>
      <c r="BD92" s="6"/>
      <c r="BE92" s="6"/>
      <c r="BF92" s="6"/>
      <c r="BG92" s="6"/>
      <c r="BH92" s="6"/>
    </row>
    <row r="93" spans="2:60" ht="32.25" customHeight="1" x14ac:dyDescent="0.35">
      <c r="C93" s="29" t="s">
        <v>153</v>
      </c>
      <c r="N93" s="5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G93" s="6"/>
      <c r="AH93" s="6"/>
      <c r="BB93" s="6"/>
      <c r="BC93" s="6"/>
      <c r="BD93" s="6"/>
      <c r="BE93" s="6"/>
      <c r="BF93" s="6"/>
      <c r="BG93" s="6"/>
      <c r="BH93" s="6"/>
    </row>
    <row r="94" spans="2:60" ht="32.25" customHeight="1" x14ac:dyDescent="0.35">
      <c r="C94" s="29" t="s">
        <v>154</v>
      </c>
      <c r="N94" s="5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G94" s="6"/>
      <c r="AH94" s="6"/>
      <c r="BB94" s="6"/>
      <c r="BC94" s="6"/>
      <c r="BD94" s="6"/>
      <c r="BE94" s="6"/>
      <c r="BF94" s="6"/>
      <c r="BG94" s="6"/>
      <c r="BH94" s="6"/>
    </row>
    <row r="95" spans="2:60" ht="32.25" customHeight="1" x14ac:dyDescent="0.35">
      <c r="C95" s="29" t="s">
        <v>140</v>
      </c>
      <c r="N95" s="5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G95" s="6"/>
      <c r="AH95" s="6"/>
      <c r="BB95" s="6"/>
      <c r="BC95" s="6"/>
      <c r="BD95" s="6"/>
      <c r="BE95" s="6"/>
      <c r="BF95" s="6"/>
      <c r="BG95" s="6"/>
      <c r="BH95" s="6"/>
    </row>
    <row r="96" spans="2:60" ht="32.25" customHeight="1" x14ac:dyDescent="0.35">
      <c r="C96" s="149" t="s">
        <v>155</v>
      </c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G96" s="6"/>
      <c r="AH96" s="6"/>
      <c r="BB96" s="6"/>
      <c r="BC96" s="6"/>
      <c r="BD96" s="6"/>
      <c r="BE96" s="6"/>
      <c r="BF96" s="6"/>
      <c r="BG96" s="6"/>
      <c r="BH96" s="6"/>
    </row>
    <row r="97" spans="3:60" ht="32.25" customHeight="1" x14ac:dyDescent="0.35">
      <c r="C97" s="29" t="s">
        <v>145</v>
      </c>
      <c r="N97" s="5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G97" s="6"/>
      <c r="AH97" s="6"/>
      <c r="BA97" s="6"/>
      <c r="BB97" s="6"/>
      <c r="BC97" s="6"/>
      <c r="BD97" s="6"/>
      <c r="BE97" s="6"/>
      <c r="BF97" s="6"/>
      <c r="BG97" s="6"/>
      <c r="BH97" s="6"/>
    </row>
    <row r="98" spans="3:60" ht="32.25" customHeight="1" x14ac:dyDescent="0.35">
      <c r="C98" s="28" t="s">
        <v>156</v>
      </c>
      <c r="N98" s="5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G98" s="6"/>
      <c r="AH98" s="6"/>
      <c r="BA98" s="6"/>
      <c r="BB98" s="6"/>
      <c r="BC98" s="6"/>
      <c r="BD98" s="6"/>
      <c r="BE98" s="6"/>
      <c r="BF98" s="6"/>
      <c r="BG98" s="6"/>
      <c r="BH98" s="6"/>
    </row>
    <row r="99" spans="3:60" ht="32.25" customHeight="1" x14ac:dyDescent="0.35">
      <c r="C99" s="30" t="s">
        <v>157</v>
      </c>
      <c r="N99" s="5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G99" s="6"/>
      <c r="AH99" s="6"/>
      <c r="BA99" s="6"/>
      <c r="BB99" s="6"/>
      <c r="BC99" s="6"/>
      <c r="BD99" s="6"/>
      <c r="BE99" s="6"/>
      <c r="BF99" s="6"/>
      <c r="BG99" s="6"/>
      <c r="BH99" s="6"/>
    </row>
    <row r="100" spans="3:60" ht="32.25" customHeight="1" x14ac:dyDescent="0.35">
      <c r="C100" s="30" t="s">
        <v>167</v>
      </c>
      <c r="N100" s="5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G100" s="6"/>
      <c r="AH100" s="6"/>
      <c r="BA100" s="6"/>
      <c r="BB100" s="6"/>
      <c r="BC100" s="6"/>
      <c r="BD100" s="6"/>
      <c r="BE100" s="6"/>
      <c r="BF100" s="6"/>
      <c r="BG100" s="6"/>
      <c r="BH100" s="6"/>
    </row>
    <row r="101" spans="3:60" ht="32.25" customHeight="1" x14ac:dyDescent="0.35">
      <c r="C101" s="30" t="s">
        <v>158</v>
      </c>
      <c r="N101" s="5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G101" s="6"/>
      <c r="AH101" s="6"/>
      <c r="BA101" s="6"/>
      <c r="BB101" s="6"/>
      <c r="BC101" s="6"/>
      <c r="BD101" s="6"/>
      <c r="BE101" s="6"/>
      <c r="BF101" s="6"/>
      <c r="BG101" s="6"/>
      <c r="BH101" s="6"/>
    </row>
    <row r="102" spans="3:60" ht="32.25" customHeight="1" x14ac:dyDescent="0.35">
      <c r="C102" s="31" t="s">
        <v>159</v>
      </c>
      <c r="N102" s="5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G102" s="6"/>
      <c r="AH102" s="6"/>
      <c r="BA102" s="6"/>
      <c r="BB102" s="6"/>
      <c r="BC102" s="6"/>
      <c r="BD102" s="6"/>
      <c r="BE102" s="6"/>
      <c r="BF102" s="6"/>
      <c r="BG102" s="6"/>
      <c r="BH102" s="6"/>
    </row>
    <row r="103" spans="3:60" ht="32.25" customHeight="1" x14ac:dyDescent="0.35">
      <c r="C103" s="32"/>
      <c r="BA103" s="6"/>
      <c r="BB103" s="6"/>
      <c r="BC103" s="6"/>
      <c r="BD103" s="6"/>
      <c r="BE103" s="6"/>
      <c r="BF103" s="6"/>
      <c r="BG103" s="6"/>
      <c r="BH103" s="6"/>
    </row>
    <row r="104" spans="3:60" ht="32.25" customHeight="1" x14ac:dyDescent="0.65">
      <c r="C104" s="33" t="s">
        <v>160</v>
      </c>
      <c r="D104" s="34"/>
      <c r="E104" s="34"/>
      <c r="F104" s="34"/>
      <c r="G104" s="35"/>
      <c r="H104" s="35"/>
      <c r="I104" s="35"/>
      <c r="J104" s="35"/>
      <c r="K104" s="36"/>
      <c r="L104" s="36"/>
      <c r="M104" s="36"/>
      <c r="N104" s="36"/>
      <c r="O104" s="36"/>
      <c r="P104" s="37"/>
      <c r="Q104" s="37"/>
      <c r="R104" s="37"/>
      <c r="S104" s="37"/>
      <c r="T104" s="37"/>
      <c r="U104" s="37"/>
      <c r="V104" s="37"/>
      <c r="W104" s="37"/>
      <c r="X104" s="37"/>
      <c r="BA104" s="6"/>
      <c r="BB104" s="6"/>
      <c r="BC104" s="6"/>
      <c r="BD104" s="6"/>
      <c r="BE104" s="6"/>
      <c r="BF104" s="6"/>
      <c r="BG104" s="6"/>
      <c r="BH104" s="6"/>
    </row>
    <row r="105" spans="3:60" ht="32.25" customHeight="1" x14ac:dyDescent="0.65">
      <c r="C105" s="38" t="s">
        <v>168</v>
      </c>
      <c r="D105" s="34"/>
      <c r="E105" s="34"/>
      <c r="F105" s="34"/>
      <c r="G105" s="35"/>
      <c r="H105" s="35"/>
      <c r="I105" s="35"/>
      <c r="J105" s="35"/>
      <c r="K105" s="36"/>
      <c r="L105" s="36"/>
      <c r="M105" s="36"/>
      <c r="N105" s="36"/>
      <c r="O105" s="36"/>
      <c r="P105" s="37"/>
      <c r="Q105" s="37"/>
      <c r="R105" s="37"/>
      <c r="S105" s="37"/>
      <c r="T105" s="37"/>
      <c r="U105" s="37"/>
      <c r="V105" s="37"/>
      <c r="W105" s="37"/>
      <c r="X105" s="37"/>
      <c r="BA105" s="6"/>
      <c r="BB105" s="6"/>
      <c r="BC105" s="6"/>
      <c r="BD105" s="6"/>
      <c r="BE105" s="6"/>
      <c r="BF105" s="6"/>
      <c r="BG105" s="6"/>
      <c r="BH105" s="6"/>
    </row>
    <row r="106" spans="3:60" ht="32.25" customHeight="1" x14ac:dyDescent="0.35">
      <c r="C106" s="38" t="s">
        <v>161</v>
      </c>
      <c r="D106" s="34"/>
      <c r="E106" s="34"/>
      <c r="F106" s="34"/>
      <c r="G106" s="35"/>
      <c r="H106" s="35"/>
      <c r="I106" s="35"/>
      <c r="J106" s="35"/>
      <c r="K106" s="36"/>
      <c r="L106" s="36"/>
      <c r="M106" s="36"/>
      <c r="N106" s="36"/>
      <c r="O106" s="36"/>
      <c r="P106" s="37"/>
      <c r="Q106" s="37"/>
      <c r="R106" s="37"/>
      <c r="S106" s="37"/>
      <c r="T106" s="37"/>
      <c r="U106" s="37"/>
      <c r="V106" s="37"/>
      <c r="W106" s="37"/>
      <c r="X106" s="37"/>
      <c r="BA106" s="6"/>
      <c r="BB106" s="6"/>
      <c r="BC106" s="6"/>
      <c r="BD106" s="6"/>
      <c r="BE106" s="6"/>
      <c r="BF106" s="6"/>
      <c r="BG106" s="6"/>
      <c r="BH106" s="6"/>
    </row>
    <row r="107" spans="3:60" ht="32.25" customHeight="1" x14ac:dyDescent="0.35">
      <c r="C107" s="38" t="s">
        <v>162</v>
      </c>
      <c r="D107" s="34"/>
      <c r="E107" s="34"/>
      <c r="F107" s="34"/>
      <c r="G107" s="35"/>
      <c r="H107" s="35"/>
      <c r="I107" s="35"/>
      <c r="J107" s="35"/>
      <c r="K107" s="36"/>
      <c r="L107" s="36"/>
      <c r="M107" s="36"/>
      <c r="N107" s="36"/>
      <c r="O107" s="36"/>
      <c r="P107" s="37"/>
      <c r="Q107" s="37"/>
      <c r="R107" s="37"/>
      <c r="S107" s="37"/>
      <c r="T107" s="37"/>
      <c r="U107" s="37"/>
      <c r="V107" s="37"/>
      <c r="W107" s="37"/>
      <c r="X107" s="37"/>
      <c r="BA107" s="6"/>
      <c r="BB107" s="6"/>
      <c r="BC107" s="6"/>
      <c r="BD107" s="6"/>
      <c r="BE107" s="6"/>
      <c r="BF107" s="6"/>
      <c r="BG107" s="6"/>
      <c r="BH107" s="6"/>
    </row>
    <row r="108" spans="3:60" ht="32.25" customHeight="1" x14ac:dyDescent="0.35">
      <c r="C108" s="39" t="s">
        <v>163</v>
      </c>
      <c r="BA108" s="6"/>
      <c r="BB108" s="6"/>
      <c r="BC108" s="6"/>
      <c r="BD108" s="6"/>
      <c r="BE108" s="6"/>
      <c r="BF108" s="6"/>
      <c r="BG108" s="6"/>
      <c r="BH108" s="6"/>
    </row>
    <row r="109" spans="3:60" ht="32.25" customHeight="1" x14ac:dyDescent="0.35">
      <c r="C109" s="40"/>
      <c r="BA109" s="6"/>
      <c r="BB109" s="6"/>
      <c r="BC109" s="6"/>
      <c r="BD109" s="6"/>
      <c r="BE109" s="6"/>
      <c r="BF109" s="6"/>
      <c r="BG109" s="6"/>
      <c r="BH109" s="6"/>
    </row>
    <row r="110" spans="3:60" ht="32.25" customHeight="1" x14ac:dyDescent="0.35">
      <c r="BA110" s="6"/>
      <c r="BB110" s="6"/>
      <c r="BC110" s="6"/>
      <c r="BD110" s="6"/>
      <c r="BE110" s="6"/>
      <c r="BF110" s="6"/>
      <c r="BG110" s="6"/>
      <c r="BH110" s="6"/>
    </row>
    <row r="111" spans="3:60" ht="32.25" customHeight="1" x14ac:dyDescent="0.35">
      <c r="BA111" s="6"/>
      <c r="BB111" s="6"/>
      <c r="BC111" s="6"/>
      <c r="BD111" s="6"/>
      <c r="BE111" s="6"/>
      <c r="BF111" s="6"/>
      <c r="BG111" s="6"/>
      <c r="BH111" s="6"/>
    </row>
    <row r="112" spans="3:60" ht="32.25" customHeight="1" x14ac:dyDescent="0.35">
      <c r="BA112" s="6"/>
      <c r="BB112" s="6"/>
      <c r="BC112" s="6"/>
      <c r="BD112" s="6"/>
      <c r="BE112" s="6"/>
      <c r="BF112" s="6"/>
      <c r="BG112" s="6"/>
      <c r="BH112" s="6"/>
    </row>
    <row r="113" spans="2:2" s="6" customFormat="1" ht="32.25" customHeight="1" x14ac:dyDescent="0.35">
      <c r="B113" s="55"/>
    </row>
    <row r="114" spans="2:2" s="6" customFormat="1" ht="32.25" customHeight="1" x14ac:dyDescent="0.35">
      <c r="B114" s="55"/>
    </row>
    <row r="115" spans="2:2" s="6" customFormat="1" ht="32.25" customHeight="1" x14ac:dyDescent="0.35">
      <c r="B115" s="55"/>
    </row>
    <row r="116" spans="2:2" s="6" customFormat="1" ht="32.25" customHeight="1" x14ac:dyDescent="0.35">
      <c r="B116" s="55"/>
    </row>
    <row r="117" spans="2:2" s="6" customFormat="1" ht="32.25" customHeight="1" x14ac:dyDescent="0.35">
      <c r="B117" s="55"/>
    </row>
    <row r="118" spans="2:2" s="6" customFormat="1" ht="32.25" customHeight="1" x14ac:dyDescent="0.35">
      <c r="B118" s="55"/>
    </row>
    <row r="119" spans="2:2" s="6" customFormat="1" ht="32.25" customHeight="1" x14ac:dyDescent="0.35">
      <c r="B119" s="55"/>
    </row>
    <row r="120" spans="2:2" s="6" customFormat="1" ht="32.25" customHeight="1" x14ac:dyDescent="0.35">
      <c r="B120" s="55"/>
    </row>
    <row r="121" spans="2:2" s="6" customFormat="1" ht="32.25" customHeight="1" x14ac:dyDescent="0.35">
      <c r="B121" s="55"/>
    </row>
    <row r="122" spans="2:2" s="6" customFormat="1" ht="32.25" customHeight="1" x14ac:dyDescent="0.35">
      <c r="B122" s="55"/>
    </row>
    <row r="123" spans="2:2" s="6" customFormat="1" ht="32.25" customHeight="1" x14ac:dyDescent="0.35">
      <c r="B123" s="55"/>
    </row>
    <row r="124" spans="2:2" s="6" customFormat="1" ht="32.25" customHeight="1" x14ac:dyDescent="0.35">
      <c r="B124" s="55"/>
    </row>
    <row r="125" spans="2:2" s="6" customFormat="1" ht="32.25" customHeight="1" x14ac:dyDescent="0.35">
      <c r="B125" s="55"/>
    </row>
    <row r="126" spans="2:2" s="6" customFormat="1" ht="32.25" customHeight="1" x14ac:dyDescent="0.35">
      <c r="B126" s="55"/>
    </row>
    <row r="127" spans="2:2" s="6" customFormat="1" ht="32.25" customHeight="1" x14ac:dyDescent="0.35">
      <c r="B127" s="55"/>
    </row>
    <row r="128" spans="2:2" s="6" customFormat="1" ht="32.25" customHeight="1" x14ac:dyDescent="0.35">
      <c r="B128" s="55"/>
    </row>
    <row r="129" spans="2:2" s="6" customFormat="1" ht="32.25" customHeight="1" x14ac:dyDescent="0.35">
      <c r="B129" s="55"/>
    </row>
    <row r="130" spans="2:2" s="6" customFormat="1" ht="32.25" customHeight="1" x14ac:dyDescent="0.35">
      <c r="B130" s="55"/>
    </row>
    <row r="131" spans="2:2" s="6" customFormat="1" ht="32.25" customHeight="1" x14ac:dyDescent="0.35">
      <c r="B131" s="55"/>
    </row>
    <row r="132" spans="2:2" s="6" customFormat="1" ht="32.25" customHeight="1" x14ac:dyDescent="0.35">
      <c r="B132" s="55"/>
    </row>
    <row r="133" spans="2:2" s="6" customFormat="1" ht="32.25" customHeight="1" x14ac:dyDescent="0.35">
      <c r="B133" s="55"/>
    </row>
    <row r="134" spans="2:2" s="6" customFormat="1" ht="32.25" customHeight="1" x14ac:dyDescent="0.35">
      <c r="B134" s="55"/>
    </row>
    <row r="135" spans="2:2" s="6" customFormat="1" ht="32.25" customHeight="1" x14ac:dyDescent="0.35">
      <c r="B135" s="55"/>
    </row>
    <row r="136" spans="2:2" s="6" customFormat="1" ht="32.25" customHeight="1" x14ac:dyDescent="0.35">
      <c r="B136" s="55"/>
    </row>
    <row r="137" spans="2:2" s="6" customFormat="1" ht="32.25" customHeight="1" x14ac:dyDescent="0.35">
      <c r="B137" s="55"/>
    </row>
    <row r="138" spans="2:2" s="6" customFormat="1" ht="32.25" customHeight="1" x14ac:dyDescent="0.35">
      <c r="B138" s="55"/>
    </row>
    <row r="139" spans="2:2" s="6" customFormat="1" ht="32.25" customHeight="1" x14ac:dyDescent="0.35">
      <c r="B139" s="55"/>
    </row>
    <row r="140" spans="2:2" s="6" customFormat="1" ht="32.25" customHeight="1" x14ac:dyDescent="0.35">
      <c r="B140" s="55"/>
    </row>
    <row r="141" spans="2:2" s="6" customFormat="1" ht="32.25" customHeight="1" x14ac:dyDescent="0.35">
      <c r="B141" s="55"/>
    </row>
    <row r="142" spans="2:2" s="6" customFormat="1" ht="32.25" customHeight="1" x14ac:dyDescent="0.35">
      <c r="B142" s="55"/>
    </row>
    <row r="143" spans="2:2" s="6" customFormat="1" ht="32.25" customHeight="1" x14ac:dyDescent="0.35">
      <c r="B143" s="55"/>
    </row>
    <row r="144" spans="2:2" s="6" customFormat="1" ht="32.25" customHeight="1" x14ac:dyDescent="0.35">
      <c r="B144" s="55"/>
    </row>
    <row r="145" spans="2:2" s="6" customFormat="1" ht="32.25" customHeight="1" x14ac:dyDescent="0.35">
      <c r="B145" s="55"/>
    </row>
    <row r="146" spans="2:2" s="6" customFormat="1" ht="32.25" customHeight="1" x14ac:dyDescent="0.35">
      <c r="B146" s="55"/>
    </row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4</vt:i4>
      </vt:variant>
    </vt:vector>
  </HeadingPairs>
  <TitlesOfParts>
    <vt:vector size="7" baseType="lpstr">
      <vt:lpstr>cumulat precedent</vt:lpstr>
      <vt:lpstr>Macheta PO 2022_rap_luna</vt:lpstr>
      <vt:lpstr>cumulat</vt:lpstr>
      <vt:lpstr>cumulat!Imprimare_titluri</vt:lpstr>
      <vt:lpstr>'cumulat precedent'!Imprimare_titluri</vt:lpstr>
      <vt:lpstr>'Macheta PO 2022_rap_luna'!Imprimare_titluri</vt:lpstr>
      <vt:lpstr>'Macheta PO 2022_rap_luna'!Zona_de_imprimat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Nicoleta Goleanu</cp:lastModifiedBy>
  <cp:lastPrinted>2022-10-09T09:03:39Z</cp:lastPrinted>
  <dcterms:created xsi:type="dcterms:W3CDTF">2021-11-01T13:11:25Z</dcterms:created>
  <dcterms:modified xsi:type="dcterms:W3CDTF">2023-02-10T07:40:27Z</dcterms:modified>
</cp:coreProperties>
</file>