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65" windowWidth="19440" windowHeight="7620"/>
  </bookViews>
  <sheets>
    <sheet name="Macheta PO 2022_rap_luna" sheetId="1" r:id="rId1"/>
  </sheets>
  <externalReferences>
    <externalReference r:id="rId2"/>
  </externalReferences>
  <definedNames>
    <definedName name="_xlnm._FilterDatabase" localSheetId="0" hidden="1">'Macheta PO 2022_rap_luna'!$B$10:$AI$64</definedName>
    <definedName name="_xlnm.Print_Area">[1]JUDETE!$A$1:$E$45</definedName>
    <definedName name="_xlnm.Print_Titles" localSheetId="0">'Macheta PO 2022_rap_luna'!$7:$12</definedName>
  </definedNames>
  <calcPr calcId="144525"/>
</workbook>
</file>

<file path=xl/calcChain.xml><?xml version="1.0" encoding="utf-8"?>
<calcChain xmlns="http://schemas.openxmlformats.org/spreadsheetml/2006/main">
  <c r="R16" i="1" l="1"/>
  <c r="R20" i="1"/>
  <c r="R23" i="1"/>
  <c r="R26" i="1"/>
  <c r="R29" i="1"/>
  <c r="R32" i="1"/>
  <c r="R38" i="1"/>
  <c r="R42" i="1"/>
  <c r="R48" i="1"/>
  <c r="R64" i="1"/>
  <c r="R35" i="1" l="1"/>
  <c r="R68" i="1" s="1"/>
  <c r="R69" i="1" s="1"/>
  <c r="AM64" i="1"/>
  <c r="AN64" i="1"/>
  <c r="AO64" i="1"/>
  <c r="AP64" i="1"/>
  <c r="AQ64" i="1"/>
  <c r="L64" i="1"/>
  <c r="I64" i="1"/>
  <c r="J64" i="1"/>
  <c r="L48" i="1"/>
  <c r="I48" i="1"/>
  <c r="J48" i="1"/>
  <c r="AM48" i="1"/>
  <c r="AN48" i="1"/>
  <c r="AO48" i="1"/>
  <c r="AP48" i="1"/>
  <c r="AQ48" i="1"/>
  <c r="AM42" i="1"/>
  <c r="AN42" i="1"/>
  <c r="AO42" i="1"/>
  <c r="AP42" i="1"/>
  <c r="AQ42" i="1"/>
  <c r="AM38" i="1"/>
  <c r="AN38" i="1"/>
  <c r="AO38" i="1"/>
  <c r="AP38" i="1"/>
  <c r="AQ38" i="1"/>
  <c r="L42" i="1"/>
  <c r="L38" i="1"/>
  <c r="I42" i="1"/>
  <c r="J42" i="1"/>
  <c r="I38" i="1"/>
  <c r="J38" i="1"/>
  <c r="AM32" i="1"/>
  <c r="AN32" i="1"/>
  <c r="AO32" i="1"/>
  <c r="AP32" i="1"/>
  <c r="AQ32" i="1"/>
  <c r="L32" i="1"/>
  <c r="I32" i="1"/>
  <c r="J32" i="1"/>
  <c r="AM29" i="1"/>
  <c r="AN29" i="1"/>
  <c r="AO29" i="1"/>
  <c r="AP29" i="1"/>
  <c r="AQ29" i="1"/>
  <c r="L29" i="1"/>
  <c r="I29" i="1"/>
  <c r="J29" i="1"/>
  <c r="AM26" i="1"/>
  <c r="AN26" i="1"/>
  <c r="AO26" i="1"/>
  <c r="AP26" i="1"/>
  <c r="AQ26" i="1"/>
  <c r="AM23" i="1"/>
  <c r="AN23" i="1"/>
  <c r="AO23" i="1"/>
  <c r="AP23" i="1"/>
  <c r="AQ23" i="1"/>
  <c r="L26" i="1"/>
  <c r="AU26" i="1" s="1"/>
  <c r="L23" i="1"/>
  <c r="I26" i="1"/>
  <c r="J26" i="1"/>
  <c r="I23" i="1"/>
  <c r="J23" i="1"/>
  <c r="AM20" i="1"/>
  <c r="AN20" i="1"/>
  <c r="AO20" i="1"/>
  <c r="AP20" i="1"/>
  <c r="AQ20" i="1"/>
  <c r="AM16" i="1"/>
  <c r="AN16" i="1"/>
  <c r="AN35" i="1" s="1"/>
  <c r="AO16" i="1"/>
  <c r="AP16" i="1"/>
  <c r="AP35" i="1" s="1"/>
  <c r="AQ16" i="1"/>
  <c r="L20" i="1"/>
  <c r="L16" i="1"/>
  <c r="I20" i="1"/>
  <c r="J20" i="1"/>
  <c r="I16" i="1"/>
  <c r="I35" i="1" s="1"/>
  <c r="J16" i="1"/>
  <c r="H16" i="1"/>
  <c r="L35" i="1" l="1"/>
  <c r="L68" i="1" s="1"/>
  <c r="L69" i="1" s="1"/>
  <c r="AQ35" i="1"/>
  <c r="AM35" i="1"/>
  <c r="J35" i="1"/>
  <c r="J68" i="1" s="1"/>
  <c r="J69" i="1" s="1"/>
  <c r="AO35" i="1"/>
  <c r="AP68" i="1"/>
  <c r="AP69" i="1" s="1"/>
  <c r="AO68" i="1"/>
  <c r="AO69" i="1" s="1"/>
  <c r="AN68" i="1"/>
  <c r="AN69" i="1" s="1"/>
  <c r="I68" i="1"/>
  <c r="I69" i="1" s="1"/>
  <c r="AQ68" i="1"/>
  <c r="AQ69" i="1" s="1"/>
  <c r="AM68" i="1"/>
  <c r="AM69" i="1" s="1"/>
  <c r="AX21" i="1"/>
  <c r="AZ63" i="1"/>
  <c r="BI16" i="1"/>
  <c r="BH30" i="1"/>
  <c r="BH18" i="1"/>
  <c r="BG44" i="1"/>
  <c r="BF50" i="1"/>
  <c r="BF33" i="1"/>
  <c r="BE23" i="1"/>
  <c r="BE52" i="1"/>
  <c r="BD54" i="1"/>
  <c r="BB28" i="1"/>
  <c r="AY15" i="1"/>
  <c r="D67" i="1" l="1"/>
  <c r="D66" i="1"/>
  <c r="D65" i="1"/>
  <c r="AS64" i="1"/>
  <c r="BJ64" i="1" s="1"/>
  <c r="AR64" i="1"/>
  <c r="BI64" i="1" s="1"/>
  <c r="AL64" i="1"/>
  <c r="BH64" i="1" s="1"/>
  <c r="AK64" i="1"/>
  <c r="BG64" i="1" s="1"/>
  <c r="AJ64" i="1"/>
  <c r="BF64" i="1" s="1"/>
  <c r="AI64" i="1"/>
  <c r="BE64" i="1" s="1"/>
  <c r="AH64" i="1"/>
  <c r="BD64" i="1" s="1"/>
  <c r="AG64" i="1"/>
  <c r="BC64" i="1" s="1"/>
  <c r="AF64" i="1"/>
  <c r="BB64" i="1" s="1"/>
  <c r="AE64" i="1"/>
  <c r="BA64" i="1" s="1"/>
  <c r="AD64" i="1"/>
  <c r="AZ64" i="1" s="1"/>
  <c r="AC64" i="1"/>
  <c r="AY64" i="1" s="1"/>
  <c r="AB64" i="1"/>
  <c r="AX64" i="1" s="1"/>
  <c r="AA64" i="1"/>
  <c r="Z64" i="1"/>
  <c r="AV64" i="1" s="1"/>
  <c r="Y64" i="1"/>
  <c r="AU64" i="1" s="1"/>
  <c r="X64" i="1"/>
  <c r="W64" i="1"/>
  <c r="V64" i="1"/>
  <c r="U64" i="1"/>
  <c r="T64" i="1"/>
  <c r="S64" i="1"/>
  <c r="Q64" i="1"/>
  <c r="P64" i="1"/>
  <c r="D64" i="1" s="1"/>
  <c r="O64" i="1"/>
  <c r="N64" i="1"/>
  <c r="M64" i="1"/>
  <c r="K64" i="1"/>
  <c r="H64" i="1"/>
  <c r="G64" i="1"/>
  <c r="F64" i="1"/>
  <c r="E64" i="1"/>
  <c r="BK63" i="1"/>
  <c r="BJ63" i="1"/>
  <c r="BI63" i="1"/>
  <c r="BH63" i="1"/>
  <c r="BG63" i="1"/>
  <c r="BF63" i="1"/>
  <c r="BE63" i="1"/>
  <c r="BD63" i="1"/>
  <c r="BC63" i="1"/>
  <c r="BB63" i="1"/>
  <c r="BA63" i="1"/>
  <c r="AY63" i="1"/>
  <c r="AX63" i="1"/>
  <c r="AW63" i="1"/>
  <c r="AV63" i="1"/>
  <c r="AU63" i="1"/>
  <c r="D63" i="1"/>
  <c r="BE62" i="1" s="1"/>
  <c r="BA62" i="1"/>
  <c r="D62" i="1"/>
  <c r="D61" i="1"/>
  <c r="AW60" i="1"/>
  <c r="AV60" i="1"/>
  <c r="AU60" i="1"/>
  <c r="D60" i="1"/>
  <c r="BK59" i="1"/>
  <c r="BJ59" i="1"/>
  <c r="BI59" i="1"/>
  <c r="BH59" i="1"/>
  <c r="BG59" i="1"/>
  <c r="BF59" i="1"/>
  <c r="BE59" i="1"/>
  <c r="BD59" i="1"/>
  <c r="BC59" i="1"/>
  <c r="BB59" i="1"/>
  <c r="BA59" i="1"/>
  <c r="AZ59" i="1"/>
  <c r="AY59" i="1"/>
  <c r="AX59" i="1"/>
  <c r="AW59" i="1"/>
  <c r="AV59" i="1"/>
  <c r="AU59" i="1"/>
  <c r="D59" i="1"/>
  <c r="D58" i="1"/>
  <c r="D57" i="1"/>
  <c r="D56" i="1"/>
  <c r="D55" i="1"/>
  <c r="BK54" i="1"/>
  <c r="BJ54" i="1"/>
  <c r="BI54" i="1"/>
  <c r="BH54" i="1"/>
  <c r="BG54" i="1"/>
  <c r="BF54" i="1"/>
  <c r="BE54" i="1"/>
  <c r="BC54" i="1"/>
  <c r="BB54" i="1"/>
  <c r="BA54" i="1"/>
  <c r="AZ54" i="1"/>
  <c r="AY54" i="1"/>
  <c r="D54" i="1"/>
  <c r="D53" i="1"/>
  <c r="AY52" i="1"/>
  <c r="AX52" i="1"/>
  <c r="AW52" i="1"/>
  <c r="AV52" i="1"/>
  <c r="AU52" i="1"/>
  <c r="D52" i="1"/>
  <c r="AY50" i="1" s="1"/>
  <c r="BK51" i="1"/>
  <c r="BJ51" i="1"/>
  <c r="BI51" i="1"/>
  <c r="BH51" i="1"/>
  <c r="BG51" i="1"/>
  <c r="BF51" i="1"/>
  <c r="BE51" i="1"/>
  <c r="BD51" i="1"/>
  <c r="BC51" i="1"/>
  <c r="BB51" i="1"/>
  <c r="BA51" i="1"/>
  <c r="AZ51" i="1"/>
  <c r="AY51" i="1"/>
  <c r="AX51" i="1"/>
  <c r="AW51" i="1"/>
  <c r="AV51" i="1"/>
  <c r="AU51" i="1"/>
  <c r="D51" i="1"/>
  <c r="BK50" i="1"/>
  <c r="BJ50" i="1"/>
  <c r="BI50" i="1"/>
  <c r="BH50" i="1"/>
  <c r="BG50" i="1"/>
  <c r="BE50" i="1"/>
  <c r="BD50" i="1"/>
  <c r="BC50" i="1"/>
  <c r="BB50" i="1"/>
  <c r="BA50" i="1"/>
  <c r="AX50" i="1"/>
  <c r="AW50" i="1"/>
  <c r="AU50" i="1"/>
  <c r="D50" i="1"/>
  <c r="BK49" i="1"/>
  <c r="BJ49" i="1"/>
  <c r="BI49" i="1"/>
  <c r="BH49" i="1"/>
  <c r="BG49" i="1"/>
  <c r="BF49" i="1"/>
  <c r="BE49" i="1"/>
  <c r="BD49" i="1"/>
  <c r="BC49" i="1"/>
  <c r="BB49" i="1"/>
  <c r="BA49" i="1"/>
  <c r="AZ49" i="1"/>
  <c r="AY49" i="1"/>
  <c r="AX49" i="1"/>
  <c r="AW49" i="1"/>
  <c r="AV49" i="1"/>
  <c r="AU49" i="1"/>
  <c r="D49" i="1"/>
  <c r="BK48" i="1"/>
  <c r="BJ48" i="1"/>
  <c r="BH48" i="1"/>
  <c r="BG48" i="1"/>
  <c r="BF48" i="1"/>
  <c r="BE48" i="1"/>
  <c r="BD48" i="1"/>
  <c r="BB48" i="1"/>
  <c r="BA48" i="1"/>
  <c r="AZ48" i="1"/>
  <c r="AX48" i="1"/>
  <c r="AW48" i="1"/>
  <c r="AU48" i="1"/>
  <c r="AS48" i="1"/>
  <c r="AR48" i="1"/>
  <c r="AL48" i="1"/>
  <c r="AK48" i="1"/>
  <c r="AJ48" i="1"/>
  <c r="AI48" i="1"/>
  <c r="AH48" i="1"/>
  <c r="AG48" i="1"/>
  <c r="AF48" i="1"/>
  <c r="AE48" i="1"/>
  <c r="AD48" i="1"/>
  <c r="AC48" i="1"/>
  <c r="AB48" i="1"/>
  <c r="AA48" i="1"/>
  <c r="BD45" i="1" s="1"/>
  <c r="Z48" i="1"/>
  <c r="Y48" i="1"/>
  <c r="X48" i="1"/>
  <c r="W48" i="1"/>
  <c r="V48" i="1"/>
  <c r="U48" i="1"/>
  <c r="T48" i="1"/>
  <c r="S48" i="1"/>
  <c r="Q48" i="1"/>
  <c r="P48" i="1"/>
  <c r="D48" i="1" s="1"/>
  <c r="O48" i="1"/>
  <c r="N48" i="1"/>
  <c r="M48" i="1"/>
  <c r="K48" i="1"/>
  <c r="H48" i="1"/>
  <c r="G48" i="1"/>
  <c r="BG46" i="1" s="1"/>
  <c r="F48" i="1"/>
  <c r="E48" i="1"/>
  <c r="BB44" i="1" s="1"/>
  <c r="BK47" i="1"/>
  <c r="BI47" i="1"/>
  <c r="BH47" i="1"/>
  <c r="BF47" i="1"/>
  <c r="BE47" i="1"/>
  <c r="BC47" i="1"/>
  <c r="BB47" i="1"/>
  <c r="AZ47" i="1"/>
  <c r="AY47" i="1"/>
  <c r="AW47" i="1"/>
  <c r="AV47" i="1"/>
  <c r="AU47" i="1"/>
  <c r="D47" i="1"/>
  <c r="AV44" i="1" s="1"/>
  <c r="BJ46" i="1"/>
  <c r="BI46" i="1"/>
  <c r="BH46" i="1"/>
  <c r="AZ46" i="1"/>
  <c r="AY46" i="1"/>
  <c r="AX46" i="1"/>
  <c r="AW46" i="1"/>
  <c r="AV46" i="1"/>
  <c r="AU46" i="1"/>
  <c r="D46" i="1"/>
  <c r="BJ43" i="1" s="1"/>
  <c r="BK45" i="1"/>
  <c r="BJ45" i="1"/>
  <c r="BI45" i="1"/>
  <c r="BH45" i="1"/>
  <c r="BG45" i="1"/>
  <c r="BF45" i="1"/>
  <c r="BE45" i="1"/>
  <c r="BC45" i="1"/>
  <c r="BB45" i="1"/>
  <c r="BA45" i="1"/>
  <c r="AZ45" i="1"/>
  <c r="AY45" i="1"/>
  <c r="AX45" i="1"/>
  <c r="AW45" i="1"/>
  <c r="AV45" i="1"/>
  <c r="AU45" i="1"/>
  <c r="D45" i="1"/>
  <c r="BC43" i="1" s="1"/>
  <c r="BK44" i="1"/>
  <c r="BJ44" i="1"/>
  <c r="BI44" i="1"/>
  <c r="BH44" i="1"/>
  <c r="BF44" i="1"/>
  <c r="BE44" i="1"/>
  <c r="BD44" i="1"/>
  <c r="BC44" i="1"/>
  <c r="BA44" i="1"/>
  <c r="AZ44" i="1"/>
  <c r="AX44" i="1"/>
  <c r="AW44" i="1"/>
  <c r="AU44" i="1"/>
  <c r="D44" i="1"/>
  <c r="BI41" i="1" s="1"/>
  <c r="BL43" i="1"/>
  <c r="BI43" i="1"/>
  <c r="BH43" i="1"/>
  <c r="BF43" i="1"/>
  <c r="BE43" i="1"/>
  <c r="AX43" i="1"/>
  <c r="AW43" i="1"/>
  <c r="AV43" i="1"/>
  <c r="D43" i="1"/>
  <c r="BK42" i="1"/>
  <c r="BJ42" i="1"/>
  <c r="BI42" i="1"/>
  <c r="BH42" i="1"/>
  <c r="BG42" i="1"/>
  <c r="BF42" i="1"/>
  <c r="BE42" i="1"/>
  <c r="BD42" i="1"/>
  <c r="BC42" i="1"/>
  <c r="BB42" i="1"/>
  <c r="BA42" i="1"/>
  <c r="AZ42" i="1"/>
  <c r="AY42" i="1"/>
  <c r="AX42" i="1"/>
  <c r="AW42" i="1"/>
  <c r="AU42" i="1"/>
  <c r="AS42" i="1"/>
  <c r="AR42" i="1"/>
  <c r="BC39" i="1" s="1"/>
  <c r="AL42" i="1"/>
  <c r="AK42" i="1"/>
  <c r="AJ42" i="1"/>
  <c r="AZ39" i="1" s="1"/>
  <c r="AI42" i="1"/>
  <c r="AY39" i="1" s="1"/>
  <c r="AH42" i="1"/>
  <c r="AX39" i="1" s="1"/>
  <c r="AG42" i="1"/>
  <c r="AW39" i="1" s="1"/>
  <c r="AF42" i="1"/>
  <c r="AE42" i="1"/>
  <c r="AD42" i="1"/>
  <c r="BK38" i="1" s="1"/>
  <c r="AC42" i="1"/>
  <c r="BJ38" i="1" s="1"/>
  <c r="AB42" i="1"/>
  <c r="BI38" i="1" s="1"/>
  <c r="AA42" i="1"/>
  <c r="BH38" i="1" s="1"/>
  <c r="Z42" i="1"/>
  <c r="Y42" i="1"/>
  <c r="BF38" i="1" s="1"/>
  <c r="X42" i="1"/>
  <c r="AU37" i="1" s="1"/>
  <c r="W42" i="1"/>
  <c r="BD38" i="1" s="1"/>
  <c r="V42" i="1"/>
  <c r="BC38" i="1" s="1"/>
  <c r="U42" i="1"/>
  <c r="BB38" i="1" s="1"/>
  <c r="T42" i="1"/>
  <c r="BA38" i="1" s="1"/>
  <c r="S42" i="1"/>
  <c r="AZ38" i="1" s="1"/>
  <c r="Q42" i="1"/>
  <c r="AY38" i="1" s="1"/>
  <c r="P42" i="1"/>
  <c r="AX38" i="1" s="1"/>
  <c r="O42" i="1"/>
  <c r="N42" i="1"/>
  <c r="AV38" i="1" s="1"/>
  <c r="M42" i="1"/>
  <c r="AU38" i="1" s="1"/>
  <c r="K42" i="1"/>
  <c r="BK36" i="1" s="1"/>
  <c r="H42" i="1"/>
  <c r="BJ36" i="1" s="1"/>
  <c r="G42" i="1"/>
  <c r="F42" i="1"/>
  <c r="E42" i="1"/>
  <c r="BK41" i="1"/>
  <c r="BJ41" i="1"/>
  <c r="BH41" i="1"/>
  <c r="D41" i="1"/>
  <c r="BE36" i="1" s="1"/>
  <c r="D40" i="1"/>
  <c r="BE41" i="1" s="1"/>
  <c r="BB39" i="1"/>
  <c r="BA39" i="1"/>
  <c r="AU39" i="1"/>
  <c r="D39" i="1"/>
  <c r="BD41" i="1" s="1"/>
  <c r="BG38" i="1"/>
  <c r="AW38" i="1"/>
  <c r="AS38" i="1"/>
  <c r="AR38" i="1"/>
  <c r="AX35" i="1" s="1"/>
  <c r="AL38" i="1"/>
  <c r="AK38" i="1"/>
  <c r="AJ38" i="1"/>
  <c r="AI38" i="1"/>
  <c r="AH38" i="1"/>
  <c r="AG38" i="1"/>
  <c r="AF38" i="1"/>
  <c r="BH34" i="1" s="1"/>
  <c r="AE38" i="1"/>
  <c r="BG34" i="1" s="1"/>
  <c r="AD38" i="1"/>
  <c r="AC38" i="1"/>
  <c r="AB38" i="1"/>
  <c r="AA38" i="1"/>
  <c r="Z38" i="1"/>
  <c r="Y38" i="1"/>
  <c r="BA34" i="1" s="1"/>
  <c r="X38" i="1"/>
  <c r="W38" i="1"/>
  <c r="AY34" i="1" s="1"/>
  <c r="V38" i="1"/>
  <c r="AX34" i="1" s="1"/>
  <c r="U38" i="1"/>
  <c r="AW34" i="1" s="1"/>
  <c r="T38" i="1"/>
  <c r="AV34" i="1" s="1"/>
  <c r="S38" i="1"/>
  <c r="AU34" i="1" s="1"/>
  <c r="Q38" i="1"/>
  <c r="P38" i="1"/>
  <c r="D38" i="1" s="1"/>
  <c r="O38" i="1"/>
  <c r="N38" i="1"/>
  <c r="M38" i="1"/>
  <c r="K38" i="1"/>
  <c r="H38" i="1"/>
  <c r="G38" i="1"/>
  <c r="F38" i="1"/>
  <c r="E38" i="1"/>
  <c r="BK37" i="1"/>
  <c r="BJ37" i="1"/>
  <c r="BI37" i="1"/>
  <c r="BH37" i="1"/>
  <c r="BF37" i="1"/>
  <c r="BD37" i="1"/>
  <c r="BB37" i="1"/>
  <c r="BA37" i="1"/>
  <c r="AZ37" i="1"/>
  <c r="AY37" i="1"/>
  <c r="AX37" i="1"/>
  <c r="AW37" i="1"/>
  <c r="AV37" i="1"/>
  <c r="D37" i="1"/>
  <c r="BI36" i="1"/>
  <c r="BH36" i="1"/>
  <c r="BG36" i="1"/>
  <c r="BF36" i="1"/>
  <c r="BC36" i="1"/>
  <c r="BB36" i="1"/>
  <c r="BA36" i="1"/>
  <c r="AY36" i="1"/>
  <c r="AX36" i="1"/>
  <c r="D36" i="1"/>
  <c r="AY33" i="1" s="1"/>
  <c r="BG35" i="1"/>
  <c r="AY35" i="1"/>
  <c r="AW35" i="1"/>
  <c r="AV35" i="1"/>
  <c r="AU35" i="1"/>
  <c r="BK34" i="1"/>
  <c r="BJ34" i="1"/>
  <c r="BI34" i="1"/>
  <c r="BF34" i="1"/>
  <c r="BE34" i="1"/>
  <c r="BD34" i="1"/>
  <c r="BC34" i="1"/>
  <c r="BB34" i="1"/>
  <c r="AZ34" i="1"/>
  <c r="D34" i="1"/>
  <c r="BK69" i="1" s="1"/>
  <c r="BK33" i="1"/>
  <c r="BJ33" i="1"/>
  <c r="BI33" i="1"/>
  <c r="BH33" i="1"/>
  <c r="BG33" i="1"/>
  <c r="BE33" i="1"/>
  <c r="BD33" i="1"/>
  <c r="BC33" i="1"/>
  <c r="BB33" i="1"/>
  <c r="BA33" i="1"/>
  <c r="AZ33" i="1"/>
  <c r="AW33" i="1"/>
  <c r="AU33" i="1"/>
  <c r="D33" i="1"/>
  <c r="BF69" i="1" s="1"/>
  <c r="BJ32" i="1"/>
  <c r="AS32" i="1"/>
  <c r="AR32" i="1"/>
  <c r="AZ32" i="1" s="1"/>
  <c r="AL32" i="1"/>
  <c r="AY32" i="1" s="1"/>
  <c r="AK32" i="1"/>
  <c r="AX32" i="1" s="1"/>
  <c r="AJ32" i="1"/>
  <c r="AW32" i="1" s="1"/>
  <c r="AI32" i="1"/>
  <c r="AV32" i="1" s="1"/>
  <c r="AH32" i="1"/>
  <c r="AU32" i="1" s="1"/>
  <c r="AG32" i="1"/>
  <c r="BK31" i="1" s="1"/>
  <c r="AF32" i="1"/>
  <c r="AE32" i="1"/>
  <c r="AD32" i="1"/>
  <c r="AC32" i="1"/>
  <c r="BG31" i="1" s="1"/>
  <c r="AB32" i="1"/>
  <c r="AA32" i="1"/>
  <c r="Z32" i="1"/>
  <c r="BD31" i="1" s="1"/>
  <c r="Y32" i="1"/>
  <c r="BC31" i="1" s="1"/>
  <c r="X32" i="1"/>
  <c r="BB31" i="1" s="1"/>
  <c r="W32" i="1"/>
  <c r="V32" i="1"/>
  <c r="U32" i="1"/>
  <c r="AY31" i="1" s="1"/>
  <c r="T32" i="1"/>
  <c r="AX31" i="1" s="1"/>
  <c r="S32" i="1"/>
  <c r="Q32" i="1"/>
  <c r="P32" i="1"/>
  <c r="AU31" i="1" s="1"/>
  <c r="O32" i="1"/>
  <c r="BK30" i="1" s="1"/>
  <c r="N32" i="1"/>
  <c r="M32" i="1"/>
  <c r="K32" i="1"/>
  <c r="H32" i="1"/>
  <c r="BF30" i="1" s="1"/>
  <c r="G32" i="1"/>
  <c r="F32" i="1"/>
  <c r="E32" i="1"/>
  <c r="BJ31" i="1"/>
  <c r="BI31" i="1"/>
  <c r="BH31" i="1"/>
  <c r="BF31" i="1"/>
  <c r="BE31" i="1"/>
  <c r="BA31" i="1"/>
  <c r="AZ31" i="1"/>
  <c r="AW31" i="1"/>
  <c r="AV31" i="1"/>
  <c r="D31" i="1"/>
  <c r="AV69" i="1" s="1"/>
  <c r="BJ30" i="1"/>
  <c r="BI30" i="1"/>
  <c r="BG30" i="1"/>
  <c r="BE30" i="1"/>
  <c r="BD30" i="1"/>
  <c r="BC30" i="1"/>
  <c r="D30" i="1"/>
  <c r="BK68" i="1" s="1"/>
  <c r="AS29" i="1"/>
  <c r="AR29" i="1"/>
  <c r="BK29" i="1" s="1"/>
  <c r="AL29" i="1"/>
  <c r="BJ29" i="1" s="1"/>
  <c r="AK29" i="1"/>
  <c r="BI29" i="1" s="1"/>
  <c r="AJ29" i="1"/>
  <c r="BH29" i="1" s="1"/>
  <c r="AI29" i="1"/>
  <c r="BG29" i="1" s="1"/>
  <c r="AH29" i="1"/>
  <c r="BF29" i="1" s="1"/>
  <c r="AG29" i="1"/>
  <c r="BE29" i="1" s="1"/>
  <c r="AF29" i="1"/>
  <c r="BD29" i="1" s="1"/>
  <c r="AE29" i="1"/>
  <c r="BC29" i="1" s="1"/>
  <c r="AD29" i="1"/>
  <c r="BB29" i="1" s="1"/>
  <c r="AC29" i="1"/>
  <c r="BA29" i="1" s="1"/>
  <c r="AB29" i="1"/>
  <c r="AZ29" i="1" s="1"/>
  <c r="AA29" i="1"/>
  <c r="Z29" i="1"/>
  <c r="AX29" i="1" s="1"/>
  <c r="Y29" i="1"/>
  <c r="X29" i="1"/>
  <c r="W29" i="1"/>
  <c r="AU29" i="1" s="1"/>
  <c r="V29" i="1"/>
  <c r="U29" i="1"/>
  <c r="BJ28" i="1" s="1"/>
  <c r="T29" i="1"/>
  <c r="S29" i="1"/>
  <c r="BH28" i="1" s="1"/>
  <c r="Q29" i="1"/>
  <c r="P29" i="1"/>
  <c r="BF28" i="1" s="1"/>
  <c r="O29" i="1"/>
  <c r="N29" i="1"/>
  <c r="BD28" i="1" s="1"/>
  <c r="M29" i="1"/>
  <c r="K29" i="1"/>
  <c r="BA28" i="1" s="1"/>
  <c r="H29" i="1"/>
  <c r="G29" i="1"/>
  <c r="AY28" i="1" s="1"/>
  <c r="F29" i="1"/>
  <c r="E29" i="1"/>
  <c r="BK28" i="1"/>
  <c r="BI28" i="1"/>
  <c r="BG28" i="1"/>
  <c r="BE28" i="1"/>
  <c r="BC28" i="1"/>
  <c r="AZ28" i="1"/>
  <c r="AX28" i="1"/>
  <c r="AW28" i="1"/>
  <c r="D28" i="1"/>
  <c r="BA68" i="1" s="1"/>
  <c r="D27" i="1"/>
  <c r="AV68" i="1" s="1"/>
  <c r="AS26" i="1"/>
  <c r="AR26" i="1"/>
  <c r="BD27" i="1" s="1"/>
  <c r="AL26" i="1"/>
  <c r="BC27" i="1" s="1"/>
  <c r="AK26" i="1"/>
  <c r="BB27" i="1" s="1"/>
  <c r="AJ26" i="1"/>
  <c r="BA27" i="1" s="1"/>
  <c r="AI26" i="1"/>
  <c r="AZ27" i="1" s="1"/>
  <c r="AH26" i="1"/>
  <c r="AY27" i="1" s="1"/>
  <c r="AG26" i="1"/>
  <c r="AX27" i="1" s="1"/>
  <c r="AF26" i="1"/>
  <c r="AW27" i="1" s="1"/>
  <c r="AE26" i="1"/>
  <c r="AV27" i="1" s="1"/>
  <c r="AD26" i="1"/>
  <c r="AU27" i="1" s="1"/>
  <c r="AC26" i="1"/>
  <c r="BK26" i="1" s="1"/>
  <c r="AB26" i="1"/>
  <c r="BJ26" i="1" s="1"/>
  <c r="AA26" i="1"/>
  <c r="BI26" i="1" s="1"/>
  <c r="Z26" i="1"/>
  <c r="BH26" i="1" s="1"/>
  <c r="Y26" i="1"/>
  <c r="BG26" i="1" s="1"/>
  <c r="X26" i="1"/>
  <c r="W26" i="1"/>
  <c r="BE26" i="1" s="1"/>
  <c r="V26" i="1"/>
  <c r="BD26" i="1" s="1"/>
  <c r="U26" i="1"/>
  <c r="BC26" i="1" s="1"/>
  <c r="T26" i="1"/>
  <c r="BB26" i="1" s="1"/>
  <c r="S26" i="1"/>
  <c r="BA26" i="1" s="1"/>
  <c r="Q26" i="1"/>
  <c r="AZ26" i="1" s="1"/>
  <c r="P26" i="1"/>
  <c r="AY26" i="1" s="1"/>
  <c r="O26" i="1"/>
  <c r="N26" i="1"/>
  <c r="AW26" i="1" s="1"/>
  <c r="M26" i="1"/>
  <c r="AV26" i="1" s="1"/>
  <c r="K26" i="1"/>
  <c r="BK25" i="1" s="1"/>
  <c r="H26" i="1"/>
  <c r="G26" i="1"/>
  <c r="F26" i="1"/>
  <c r="E26" i="1"/>
  <c r="BH25" i="1"/>
  <c r="BG25" i="1"/>
  <c r="D25" i="1"/>
  <c r="BF67" i="1" s="1"/>
  <c r="D24" i="1"/>
  <c r="BA67" i="1" s="1"/>
  <c r="AS23" i="1"/>
  <c r="AR23" i="1"/>
  <c r="AW25" i="1" s="1"/>
  <c r="AL23" i="1"/>
  <c r="AV25" i="1" s="1"/>
  <c r="AK23" i="1"/>
  <c r="AU25" i="1" s="1"/>
  <c r="AJ23" i="1"/>
  <c r="BK24" i="1" s="1"/>
  <c r="AI23" i="1"/>
  <c r="BJ24" i="1" s="1"/>
  <c r="AH23" i="1"/>
  <c r="BI24" i="1" s="1"/>
  <c r="AG23" i="1"/>
  <c r="BH24" i="1" s="1"/>
  <c r="AF23" i="1"/>
  <c r="BG24" i="1" s="1"/>
  <c r="AE23" i="1"/>
  <c r="BF24" i="1" s="1"/>
  <c r="AD23" i="1"/>
  <c r="BE24" i="1" s="1"/>
  <c r="AC23" i="1"/>
  <c r="BD24" i="1" s="1"/>
  <c r="AB23" i="1"/>
  <c r="BC24" i="1" s="1"/>
  <c r="AA23" i="1"/>
  <c r="Z23" i="1"/>
  <c r="BA24" i="1" s="1"/>
  <c r="Y23" i="1"/>
  <c r="AZ24" i="1" s="1"/>
  <c r="X23" i="1"/>
  <c r="W23" i="1"/>
  <c r="AX24" i="1" s="1"/>
  <c r="V23" i="1"/>
  <c r="AW24" i="1" s="1"/>
  <c r="U23" i="1"/>
  <c r="AV24" i="1" s="1"/>
  <c r="T23" i="1"/>
  <c r="AU24" i="1" s="1"/>
  <c r="S23" i="1"/>
  <c r="BK23" i="1" s="1"/>
  <c r="Q23" i="1"/>
  <c r="P23" i="1"/>
  <c r="BI23" i="1" s="1"/>
  <c r="O23" i="1"/>
  <c r="BH23" i="1" s="1"/>
  <c r="N23" i="1"/>
  <c r="BG23" i="1" s="1"/>
  <c r="M23" i="1"/>
  <c r="BF23" i="1" s="1"/>
  <c r="K23" i="1"/>
  <c r="BD23" i="1" s="1"/>
  <c r="H23" i="1"/>
  <c r="BC23" i="1" s="1"/>
  <c r="G23" i="1"/>
  <c r="F23" i="1"/>
  <c r="BA23" i="1" s="1"/>
  <c r="E23" i="1"/>
  <c r="AZ23" i="1" s="1"/>
  <c r="D23" i="1"/>
  <c r="D22" i="1"/>
  <c r="BJ66" i="1" s="1"/>
  <c r="D21" i="1"/>
  <c r="BE66" i="1" s="1"/>
  <c r="AS20" i="1"/>
  <c r="BH22" i="1" s="1"/>
  <c r="AR20" i="1"/>
  <c r="BG22" i="1" s="1"/>
  <c r="AL20" i="1"/>
  <c r="AK20" i="1"/>
  <c r="AJ20" i="1"/>
  <c r="BD22" i="1" s="1"/>
  <c r="AI20" i="1"/>
  <c r="BC22" i="1" s="1"/>
  <c r="AH20" i="1"/>
  <c r="AG20" i="1"/>
  <c r="AF20" i="1"/>
  <c r="AZ22" i="1" s="1"/>
  <c r="AE20" i="1"/>
  <c r="AY22" i="1" s="1"/>
  <c r="AD20" i="1"/>
  <c r="AC20" i="1"/>
  <c r="AB20" i="1"/>
  <c r="AV22" i="1" s="1"/>
  <c r="AA20" i="1"/>
  <c r="AU22" i="1" s="1"/>
  <c r="Z20" i="1"/>
  <c r="Y20" i="1"/>
  <c r="X20" i="1"/>
  <c r="BI21" i="1" s="1"/>
  <c r="W20" i="1"/>
  <c r="BH21" i="1" s="1"/>
  <c r="V20" i="1"/>
  <c r="U20" i="1"/>
  <c r="T20" i="1"/>
  <c r="BE21" i="1" s="1"/>
  <c r="S20" i="1"/>
  <c r="BD21" i="1" s="1"/>
  <c r="Q20" i="1"/>
  <c r="P20" i="1"/>
  <c r="O20" i="1"/>
  <c r="BA21" i="1" s="1"/>
  <c r="N20" i="1"/>
  <c r="AZ21" i="1" s="1"/>
  <c r="M20" i="1"/>
  <c r="K20" i="1"/>
  <c r="AW21" i="1" s="1"/>
  <c r="H20" i="1"/>
  <c r="G20" i="1"/>
  <c r="F20" i="1"/>
  <c r="E20" i="1"/>
  <c r="D19" i="1"/>
  <c r="D18" i="1"/>
  <c r="BG65" i="1" s="1"/>
  <c r="D17" i="1"/>
  <c r="BB65" i="1" s="1"/>
  <c r="BB16" i="1"/>
  <c r="BA16" i="1"/>
  <c r="AZ16" i="1"/>
  <c r="AY16" i="1"/>
  <c r="AX16" i="1"/>
  <c r="AW16" i="1"/>
  <c r="AV16" i="1"/>
  <c r="AU16" i="1"/>
  <c r="AS16" i="1"/>
  <c r="AR16" i="1"/>
  <c r="AL16" i="1"/>
  <c r="AY20" i="1" s="1"/>
  <c r="AK16" i="1"/>
  <c r="AJ16" i="1"/>
  <c r="AI16" i="1"/>
  <c r="AH16" i="1"/>
  <c r="AG16" i="1"/>
  <c r="AF16" i="1"/>
  <c r="BJ19" i="1" s="1"/>
  <c r="AE16" i="1"/>
  <c r="AD16" i="1"/>
  <c r="AC16" i="1"/>
  <c r="AB16" i="1"/>
  <c r="BC53" i="1" s="1"/>
  <c r="AA16" i="1"/>
  <c r="Z16" i="1"/>
  <c r="Y16" i="1"/>
  <c r="X16" i="1"/>
  <c r="W16" i="1"/>
  <c r="BB17" i="1" s="1"/>
  <c r="V16" i="1"/>
  <c r="U16" i="1"/>
  <c r="T16" i="1"/>
  <c r="AX19" i="1" s="1"/>
  <c r="S16" i="1"/>
  <c r="AX17" i="1" s="1"/>
  <c r="Q16" i="1"/>
  <c r="P16" i="1"/>
  <c r="O16" i="1"/>
  <c r="N16" i="1"/>
  <c r="M16" i="1"/>
  <c r="K16" i="1"/>
  <c r="G16" i="1"/>
  <c r="F16" i="1"/>
  <c r="E16" i="1"/>
  <c r="BK15" i="1"/>
  <c r="BJ15" i="1"/>
  <c r="BI15" i="1"/>
  <c r="BH15" i="1"/>
  <c r="BG15" i="1"/>
  <c r="BF15" i="1"/>
  <c r="BE15" i="1"/>
  <c r="BD15" i="1"/>
  <c r="BC15" i="1"/>
  <c r="BB15" i="1"/>
  <c r="BA15" i="1"/>
  <c r="AZ15" i="1"/>
  <c r="AX15" i="1"/>
  <c r="AW15" i="1"/>
  <c r="AV15" i="1"/>
  <c r="AU15" i="1"/>
  <c r="D15" i="1"/>
  <c r="BK14" i="1"/>
  <c r="BJ14" i="1"/>
  <c r="BI14" i="1"/>
  <c r="BH14" i="1"/>
  <c r="D14" i="1"/>
  <c r="AZ14" i="1" s="1"/>
  <c r="BM13" i="1"/>
  <c r="BL13" i="1"/>
  <c r="BK13" i="1"/>
  <c r="BJ13" i="1"/>
  <c r="BI13" i="1"/>
  <c r="BH13" i="1"/>
  <c r="BG13" i="1"/>
  <c r="BE13" i="1"/>
  <c r="BC13" i="1"/>
  <c r="BA13" i="1"/>
  <c r="D13" i="1"/>
  <c r="AU40" i="1" s="1"/>
  <c r="AY43" i="1" l="1"/>
  <c r="BB43" i="1"/>
  <c r="BG37" i="1"/>
  <c r="BE37" i="1"/>
  <c r="BD36" i="1"/>
  <c r="BF35" i="1"/>
  <c r="BD35" i="1"/>
  <c r="BB35" i="1"/>
  <c r="BA35" i="1"/>
  <c r="AZ13" i="1"/>
  <c r="AV13" i="1"/>
  <c r="BG14" i="1"/>
  <c r="AU13" i="1"/>
  <c r="AW13" i="1"/>
  <c r="AV33" i="1"/>
  <c r="BA14" i="1"/>
  <c r="BE14" i="1"/>
  <c r="BE38" i="1"/>
  <c r="BC37" i="1"/>
  <c r="BD62" i="1"/>
  <c r="AY44" i="1"/>
  <c r="BA43" i="1"/>
  <c r="D42" i="1"/>
  <c r="BI39" i="1" s="1"/>
  <c r="AY23" i="1"/>
  <c r="BC14" i="1"/>
  <c r="BD46" i="1"/>
  <c r="BA46" i="1"/>
  <c r="BE46" i="1"/>
  <c r="BC46" i="1"/>
  <c r="AV42" i="1"/>
  <c r="BE35" i="1"/>
  <c r="BJ39" i="1"/>
  <c r="BB46" i="1"/>
  <c r="BI62" i="1"/>
  <c r="BG62" i="1"/>
  <c r="BK62" i="1"/>
  <c r="BJ62" i="1"/>
  <c r="AU43" i="1"/>
  <c r="AU66" i="1"/>
  <c r="AZ65" i="1"/>
  <c r="AV65" i="1"/>
  <c r="BG47" i="1"/>
  <c r="AY48" i="1"/>
  <c r="BC41" i="1"/>
  <c r="BC48" i="1"/>
  <c r="BG39" i="1"/>
  <c r="BH39" i="1"/>
  <c r="BG41" i="1"/>
  <c r="BG43" i="1"/>
  <c r="BK43" i="1"/>
  <c r="BI48" i="1"/>
  <c r="AZ60" i="1"/>
  <c r="BC60" i="1"/>
  <c r="AY60" i="1"/>
  <c r="BB61" i="1"/>
  <c r="BA61" i="1"/>
  <c r="BE61" i="1"/>
  <c r="AV40" i="1"/>
  <c r="AV14" i="1"/>
  <c r="AW40" i="1"/>
  <c r="BF14" i="1"/>
  <c r="BB14" i="1"/>
  <c r="BA41" i="1"/>
  <c r="BK32" i="1"/>
  <c r="AX33" i="1"/>
  <c r="BH60" i="1"/>
  <c r="BE60" i="1"/>
  <c r="BI60" i="1"/>
  <c r="AZ62" i="1"/>
  <c r="AV62" i="1"/>
  <c r="AU14" i="1"/>
  <c r="AW14" i="1"/>
  <c r="AY13" i="1"/>
  <c r="BD13" i="1"/>
  <c r="AY14" i="1"/>
  <c r="BD14" i="1"/>
  <c r="BF19" i="1"/>
  <c r="D26" i="1"/>
  <c r="BD47" i="1"/>
  <c r="AZ35" i="1"/>
  <c r="BC35" i="1"/>
  <c r="BF41" i="1"/>
  <c r="AZ36" i="1"/>
  <c r="BD43" i="1"/>
  <c r="AZ43" i="1"/>
  <c r="AZ50" i="1"/>
  <c r="AV50" i="1"/>
  <c r="AX61" i="1"/>
  <c r="BK60" i="1"/>
  <c r="BB62" i="1"/>
  <c r="BF62" i="1"/>
  <c r="BH62" i="1"/>
  <c r="BK64" i="1"/>
  <c r="BJ35" i="1"/>
  <c r="BI35" i="1"/>
  <c r="BF46" i="1"/>
  <c r="BC62" i="1"/>
  <c r="BJ61" i="1"/>
  <c r="BK61" i="1"/>
  <c r="BG61" i="1"/>
  <c r="AY25" i="1"/>
  <c r="BK27" i="1"/>
  <c r="BK67" i="1"/>
  <c r="BG27" i="1"/>
  <c r="BJ27" i="1"/>
  <c r="AV67" i="1"/>
  <c r="AZ25" i="1"/>
  <c r="BD25" i="1"/>
  <c r="BC25" i="1"/>
  <c r="BF27" i="1"/>
  <c r="AZ52" i="1"/>
  <c r="E35" i="1"/>
  <c r="BC18" i="1"/>
  <c r="BD52" i="1"/>
  <c r="K35" i="1"/>
  <c r="BG18" i="1"/>
  <c r="BI52" i="1"/>
  <c r="AV17" i="1"/>
  <c r="AU19" i="1"/>
  <c r="P35" i="1"/>
  <c r="AV53" i="1"/>
  <c r="AZ17" i="1"/>
  <c r="AY19" i="1"/>
  <c r="U35" i="1"/>
  <c r="AZ53" i="1"/>
  <c r="BD17" i="1"/>
  <c r="BC19" i="1"/>
  <c r="Y35" i="1"/>
  <c r="BD53" i="1"/>
  <c r="BH17" i="1"/>
  <c r="BG19" i="1"/>
  <c r="AC35" i="1"/>
  <c r="BH53" i="1"/>
  <c r="AG35" i="1"/>
  <c r="BK19" i="1"/>
  <c r="AU18" i="1"/>
  <c r="AU54" i="1"/>
  <c r="AK35" i="1"/>
  <c r="AX20" i="1"/>
  <c r="AY18" i="1"/>
  <c r="BH16" i="1"/>
  <c r="BA52" i="1"/>
  <c r="BE16" i="1"/>
  <c r="F35" i="1"/>
  <c r="BF52" i="1"/>
  <c r="BJ16" i="1"/>
  <c r="BI18" i="1"/>
  <c r="M35" i="1"/>
  <c r="BJ52" i="1"/>
  <c r="AV19" i="1"/>
  <c r="Q35" i="1"/>
  <c r="AW17" i="1"/>
  <c r="AW53" i="1"/>
  <c r="AZ19" i="1"/>
  <c r="V35" i="1"/>
  <c r="BA17" i="1"/>
  <c r="BA53" i="1"/>
  <c r="BD19" i="1"/>
  <c r="Z35" i="1"/>
  <c r="BE17" i="1"/>
  <c r="BE53" i="1"/>
  <c r="BH19" i="1"/>
  <c r="AD35" i="1"/>
  <c r="BI17" i="1"/>
  <c r="BI53" i="1"/>
  <c r="AH35" i="1"/>
  <c r="AV54" i="1"/>
  <c r="AL35" i="1"/>
  <c r="AV18" i="1"/>
  <c r="AX66" i="1"/>
  <c r="BK65" i="1"/>
  <c r="AY65" i="1"/>
  <c r="AU65" i="1"/>
  <c r="AW66" i="1"/>
  <c r="AX65" i="1"/>
  <c r="BA40" i="1"/>
  <c r="AV66" i="1"/>
  <c r="AW65" i="1"/>
  <c r="BB52" i="1"/>
  <c r="BF16" i="1"/>
  <c r="G35" i="1"/>
  <c r="BE18" i="1"/>
  <c r="BG52" i="1"/>
  <c r="BJ18" i="1"/>
  <c r="N35" i="1"/>
  <c r="BK52" i="1"/>
  <c r="S35" i="1"/>
  <c r="AW19" i="1"/>
  <c r="AX53" i="1"/>
  <c r="W35" i="1"/>
  <c r="BA19" i="1"/>
  <c r="BB53" i="1"/>
  <c r="AA35" i="1"/>
  <c r="BE19" i="1"/>
  <c r="BF53" i="1"/>
  <c r="AE35" i="1"/>
  <c r="BI19" i="1"/>
  <c r="BJ53" i="1"/>
  <c r="AV20" i="1"/>
  <c r="AW18" i="1"/>
  <c r="AI35" i="1"/>
  <c r="AW54" i="1"/>
  <c r="AZ20" i="1"/>
  <c r="BA18" i="1"/>
  <c r="AR35" i="1"/>
  <c r="BD16" i="1"/>
  <c r="BK16" i="1"/>
  <c r="BF17" i="1"/>
  <c r="AZ18" i="1"/>
  <c r="AX13" i="1"/>
  <c r="BB13" i="1"/>
  <c r="BF13" i="1"/>
  <c r="AX14" i="1"/>
  <c r="D16" i="1"/>
  <c r="BC16" i="1" s="1"/>
  <c r="BC52" i="1"/>
  <c r="BK46" i="1"/>
  <c r="H35" i="1"/>
  <c r="AV48" i="1" s="1"/>
  <c r="BI20" i="1"/>
  <c r="BF18" i="1"/>
  <c r="BH52" i="1"/>
  <c r="O35" i="1"/>
  <c r="D35" i="1" s="1"/>
  <c r="BD20" i="1"/>
  <c r="AU17" i="1"/>
  <c r="BK18" i="1"/>
  <c r="AU53" i="1"/>
  <c r="T35" i="1"/>
  <c r="AY17" i="1"/>
  <c r="AY53" i="1"/>
  <c r="X35" i="1"/>
  <c r="BC17" i="1"/>
  <c r="BG16" i="1"/>
  <c r="BD65" i="1"/>
  <c r="AY40" i="1"/>
  <c r="BC65" i="1"/>
  <c r="BE65" i="1"/>
  <c r="BA65" i="1"/>
  <c r="BJ17" i="1"/>
  <c r="BD18" i="1"/>
  <c r="BB19" i="1"/>
  <c r="F68" i="1"/>
  <c r="F69" i="1" s="1"/>
  <c r="M68" i="1"/>
  <c r="M69" i="1" s="1"/>
  <c r="AY21" i="1"/>
  <c r="Q68" i="1"/>
  <c r="Q69" i="1" s="1"/>
  <c r="BC21" i="1"/>
  <c r="V68" i="1"/>
  <c r="V69" i="1" s="1"/>
  <c r="BG21" i="1"/>
  <c r="Z68" i="1"/>
  <c r="Z69" i="1" s="1"/>
  <c r="BK21" i="1"/>
  <c r="AD68" i="1"/>
  <c r="AD69" i="1" s="1"/>
  <c r="AX22" i="1"/>
  <c r="AH68" i="1"/>
  <c r="AH69" i="1" s="1"/>
  <c r="BB22" i="1"/>
  <c r="AL68" i="1"/>
  <c r="AL69" i="1" s="1"/>
  <c r="BF22" i="1"/>
  <c r="AU20" i="1"/>
  <c r="BK20" i="1"/>
  <c r="BB23" i="1"/>
  <c r="BB24" i="1"/>
  <c r="E68" i="1"/>
  <c r="E69" i="1" s="1"/>
  <c r="K68" i="1"/>
  <c r="K69" i="1" s="1"/>
  <c r="P68" i="1"/>
  <c r="P69" i="1" s="1"/>
  <c r="U68" i="1"/>
  <c r="U69" i="1" s="1"/>
  <c r="Y68" i="1"/>
  <c r="Y69" i="1" s="1"/>
  <c r="AC68" i="1"/>
  <c r="AC69" i="1" s="1"/>
  <c r="AG68" i="1"/>
  <c r="AG69" i="1" s="1"/>
  <c r="AK68" i="1"/>
  <c r="AK69" i="1" s="1"/>
  <c r="BJ20" i="1"/>
  <c r="AV21" i="1"/>
  <c r="BK66" i="1"/>
  <c r="BM66" i="1"/>
  <c r="BI66" i="1"/>
  <c r="BL66" i="1"/>
  <c r="BD40" i="1"/>
  <c r="AX67" i="1"/>
  <c r="AY68" i="1"/>
  <c r="AU68" i="1"/>
  <c r="AX68" i="1"/>
  <c r="BI40" i="1"/>
  <c r="AW68" i="1"/>
  <c r="AV28" i="1"/>
  <c r="D29" i="1"/>
  <c r="BG68" i="1" s="1"/>
  <c r="BI68" i="1"/>
  <c r="AW29" i="1"/>
  <c r="BL68" i="1"/>
  <c r="BN68" i="1"/>
  <c r="BJ68" i="1"/>
  <c r="AU41" i="1"/>
  <c r="BM68" i="1"/>
  <c r="BB30" i="1"/>
  <c r="D32" i="1"/>
  <c r="BD69" i="1" s="1"/>
  <c r="BJ47" i="1"/>
  <c r="BA32" i="1"/>
  <c r="BI32" i="1"/>
  <c r="BB67" i="1"/>
  <c r="BF40" i="1"/>
  <c r="BD67" i="1"/>
  <c r="AZ67" i="1"/>
  <c r="BC67" i="1"/>
  <c r="BL67" i="1"/>
  <c r="BN67" i="1"/>
  <c r="BH40" i="1"/>
  <c r="AU30" i="1"/>
  <c r="BB32" i="1"/>
  <c r="BN69" i="1"/>
  <c r="BJ69" i="1"/>
  <c r="BM69" i="1"/>
  <c r="BL69" i="1"/>
  <c r="AY41" i="1"/>
  <c r="AW36" i="1"/>
  <c r="BK35" i="1"/>
  <c r="AU36" i="1"/>
  <c r="BB41" i="1"/>
  <c r="BH35" i="1"/>
  <c r="AF35" i="1"/>
  <c r="BG53" i="1"/>
  <c r="AJ35" i="1"/>
  <c r="BK53" i="1"/>
  <c r="AX40" i="1"/>
  <c r="AX54" i="1"/>
  <c r="AS35" i="1"/>
  <c r="BG17" i="1"/>
  <c r="BK17" i="1"/>
  <c r="G68" i="1"/>
  <c r="G69" i="1" s="1"/>
  <c r="N68" i="1"/>
  <c r="N69" i="1" s="1"/>
  <c r="S68" i="1"/>
  <c r="S69" i="1" s="1"/>
  <c r="W68" i="1"/>
  <c r="W69" i="1" s="1"/>
  <c r="AA68" i="1"/>
  <c r="AA69" i="1" s="1"/>
  <c r="AE68" i="1"/>
  <c r="AE69" i="1" s="1"/>
  <c r="AI68" i="1"/>
  <c r="AI69" i="1" s="1"/>
  <c r="AR68" i="1"/>
  <c r="AR69" i="1" s="1"/>
  <c r="BH20" i="1"/>
  <c r="BG66" i="1"/>
  <c r="BC40" i="1"/>
  <c r="BF66" i="1"/>
  <c r="BH66" i="1"/>
  <c r="BD66" i="1"/>
  <c r="BB21" i="1"/>
  <c r="BF21" i="1"/>
  <c r="BJ21" i="1"/>
  <c r="BA47" i="1"/>
  <c r="AW67" i="1"/>
  <c r="AY67" i="1"/>
  <c r="BE40" i="1"/>
  <c r="AY24" i="1"/>
  <c r="BA25" i="1"/>
  <c r="BE25" i="1"/>
  <c r="BI25" i="1"/>
  <c r="BJ67" i="1"/>
  <c r="AX26" i="1"/>
  <c r="BF26" i="1"/>
  <c r="BH27" i="1"/>
  <c r="BD68" i="1"/>
  <c r="AZ68" i="1"/>
  <c r="BC68" i="1"/>
  <c r="BJ40" i="1"/>
  <c r="BB68" i="1"/>
  <c r="BH68" i="1"/>
  <c r="AY29" i="1"/>
  <c r="AX69" i="1"/>
  <c r="AW69" i="1"/>
  <c r="AV41" i="1"/>
  <c r="AY69" i="1"/>
  <c r="AU69" i="1"/>
  <c r="AV36" i="1"/>
  <c r="BH65" i="1"/>
  <c r="BJ65" i="1"/>
  <c r="BF65" i="1"/>
  <c r="BI65" i="1"/>
  <c r="AZ40" i="1"/>
  <c r="AX18" i="1"/>
  <c r="BB18" i="1"/>
  <c r="D20" i="1"/>
  <c r="BC66" i="1" s="1"/>
  <c r="AX47" i="1"/>
  <c r="H68" i="1"/>
  <c r="H69" i="1" s="1"/>
  <c r="O68" i="1"/>
  <c r="T68" i="1"/>
  <c r="T69" i="1" s="1"/>
  <c r="X68" i="1"/>
  <c r="X69" i="1" s="1"/>
  <c r="AF68" i="1"/>
  <c r="AF69" i="1" s="1"/>
  <c r="AJ68" i="1"/>
  <c r="AJ69" i="1" s="1"/>
  <c r="AS68" i="1"/>
  <c r="AS69" i="1" s="1"/>
  <c r="AW20" i="1"/>
  <c r="BA20" i="1"/>
  <c r="AU21" i="1"/>
  <c r="AW22" i="1"/>
  <c r="BA22" i="1"/>
  <c r="BE22" i="1"/>
  <c r="AU67" i="1"/>
  <c r="BJ23" i="1"/>
  <c r="BG40" i="1"/>
  <c r="BI67" i="1"/>
  <c r="BE67" i="1"/>
  <c r="BH67" i="1"/>
  <c r="BG67" i="1"/>
  <c r="AX25" i="1"/>
  <c r="BB25" i="1"/>
  <c r="BF25" i="1"/>
  <c r="BJ25" i="1"/>
  <c r="BM67" i="1"/>
  <c r="BE27" i="1"/>
  <c r="BI27" i="1"/>
  <c r="AU28" i="1"/>
  <c r="AV29" i="1"/>
  <c r="BL29" i="1"/>
  <c r="AW30" i="1"/>
  <c r="BA30" i="1"/>
  <c r="BD32" i="1"/>
  <c r="BH32" i="1"/>
  <c r="BI69" i="1"/>
  <c r="BE69" i="1"/>
  <c r="BH69" i="1"/>
  <c r="BG69" i="1"/>
  <c r="AX41" i="1"/>
  <c r="AB35" i="1"/>
  <c r="AB68" i="1" s="1"/>
  <c r="AB69" i="1" s="1"/>
  <c r="BK39" i="1"/>
  <c r="BA60" i="1"/>
  <c r="AU61" i="1"/>
  <c r="AY61" i="1"/>
  <c r="BC61" i="1"/>
  <c r="AW62" i="1"/>
  <c r="AV39" i="1"/>
  <c r="BD39" i="1"/>
  <c r="BL39" i="1"/>
  <c r="AX60" i="1"/>
  <c r="BB60" i="1"/>
  <c r="BF60" i="1"/>
  <c r="BJ60" i="1"/>
  <c r="AV61" i="1"/>
  <c r="AZ61" i="1"/>
  <c r="BD61" i="1"/>
  <c r="BH61" i="1"/>
  <c r="AX62" i="1"/>
  <c r="AW64" i="1"/>
  <c r="BG60" i="1"/>
  <c r="AW61" i="1"/>
  <c r="BI61" i="1"/>
  <c r="AU62" i="1"/>
  <c r="AY62" i="1"/>
  <c r="BD60" i="1"/>
  <c r="BF61" i="1"/>
  <c r="BF39" i="1" l="1"/>
  <c r="BE39" i="1"/>
  <c r="BE68" i="1"/>
  <c r="BK40" i="1"/>
  <c r="BC69" i="1"/>
  <c r="BB69" i="1"/>
  <c r="BG20" i="1"/>
  <c r="BC20" i="1"/>
  <c r="AW41" i="1"/>
  <c r="BJ22" i="1"/>
  <c r="AZ66" i="1"/>
  <c r="BF32" i="1"/>
  <c r="AZ69" i="1"/>
  <c r="AZ30" i="1"/>
  <c r="BF68" i="1"/>
  <c r="AV30" i="1"/>
  <c r="BA69" i="1"/>
  <c r="BG32" i="1"/>
  <c r="BC32" i="1"/>
  <c r="BM65" i="1"/>
  <c r="AX23" i="1"/>
  <c r="BE32" i="1"/>
  <c r="BF20" i="1"/>
  <c r="AY30" i="1"/>
  <c r="BB20" i="1"/>
  <c r="O69" i="1"/>
  <c r="D68" i="1"/>
  <c r="D69" i="1" s="1"/>
  <c r="BK22" i="1"/>
  <c r="AV23" i="1"/>
  <c r="AX30" i="1"/>
  <c r="BB66" i="1"/>
  <c r="BE20" i="1"/>
  <c r="BI22" i="1"/>
  <c r="BB40" i="1"/>
  <c r="BA66" i="1"/>
  <c r="AW23" i="1"/>
  <c r="BL64" i="1"/>
  <c r="AY66" i="1"/>
  <c r="AU23" i="1"/>
  <c r="BL65" i="1" l="1"/>
  <c r="BN65" i="1"/>
  <c r="AZ41" i="1"/>
  <c r="BN66" i="1"/>
</calcChain>
</file>

<file path=xl/sharedStrings.xml><?xml version="1.0" encoding="utf-8"?>
<sst xmlns="http://schemas.openxmlformats.org/spreadsheetml/2006/main" count="224" uniqueCount="199">
  <si>
    <t>Agentia pentru Ocuparea Fortei de Munca a judetului Bistrita-Nasaud</t>
  </si>
  <si>
    <t>Nr. crt.</t>
  </si>
  <si>
    <t>Tip de masura</t>
  </si>
  <si>
    <t xml:space="preserve"> mediul de provenienta</t>
  </si>
  <si>
    <t xml:space="preserve"> varsta</t>
  </si>
  <si>
    <t xml:space="preserve"> sex</t>
  </si>
  <si>
    <t>nivel de pregatire</t>
  </si>
  <si>
    <t xml:space="preserve"> statutul persoanei inregistrate</t>
  </si>
  <si>
    <t xml:space="preserve"> grupul tinta</t>
  </si>
  <si>
    <t>persoane din mediul urban</t>
  </si>
  <si>
    <t>persoane din mediul rural</t>
  </si>
  <si>
    <t>pers. &lt;25 ani, din care:</t>
  </si>
  <si>
    <t xml:space="preserve">pers. 25-30 ani, din care </t>
  </si>
  <si>
    <t>pers 30-35 ani</t>
  </si>
  <si>
    <t>pers. 35-45 ani</t>
  </si>
  <si>
    <t>pers. cu varsta peste 55 ani</t>
  </si>
  <si>
    <t>femei</t>
  </si>
  <si>
    <t>barbati</t>
  </si>
  <si>
    <t>invatamant gimnazial</t>
  </si>
  <si>
    <t>invatamant profesional/arte si meserii</t>
  </si>
  <si>
    <t>invatamant liceal</t>
  </si>
  <si>
    <t>invatamat posticeal</t>
  </si>
  <si>
    <t>invatamant universitar</t>
  </si>
  <si>
    <t>somer neindemnizat</t>
  </si>
  <si>
    <t>somer indemnizat</t>
  </si>
  <si>
    <t>persoane aflate in cautare de loc de munca (altele decat somerii ne/indemnizati)</t>
  </si>
  <si>
    <t>someri de lunga durata</t>
  </si>
  <si>
    <t>persoane cu handicap</t>
  </si>
  <si>
    <t>romi</t>
  </si>
  <si>
    <t>persoane care au executat pedepse privative de libertate</t>
  </si>
  <si>
    <t>tineri care se afla sau provin din  sistemul de protectie a copilului</t>
  </si>
  <si>
    <t>victime ale traficului de persoane</t>
  </si>
  <si>
    <t>cetateni straini</t>
  </si>
  <si>
    <t>solicitanti de azil</t>
  </si>
  <si>
    <t>refugiati+beneficiari de alte forme de protectie internationala</t>
  </si>
  <si>
    <t xml:space="preserve">persoane aflate in detentie </t>
  </si>
  <si>
    <t xml:space="preserve">persoane aflate intr-o masura educativa </t>
  </si>
  <si>
    <t>persoane aflate intr-o masura neprivative de libertate dispuse de organele judiciare, altele decat masura educativa</t>
  </si>
  <si>
    <t xml:space="preserve">persoane care au executat măsuri educative </t>
  </si>
  <si>
    <t>persoane repatriate</t>
  </si>
  <si>
    <t>alte categorii</t>
  </si>
  <si>
    <t>fara studii</t>
  </si>
  <si>
    <t xml:space="preserve">sld &lt;25 ani, din care: </t>
  </si>
  <si>
    <t>sld&gt;25 ani, din care:</t>
  </si>
  <si>
    <t>Total, din care:</t>
  </si>
  <si>
    <t>cheie de control</t>
  </si>
  <si>
    <t>alocatii/mobilitate=0</t>
  </si>
  <si>
    <t xml:space="preserve">    I</t>
  </si>
  <si>
    <t xml:space="preserve">01 - TOTAL persoane cuprinse la masuri active, din care: </t>
  </si>
  <si>
    <t>II</t>
  </si>
  <si>
    <t xml:space="preserve">02 - TOTAL  persoane ocupate, din care:         </t>
  </si>
  <si>
    <t>1.1</t>
  </si>
  <si>
    <t>03 - Nr persoane noi cuprinse in servicii de mediere a locurilor de munca vacante</t>
  </si>
  <si>
    <t>1.2</t>
  </si>
  <si>
    <t xml:space="preserve">04 - Servicii de mediere a muncii  </t>
  </si>
  <si>
    <t>1.2a</t>
  </si>
  <si>
    <t xml:space="preserve">05 - pe locuri de munca pe perioada nedeterminata </t>
  </si>
  <si>
    <t>1.2b</t>
  </si>
  <si>
    <t xml:space="preserve">06 - pe locuri de munca pe perioada determinata </t>
  </si>
  <si>
    <t>1.2c</t>
  </si>
  <si>
    <t>07 - incadrarea in munca a somerilor dupa prima mediere a muncii</t>
  </si>
  <si>
    <t>1.2 d</t>
  </si>
  <si>
    <t xml:space="preserve">08 -  incadrarea somerilor peste 45 de ani  fara subventionarea locului de munca, din care:                                                                    rd.1.2d=rd.(1.2 d1+rd.1.2 d2)                                                                       </t>
  </si>
  <si>
    <t>1.2d1</t>
  </si>
  <si>
    <t>09 - 45 cu contract de munca pe durata nedeterminata</t>
  </si>
  <si>
    <t>1.2d2</t>
  </si>
  <si>
    <t>010 - 45 cu contract de munca pe durata determinata</t>
  </si>
  <si>
    <t>1.2e</t>
  </si>
  <si>
    <t xml:space="preserve">011 -  incadrarea somerilor intretinatori unici de familie fara subventionarea locului de munca, din care:    rd.1.2e=rd.(1.2e1+1.2e2)                                                                                                                              </t>
  </si>
  <si>
    <t>1.2e1</t>
  </si>
  <si>
    <t>012 - IUF cu contract de munca pe durata nedeterminata</t>
  </si>
  <si>
    <t>1.2e2</t>
  </si>
  <si>
    <t>013 - IUF cu contract de munca pe durata determinata</t>
  </si>
  <si>
    <t>1.2f</t>
  </si>
  <si>
    <t>014 -  incadrarea absolventilor din institutii de invatamant, fara subventionarea locului de munca, din care:                                                                    rd.1.2f = rd.(1.2 f1+rd 1.2f2)</t>
  </si>
  <si>
    <t>1.2f1</t>
  </si>
  <si>
    <t>015 - ABS cu contract de munca pe durata nedeterminata</t>
  </si>
  <si>
    <t>1.2f2</t>
  </si>
  <si>
    <t>016 - ABS cu contract de munca pe durata determinata</t>
  </si>
  <si>
    <t>1.2 g</t>
  </si>
  <si>
    <t>017 -  incadrarea persoanelor cu handicap, fara subventionarea locului de munca, din care:                                                                                              rd1.2g = rd(1.2g1 + 1.2g2)</t>
  </si>
  <si>
    <t>1.2g1</t>
  </si>
  <si>
    <t>018 - PH cu contract de munca pe durata nedeterminata</t>
  </si>
  <si>
    <t>1.2g2</t>
  </si>
  <si>
    <t>019 - PH cu contract de munca pe durata determinata</t>
  </si>
  <si>
    <t>1.2h</t>
  </si>
  <si>
    <t>020 -  incadrarea somerilor care mai au 5 ani pana la pensie, fara subventionarea locului de munca, din care:                                                                                        rd1.2h = rd(1.2h1 + 1.2h2)</t>
  </si>
  <si>
    <t>1.2h1</t>
  </si>
  <si>
    <t>021 - 5 cu contract de munca pe durata nedeterminata</t>
  </si>
  <si>
    <t>1.2h2</t>
  </si>
  <si>
    <t>022 - 5 cu contract de munca pe durata determinata</t>
  </si>
  <si>
    <t>1.2i</t>
  </si>
  <si>
    <t>023 - alte categorii de persoane</t>
  </si>
  <si>
    <t>2.1</t>
  </si>
  <si>
    <t xml:space="preserve">024 - Nr persoane noi cuprinse in servicii de informare si consiliere profesionala </t>
  </si>
  <si>
    <t>Cursuri de formare profesionala</t>
  </si>
  <si>
    <t>Completarea veniturilor somerilor care se incadreaza inainte de expirarea indemnizatiei pentru  somaj</t>
  </si>
  <si>
    <t>3a</t>
  </si>
  <si>
    <t>100% pentru absolventii care se incadreaza inainte de expirarea perioadei de somaj</t>
  </si>
  <si>
    <t>3b</t>
  </si>
  <si>
    <t>30% pentru somerii care se incadreaza inainte de expirarea perioadei de somaj</t>
  </si>
  <si>
    <t>Prima de activare pentru somerii neindemnizati</t>
  </si>
  <si>
    <t>Acordarea de subventii angajatorilor care incadreaza in munca someri peste 45 de ani sau someri unici sustinatori ai familiilor monoparentale, din care:                                                                       (rd.5=rd.5a+rd 5b)</t>
  </si>
  <si>
    <t>5a</t>
  </si>
  <si>
    <t xml:space="preserve">someri peste 45 ani </t>
  </si>
  <si>
    <t>5b</t>
  </si>
  <si>
    <t>someri unici sustinatori ai familiilor monoparentale</t>
  </si>
  <si>
    <t>Acordarea de subventii angajatorilor care incadreaza in munca persoane care mai au 5 ani pana la pensie</t>
  </si>
  <si>
    <t>Stimularea mobilitatii fortei de munca, total, din care: rd9 = rd (9.a +9.b)</t>
  </si>
  <si>
    <t>9a</t>
  </si>
  <si>
    <t xml:space="preserve">pentru incadrarea la o distanta mai mare de 15  km (prima de incadrare) </t>
  </si>
  <si>
    <t>9b</t>
  </si>
  <si>
    <t>pentru incadrarea intr-o alta localitate la peste 50 km cu schimbarea domiciliului (prima de instalare)</t>
  </si>
  <si>
    <t>9c</t>
  </si>
  <si>
    <t>prima de relocare</t>
  </si>
  <si>
    <t>Acordarea de subventii angajatorilor care incadreaza in munca absolventi de invatamant</t>
  </si>
  <si>
    <t>Acordarea de prima de insertie absolventilor de invatamant</t>
  </si>
  <si>
    <t>Acordarea de subventii angajatorilor care incadreaza in munca persoane cu handicap</t>
  </si>
  <si>
    <t>Acordarea de credite                                                                                                    (rd.14 =rd 14 a+rd 14 b), din care:</t>
  </si>
  <si>
    <t>Incadrare someri</t>
  </si>
  <si>
    <t xml:space="preserve">Incadrarea prin acordarea de credite rambursabile,                                                               </t>
  </si>
  <si>
    <t>Incadrarea prin acordarea de credite nerambursabile</t>
  </si>
  <si>
    <t>Nr persoane cuprinse in servicii de consultanta si asistenta pentru inceperea unei activitati independente sau pentru initierea unei afaceri</t>
  </si>
  <si>
    <t>Servicii de consultanta si asistenta  pentru inceperea unei activitati independente sau pentru initierea unei afaceri</t>
  </si>
  <si>
    <t>Incadrarea prin ocuparea temporara a fortei de munca in lucrari publice de interes comunitar</t>
  </si>
  <si>
    <t xml:space="preserve">Număr persoane cu care s-au incheiat contracte de solidaritate </t>
  </si>
  <si>
    <t>Acordarea de subventii la angajatorii de insertie, pe baza contractelor de solidaritate</t>
  </si>
  <si>
    <t>Alte masuri active (se vor nominaliza concret), din care:* rd. 16 = rd. (16a + 16b + 16c)</t>
  </si>
  <si>
    <t>16a</t>
  </si>
  <si>
    <t>16b</t>
  </si>
  <si>
    <t>16c</t>
  </si>
  <si>
    <t>1*</t>
  </si>
  <si>
    <t>Incadrarea prin acordarea serviciilor de mediere pe tip de masuri</t>
  </si>
  <si>
    <t>CONTROL MEDIERE</t>
  </si>
  <si>
    <t>ATENTIE:</t>
  </si>
  <si>
    <t>1. Folositi aceasta macheta, in format Excel, cu respectarea exacta a formulelor introduse</t>
  </si>
  <si>
    <t>2. Pe randurile 1-14 se vor completa datele ce reprezinta realizarile obtinute ca urmare a implementarii masurilor active prevazute de Legea nr. 76/2002 (medierea muncii, informare si consiliere profesionala si masurile</t>
  </si>
  <si>
    <t>active finantate din bugetul asigurarilor pentru somaj)</t>
  </si>
  <si>
    <t>3. Pe randurile 15 a-c se vor completa datele ce reprezinta realizarile obtinute ca urmare a implementarii masurilor active cu finantare din alte fonduri (altele decat bugetul asigurarilor</t>
  </si>
  <si>
    <t xml:space="preserve"> pentru somaj: programe PHARE, programe FSE etc.)</t>
  </si>
  <si>
    <t>4. Intrucat au fost introduse formule de calcul, pe randurile urmatoare nu se vor introduce date:</t>
  </si>
  <si>
    <t xml:space="preserve"> rd.I, rd. 1.2,   rd.1.2d,   rd.1.2e,   rd.1.2f,  rd.1.2g,  rd.1.2h</t>
  </si>
  <si>
    <t>rd.4, rd.5</t>
  </si>
  <si>
    <t xml:space="preserve"> rd.7, rd 8, rd 11, 11b,11b2,</t>
  </si>
  <si>
    <t>rd. 15</t>
  </si>
  <si>
    <t>5. In cazul completarii in mod incorect a machetei de raportare, in partea dreapta a acesteia  vor aparea mesaje de eroare. In aceasta situatie, va rugam  sa verificati corectitudinea datelor introduse</t>
  </si>
  <si>
    <t>si, in nici un caz, sa nu modificati sau sa stergeti aceste formule</t>
  </si>
  <si>
    <t>7. Toate campurile din aceasta macheta trebuie completate fie prin inscrierea valorii corespunzatoare fie prin inscrierea cifrei "0"</t>
  </si>
  <si>
    <t>Prin semnare, confirmam realitatea si corectitudinea datelor,</t>
  </si>
  <si>
    <t>Intocmit</t>
  </si>
  <si>
    <t>2. Pe randurile 1-15 se vor completa datele ce reprezinta realizarile obtinute ca urmare a implementarii masurilor active prevazute de Legea nr. 76/2002 cu modificarile si completarile ulterioare</t>
  </si>
  <si>
    <t>3. Pe randurile 16 a-c se vor completa datele ce reprezinta realizarile obtinute ca urmare a implementarii masurilor active cu finantare din alte fonduri (altele decat bugetul asigurarilor</t>
  </si>
  <si>
    <t xml:space="preserve"> pentru somaj: FSE etc.)</t>
  </si>
  <si>
    <t xml:space="preserve">  rd. 16, rd.20, rd.23, rd.26, rd.29, rd.32, rd.35, rd.38,rd.42,rd.48,rd.64</t>
  </si>
  <si>
    <t>si, in nici un caz, sa  modificati sau sa stergeti aceste formule</t>
  </si>
  <si>
    <t xml:space="preserve">6. Persoanele cuprinse la masuri active sunt persoanele care intra pentru prima data si o singura data intr-o masura activa, in luna de raportare. Si nu se vor raporta si in lunile urmatoare (acelea sunt persoanele asistate si se raporteaza lunar, pe o macheta separata). </t>
  </si>
  <si>
    <t>8.La masura activa Servicii de mediere a muncii cifra propusa trebuie sa reflecte exact incadratii prin mediere.</t>
  </si>
  <si>
    <t>9. CELULELE COLORATE CU GALBEN NU SE VOR COMPLETA. SE VOR LASA LIBERE, FARA CIFRE IN ELE!!!!</t>
  </si>
  <si>
    <t>LEGENDA:</t>
  </si>
  <si>
    <t>2. CULOAREA ALBASTRA REPREZINTA EGALITATEA INTRE CELULE. TREBUIE SA FITI ATENTI CAND COMPLETATI SA NU TRECETI CIFRE DIFERITE IN ACESTE CELULE!!!!!!</t>
  </si>
  <si>
    <t>3. CULOAREA GALBENA REPREZINTA CELULELE CARE NU SE POT COMPLETA CU CIFRE. ACELEA TREBUIE SA RAMANA FARA CIFRE INTOTDEAUNA!!!!!</t>
  </si>
  <si>
    <t>4. INTOTDEAUNA SE VOR COMPLETA DOAR CELULELE RAMASE ALBE!!!!!</t>
  </si>
  <si>
    <t>persoane care au executat măsuri neprivative de libertate dispuse de organele judiciare, altele decat masura educativa</t>
  </si>
  <si>
    <t>tineri NEET 25-30 ani</t>
  </si>
  <si>
    <t>invatamant primar si fara studii, din care: (vezi coloana 43)</t>
  </si>
  <si>
    <r>
      <t xml:space="preserve">pers. cu varsta peste 45 de ani, </t>
    </r>
    <r>
      <rPr>
        <sz val="12"/>
        <rFont val="Trebuchet MS"/>
        <family val="2"/>
      </rPr>
      <t>din care</t>
    </r>
    <r>
      <rPr>
        <b/>
        <sz val="12"/>
        <rFont val="Trebuchet MS"/>
        <family val="2"/>
      </rPr>
      <t>:</t>
    </r>
  </si>
  <si>
    <r>
      <t xml:space="preserve">7. La randul I, la </t>
    </r>
    <r>
      <rPr>
        <b/>
        <i/>
        <u/>
        <sz val="12"/>
        <color indexed="8"/>
        <rFont val="Trebuchet MS"/>
        <family val="2"/>
      </rPr>
      <t>TOTAL persoane cuprinse la masuri active</t>
    </r>
    <r>
      <rPr>
        <b/>
        <u/>
        <sz val="12"/>
        <color indexed="8"/>
        <rFont val="Trebuchet MS"/>
        <family val="2"/>
      </rPr>
      <t>,  nu se aduna persoanele intrate la cele 3 masuri active deoarece se dubleaza sau chiar se tripleaza numarul acestora, ci se va trece totalul lor dupa CNP.</t>
    </r>
  </si>
  <si>
    <r>
      <t xml:space="preserve">1. CULOAREA MARO REPREZINTA FORMULELE DIN MACHETA. </t>
    </r>
    <r>
      <rPr>
        <b/>
        <u val="singleAccounting"/>
        <sz val="12"/>
        <color indexed="12"/>
        <rFont val="Trebuchet MS"/>
        <family val="2"/>
      </rPr>
      <t>!!!!!!!!NU SE COMPLETEAZA ACELE CELULE!!!!!!!!</t>
    </r>
  </si>
  <si>
    <t xml:space="preserve">Situatia privind realizarile obtinute prin Programul de Ocupare a Fortei de Munca  </t>
  </si>
  <si>
    <t>Numar total persoane ocupate ocupate prin masurile active de stimularea a fortei de munca in anul 2022</t>
  </si>
  <si>
    <t>Total  persoane ocupate, din care:</t>
  </si>
  <si>
    <t>tineri NEET &lt;25 ani</t>
  </si>
  <si>
    <t>Acordarea de subventii angajatorilor care incadreaza in munca tineri NEET</t>
  </si>
  <si>
    <t>Acordarea de subventii angajatorilor care incadreaza in munca someri de lunga durata</t>
  </si>
  <si>
    <t xml:space="preserve"> ...............................2022</t>
  </si>
  <si>
    <t xml:space="preserve"> pentru luna</t>
  </si>
  <si>
    <t xml:space="preserve">ianuarie </t>
  </si>
  <si>
    <t xml:space="preserve">februarie </t>
  </si>
  <si>
    <t>martie</t>
  </si>
  <si>
    <t>aprilie</t>
  </si>
  <si>
    <t>mai</t>
  </si>
  <si>
    <t>iunie</t>
  </si>
  <si>
    <t>iulie</t>
  </si>
  <si>
    <t>august</t>
  </si>
  <si>
    <t>septembrie</t>
  </si>
  <si>
    <t>octombrie</t>
  </si>
  <si>
    <t>noiembrie</t>
  </si>
  <si>
    <t>decembrie</t>
  </si>
  <si>
    <t>NEET25-30</t>
  </si>
  <si>
    <t xml:space="preserve">        Director Executiv        </t>
  </si>
  <si>
    <t xml:space="preserve">        Director  Adj.        </t>
  </si>
  <si>
    <t xml:space="preserve">        Sef Serv. APMES        </t>
  </si>
  <si>
    <t xml:space="preserve">        Intocmit        </t>
  </si>
  <si>
    <t xml:space="preserve">        Mihaela IOVANOVICI        </t>
  </si>
  <si>
    <t xml:space="preserve">        Alina Engi BRINDUSE        </t>
  </si>
  <si>
    <t xml:space="preserve">        Liliana LINTA         </t>
  </si>
  <si>
    <t xml:space="preserve">        Alina MICU        </t>
  </si>
  <si>
    <t xml:space="preserve"> METODOLOGIE DE COMPLETARE A MACHETEI DE PO: </t>
  </si>
  <si>
    <t>Cursuri de formare profeionala (FSE)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</si>
</sst>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-* #,##0.00\ _l_e_i_-;\-* #,##0.00\ _l_e_i_-;_-* &quot;-&quot;??\ _l_e_i_-;_-@_-"/>
    <numFmt numFmtId="165" formatCode="_(* #.##0.00_);_(* \(#.##0.00\);_(* &quot;-&quot;??_);_(@_)"/>
    <numFmt numFmtId="166" formatCode="_(* #,##0_);_(* \(#,##0\);_(* &quot;-&quot;??_);_(@_)"/>
    <numFmt numFmtId="167" formatCode="_(* #.##._);_(* \(#.##.\);_(* &quot;-&quot;??_);_(@_ⴆ"/>
  </numFmts>
  <fonts count="29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</font>
    <font>
      <sz val="12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2"/>
      <name val="Trebuchet MS"/>
      <family val="2"/>
    </font>
    <font>
      <b/>
      <sz val="12"/>
      <color theme="1"/>
      <name val="Trebuchet MS"/>
      <family val="2"/>
    </font>
    <font>
      <sz val="12"/>
      <name val="Trebuchet MS"/>
      <family val="2"/>
    </font>
    <font>
      <b/>
      <i/>
      <sz val="12"/>
      <name val="Trebuchet MS"/>
      <family val="2"/>
    </font>
    <font>
      <i/>
      <sz val="12"/>
      <name val="Trebuchet MS"/>
      <family val="2"/>
    </font>
    <font>
      <sz val="12"/>
      <color indexed="10"/>
      <name val="Trebuchet MS"/>
      <family val="2"/>
    </font>
    <font>
      <sz val="12"/>
      <color indexed="20"/>
      <name val="Trebuchet MS"/>
      <family val="2"/>
    </font>
    <font>
      <sz val="12"/>
      <color theme="1"/>
      <name val="Trebuchet MS"/>
      <family val="2"/>
    </font>
    <font>
      <b/>
      <sz val="12"/>
      <color theme="0"/>
      <name val="Trebuchet MS"/>
      <family val="2"/>
    </font>
    <font>
      <sz val="12"/>
      <color theme="0"/>
      <name val="Trebuchet MS"/>
      <family val="2"/>
    </font>
    <font>
      <b/>
      <i/>
      <sz val="12"/>
      <color theme="0"/>
      <name val="Trebuchet MS"/>
      <family val="2"/>
    </font>
    <font>
      <b/>
      <u/>
      <sz val="12"/>
      <color theme="1"/>
      <name val="Trebuchet MS"/>
      <family val="2"/>
    </font>
    <font>
      <b/>
      <i/>
      <u/>
      <sz val="12"/>
      <color indexed="8"/>
      <name val="Trebuchet MS"/>
      <family val="2"/>
    </font>
    <font>
      <b/>
      <u/>
      <sz val="12"/>
      <color indexed="8"/>
      <name val="Trebuchet MS"/>
      <family val="2"/>
    </font>
    <font>
      <b/>
      <u/>
      <sz val="12"/>
      <color rgb="FFFF0000"/>
      <name val="Trebuchet MS"/>
      <family val="2"/>
    </font>
    <font>
      <b/>
      <sz val="12"/>
      <color rgb="FFFF0000"/>
      <name val="Trebuchet MS"/>
      <family val="2"/>
    </font>
    <font>
      <b/>
      <u val="singleAccounting"/>
      <sz val="12"/>
      <color rgb="FF9933FF"/>
      <name val="Trebuchet MS"/>
      <family val="2"/>
    </font>
    <font>
      <b/>
      <sz val="12"/>
      <color rgb="FF9933FF"/>
      <name val="Trebuchet MS"/>
      <family val="2"/>
    </font>
    <font>
      <b/>
      <i/>
      <sz val="12"/>
      <color rgb="FF9933FF"/>
      <name val="Trebuchet MS"/>
      <family val="2"/>
    </font>
    <font>
      <i/>
      <sz val="12"/>
      <color rgb="FF9933FF"/>
      <name val="Trebuchet MS"/>
      <family val="2"/>
    </font>
    <font>
      <b/>
      <u val="singleAccounting"/>
      <sz val="12"/>
      <color indexed="12"/>
      <name val="Trebuchet MS"/>
      <family val="2"/>
    </font>
    <font>
      <b/>
      <sz val="12"/>
      <color rgb="FF0000CC"/>
      <name val="Trebuchet MS"/>
      <family val="2"/>
    </font>
    <font>
      <sz val="14"/>
      <name val="Times New Roman"/>
      <family val="1"/>
    </font>
  </fonts>
  <fills count="1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66CCFF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1">
    <xf numFmtId="0" fontId="0" fillId="0" borderId="0"/>
    <xf numFmtId="165" fontId="1" fillId="0" borderId="0" applyFont="0" applyFill="0" applyBorder="0" applyAlignment="0" applyProtection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164" fontId="5" fillId="0" borderId="0" applyFont="0" applyFill="0" applyBorder="0" applyAlignment="0" applyProtection="0"/>
  </cellStyleXfs>
  <cellXfs count="162">
    <xf numFmtId="0" fontId="0" fillId="0" borderId="0" xfId="0"/>
    <xf numFmtId="166" fontId="6" fillId="2" borderId="1" xfId="1" applyNumberFormat="1" applyFont="1" applyFill="1" applyBorder="1" applyAlignment="1">
      <alignment horizontal="center" vertical="center" wrapText="1"/>
    </xf>
    <xf numFmtId="166" fontId="6" fillId="2" borderId="1" xfId="1" applyNumberFormat="1" applyFont="1" applyFill="1" applyBorder="1" applyAlignment="1">
      <alignment horizontal="center" vertical="center"/>
    </xf>
    <xf numFmtId="166" fontId="6" fillId="0" borderId="1" xfId="1" applyNumberFormat="1" applyFont="1" applyFill="1" applyBorder="1" applyAlignment="1">
      <alignment horizontal="left" wrapText="1"/>
    </xf>
    <xf numFmtId="0" fontId="6" fillId="4" borderId="0" xfId="2" applyFont="1" applyFill="1"/>
    <xf numFmtId="0" fontId="6" fillId="4" borderId="0" xfId="2" applyFont="1" applyFill="1" applyAlignment="1">
      <alignment horizontal="left"/>
    </xf>
    <xf numFmtId="166" fontId="6" fillId="4" borderId="0" xfId="1" applyNumberFormat="1" applyFont="1" applyFill="1" applyBorder="1" applyAlignment="1">
      <alignment horizontal="left"/>
    </xf>
    <xf numFmtId="166" fontId="6" fillId="0" borderId="0" xfId="1" applyNumberFormat="1" applyFont="1" applyFill="1"/>
    <xf numFmtId="166" fontId="6" fillId="0" borderId="0" xfId="1" applyNumberFormat="1" applyFont="1" applyFill="1" applyAlignment="1">
      <alignment horizontal="center"/>
    </xf>
    <xf numFmtId="166" fontId="6" fillId="0" borderId="0" xfId="1" applyNumberFormat="1" applyFont="1" applyFill="1" applyAlignment="1">
      <alignment horizontal="left"/>
    </xf>
    <xf numFmtId="166" fontId="9" fillId="0" borderId="0" xfId="1" applyNumberFormat="1" applyFont="1" applyFill="1"/>
    <xf numFmtId="166" fontId="10" fillId="0" borderId="0" xfId="1" applyNumberFormat="1" applyFont="1" applyFill="1"/>
    <xf numFmtId="166" fontId="8" fillId="0" borderId="0" xfId="1" applyNumberFormat="1" applyFont="1" applyFill="1"/>
    <xf numFmtId="166" fontId="6" fillId="14" borderId="0" xfId="1" applyNumberFormat="1" applyFont="1" applyFill="1" applyAlignment="1">
      <alignment horizontal="center"/>
    </xf>
    <xf numFmtId="166" fontId="6" fillId="6" borderId="1" xfId="1" applyNumberFormat="1" applyFont="1" applyFill="1" applyBorder="1" applyAlignment="1">
      <alignment horizontal="left" wrapText="1"/>
    </xf>
    <xf numFmtId="166" fontId="9" fillId="6" borderId="1" xfId="1" applyNumberFormat="1" applyFont="1" applyFill="1" applyBorder="1" applyAlignment="1">
      <alignment horizontal="left" wrapText="1"/>
    </xf>
    <xf numFmtId="166" fontId="6" fillId="7" borderId="0" xfId="1" applyNumberFormat="1" applyFont="1" applyFill="1" applyBorder="1" applyAlignment="1">
      <alignment horizontal="center" vertical="center" wrapText="1"/>
    </xf>
    <xf numFmtId="166" fontId="6" fillId="8" borderId="0" xfId="1" applyNumberFormat="1" applyFont="1" applyFill="1" applyBorder="1" applyAlignment="1">
      <alignment horizontal="center" vertical="center" wrapText="1"/>
    </xf>
    <xf numFmtId="166" fontId="6" fillId="5" borderId="0" xfId="1" applyNumberFormat="1" applyFont="1" applyFill="1" applyAlignment="1">
      <alignment horizontal="center" vertical="center" wrapText="1"/>
    </xf>
    <xf numFmtId="166" fontId="10" fillId="7" borderId="0" xfId="1" applyNumberFormat="1" applyFont="1" applyFill="1"/>
    <xf numFmtId="166" fontId="6" fillId="9" borderId="1" xfId="1" applyNumberFormat="1" applyFont="1" applyFill="1" applyBorder="1" applyAlignment="1">
      <alignment horizontal="center" vertical="top" wrapText="1"/>
    </xf>
    <xf numFmtId="166" fontId="6" fillId="9" borderId="1" xfId="1" applyNumberFormat="1" applyFont="1" applyFill="1" applyBorder="1" applyAlignment="1">
      <alignment horizontal="left" vertical="top" wrapText="1"/>
    </xf>
    <xf numFmtId="166" fontId="9" fillId="9" borderId="1" xfId="1" applyNumberFormat="1" applyFont="1" applyFill="1" applyBorder="1" applyAlignment="1">
      <alignment horizontal="left" wrapText="1"/>
    </xf>
    <xf numFmtId="166" fontId="6" fillId="14" borderId="0" xfId="1" applyNumberFormat="1" applyFont="1" applyFill="1" applyBorder="1" applyAlignment="1">
      <alignment horizontal="center" vertical="center" wrapText="1"/>
    </xf>
    <xf numFmtId="166" fontId="8" fillId="9" borderId="0" xfId="1" applyNumberFormat="1" applyFont="1" applyFill="1"/>
    <xf numFmtId="166" fontId="9" fillId="6" borderId="1" xfId="1" applyNumberFormat="1" applyFont="1" applyFill="1" applyBorder="1" applyAlignment="1">
      <alignment horizontal="center" vertical="top" wrapText="1"/>
    </xf>
    <xf numFmtId="166" fontId="9" fillId="6" borderId="1" xfId="1" applyNumberFormat="1" applyFont="1" applyFill="1" applyBorder="1" applyAlignment="1">
      <alignment horizontal="left" vertical="top" wrapText="1"/>
    </xf>
    <xf numFmtId="166" fontId="11" fillId="0" borderId="0" xfId="1" applyNumberFormat="1" applyFont="1" applyFill="1"/>
    <xf numFmtId="166" fontId="6" fillId="9" borderId="1" xfId="10" applyNumberFormat="1" applyFont="1" applyFill="1" applyBorder="1" applyAlignment="1">
      <alignment horizontal="left" vertical="top" wrapText="1"/>
    </xf>
    <xf numFmtId="166" fontId="6" fillId="9" borderId="1" xfId="1" applyNumberFormat="1" applyFont="1" applyFill="1" applyBorder="1"/>
    <xf numFmtId="166" fontId="6" fillId="0" borderId="1" xfId="1" applyNumberFormat="1" applyFont="1" applyFill="1" applyBorder="1" applyAlignment="1">
      <alignment horizontal="center" vertical="top" wrapText="1"/>
    </xf>
    <xf numFmtId="166" fontId="8" fillId="0" borderId="1" xfId="10" applyNumberFormat="1" applyFont="1" applyFill="1" applyBorder="1" applyAlignment="1">
      <alignment horizontal="left" vertical="top" wrapText="1"/>
    </xf>
    <xf numFmtId="166" fontId="6" fillId="0" borderId="1" xfId="1" applyNumberFormat="1" applyFont="1" applyFill="1" applyBorder="1" applyAlignment="1">
      <alignment horizontal="left"/>
    </xf>
    <xf numFmtId="166" fontId="9" fillId="0" borderId="1" xfId="1" applyNumberFormat="1" applyFont="1" applyFill="1" applyBorder="1" applyAlignment="1">
      <alignment horizontal="left"/>
    </xf>
    <xf numFmtId="166" fontId="12" fillId="0" borderId="0" xfId="1" applyNumberFormat="1" applyFont="1" applyFill="1"/>
    <xf numFmtId="166" fontId="6" fillId="11" borderId="1" xfId="1" applyNumberFormat="1" applyFont="1" applyFill="1" applyBorder="1" applyAlignment="1">
      <alignment horizontal="center" vertical="top" wrapText="1"/>
    </xf>
    <xf numFmtId="166" fontId="6" fillId="11" borderId="1" xfId="1" applyNumberFormat="1" applyFont="1" applyFill="1" applyBorder="1" applyAlignment="1">
      <alignment horizontal="left"/>
    </xf>
    <xf numFmtId="166" fontId="9" fillId="11" borderId="1" xfId="1" applyNumberFormat="1" applyFont="1" applyFill="1" applyBorder="1" applyAlignment="1">
      <alignment horizontal="left"/>
    </xf>
    <xf numFmtId="166" fontId="8" fillId="11" borderId="0" xfId="1" applyNumberFormat="1" applyFont="1" applyFill="1"/>
    <xf numFmtId="0" fontId="8" fillId="9" borderId="1" xfId="3" applyFont="1" applyFill="1" applyBorder="1" applyAlignment="1">
      <alignment horizontal="left" vertical="top" wrapText="1"/>
    </xf>
    <xf numFmtId="166" fontId="13" fillId="11" borderId="1" xfId="1" applyNumberFormat="1" applyFont="1" applyFill="1" applyBorder="1"/>
    <xf numFmtId="0" fontId="8" fillId="0" borderId="1" xfId="3" applyFont="1" applyFill="1" applyBorder="1" applyAlignment="1">
      <alignment horizontal="left" vertical="top" wrapText="1"/>
    </xf>
    <xf numFmtId="166" fontId="8" fillId="11" borderId="1" xfId="1" applyNumberFormat="1" applyFont="1" applyFill="1" applyBorder="1"/>
    <xf numFmtId="166" fontId="6" fillId="11" borderId="0" xfId="1" applyNumberFormat="1" applyFont="1" applyFill="1" applyBorder="1" applyAlignment="1">
      <alignment horizontal="center" vertical="center" wrapText="1"/>
    </xf>
    <xf numFmtId="166" fontId="6" fillId="11" borderId="0" xfId="1" applyNumberFormat="1" applyFont="1" applyFill="1"/>
    <xf numFmtId="166" fontId="6" fillId="0" borderId="1" xfId="1" applyNumberFormat="1" applyFont="1" applyFill="1" applyBorder="1" applyAlignment="1">
      <alignment horizontal="left" vertical="top" wrapText="1"/>
    </xf>
    <xf numFmtId="166" fontId="9" fillId="11" borderId="1" xfId="1" applyNumberFormat="1" applyFont="1" applyFill="1" applyBorder="1" applyAlignment="1">
      <alignment horizontal="left" vertical="top" wrapText="1"/>
    </xf>
    <xf numFmtId="166" fontId="9" fillId="10" borderId="1" xfId="1" applyNumberFormat="1" applyFont="1" applyFill="1" applyBorder="1" applyAlignment="1">
      <alignment horizontal="left"/>
    </xf>
    <xf numFmtId="166" fontId="9" fillId="9" borderId="1" xfId="1" applyNumberFormat="1" applyFont="1" applyFill="1" applyBorder="1" applyAlignment="1">
      <alignment horizontal="left" vertical="top" wrapText="1"/>
    </xf>
    <xf numFmtId="166" fontId="9" fillId="10" borderId="1" xfId="1" applyNumberFormat="1" applyFont="1" applyFill="1" applyBorder="1" applyAlignment="1">
      <alignment horizontal="left" vertical="top" wrapText="1"/>
    </xf>
    <xf numFmtId="166" fontId="14" fillId="10" borderId="1" xfId="1" applyNumberFormat="1" applyFont="1" applyFill="1" applyBorder="1" applyAlignment="1">
      <alignment horizontal="center" vertical="top" wrapText="1"/>
    </xf>
    <xf numFmtId="9" fontId="15" fillId="10" borderId="1" xfId="4" applyFont="1" applyFill="1" applyBorder="1" applyAlignment="1">
      <alignment horizontal="left" vertical="top" wrapText="1"/>
    </xf>
    <xf numFmtId="166" fontId="14" fillId="10" borderId="1" xfId="1" applyNumberFormat="1" applyFont="1" applyFill="1" applyBorder="1"/>
    <xf numFmtId="166" fontId="16" fillId="10" borderId="1" xfId="1" applyNumberFormat="1" applyFont="1" applyFill="1" applyBorder="1" applyAlignment="1">
      <alignment horizontal="left"/>
    </xf>
    <xf numFmtId="9" fontId="8" fillId="0" borderId="1" xfId="4" applyFont="1" applyFill="1" applyBorder="1" applyAlignment="1">
      <alignment horizontal="left" vertical="top" wrapText="1"/>
    </xf>
    <xf numFmtId="166" fontId="8" fillId="0" borderId="1" xfId="1" applyNumberFormat="1" applyFont="1" applyFill="1" applyBorder="1" applyAlignment="1">
      <alignment horizontal="left"/>
    </xf>
    <xf numFmtId="9" fontId="7" fillId="0" borderId="1" xfId="4" applyFont="1" applyFill="1" applyBorder="1" applyAlignment="1">
      <alignment horizontal="left" vertical="top" wrapText="1"/>
    </xf>
    <xf numFmtId="166" fontId="8" fillId="4" borderId="1" xfId="1" applyNumberFormat="1" applyFont="1" applyFill="1" applyBorder="1" applyAlignment="1">
      <alignment horizontal="left"/>
    </xf>
    <xf numFmtId="166" fontId="9" fillId="4" borderId="1" xfId="1" applyNumberFormat="1" applyFont="1" applyFill="1" applyBorder="1" applyAlignment="1">
      <alignment horizontal="left"/>
    </xf>
    <xf numFmtId="167" fontId="6" fillId="0" borderId="1" xfId="1" applyNumberFormat="1" applyFont="1" applyFill="1" applyBorder="1" applyAlignment="1">
      <alignment horizontal="center" vertical="top" wrapText="1"/>
    </xf>
    <xf numFmtId="166" fontId="8" fillId="0" borderId="1" xfId="1" applyNumberFormat="1" applyFont="1" applyFill="1" applyBorder="1" applyAlignment="1">
      <alignment horizontal="left" vertical="top" wrapText="1"/>
    </xf>
    <xf numFmtId="166" fontId="7" fillId="0" borderId="1" xfId="1" applyNumberFormat="1" applyFont="1" applyFill="1" applyBorder="1" applyAlignment="1">
      <alignment horizontal="left" vertical="top" wrapText="1"/>
    </xf>
    <xf numFmtId="166" fontId="6" fillId="4" borderId="1" xfId="1" applyNumberFormat="1" applyFont="1" applyFill="1" applyBorder="1"/>
    <xf numFmtId="166" fontId="13" fillId="0" borderId="1" xfId="1" applyNumberFormat="1" applyFont="1" applyFill="1" applyBorder="1" applyAlignment="1">
      <alignment horizontal="left" vertical="top" wrapText="1"/>
    </xf>
    <xf numFmtId="166" fontId="6" fillId="0" borderId="0" xfId="1" applyNumberFormat="1" applyFont="1" applyFill="1" applyBorder="1" applyAlignment="1">
      <alignment horizontal="center" vertical="center" wrapText="1"/>
    </xf>
    <xf numFmtId="49" fontId="6" fillId="11" borderId="1" xfId="1" applyNumberFormat="1" applyFont="1" applyFill="1" applyBorder="1" applyAlignment="1">
      <alignment horizontal="center" vertical="top" wrapText="1"/>
    </xf>
    <xf numFmtId="166" fontId="8" fillId="11" borderId="1" xfId="1" applyNumberFormat="1" applyFont="1" applyFill="1" applyBorder="1" applyAlignment="1">
      <alignment horizontal="left" vertical="top" wrapText="1"/>
    </xf>
    <xf numFmtId="166" fontId="6" fillId="11" borderId="1" xfId="1" applyNumberFormat="1" applyFont="1" applyFill="1" applyBorder="1"/>
    <xf numFmtId="166" fontId="8" fillId="11" borderId="1" xfId="1" applyNumberFormat="1" applyFont="1" applyFill="1" applyBorder="1" applyAlignment="1">
      <alignment horizontal="left"/>
    </xf>
    <xf numFmtId="167" fontId="9" fillId="6" borderId="1" xfId="1" applyNumberFormat="1" applyFont="1" applyFill="1" applyBorder="1" applyAlignment="1">
      <alignment horizontal="center" vertical="top" wrapText="1"/>
    </xf>
    <xf numFmtId="166" fontId="9" fillId="10" borderId="1" xfId="1" applyNumberFormat="1" applyFont="1" applyFill="1" applyBorder="1" applyAlignment="1">
      <alignment horizontal="left" wrapText="1"/>
    </xf>
    <xf numFmtId="166" fontId="9" fillId="12" borderId="1" xfId="1" applyNumberFormat="1" applyFont="1" applyFill="1" applyBorder="1" applyAlignment="1">
      <alignment horizontal="left" vertical="top" wrapText="1"/>
    </xf>
    <xf numFmtId="0" fontId="6" fillId="9" borderId="1" xfId="3" applyFont="1" applyFill="1" applyBorder="1" applyAlignment="1">
      <alignment horizontal="left" vertical="top" wrapText="1"/>
    </xf>
    <xf numFmtId="166" fontId="6" fillId="9" borderId="1" xfId="3" applyNumberFormat="1" applyFont="1" applyFill="1" applyBorder="1" applyAlignment="1">
      <alignment horizontal="left" vertical="top" wrapText="1"/>
    </xf>
    <xf numFmtId="166" fontId="6" fillId="13" borderId="0" xfId="1" applyNumberFormat="1" applyFont="1" applyFill="1" applyBorder="1" applyAlignment="1">
      <alignment horizontal="center" vertical="center" wrapText="1"/>
    </xf>
    <xf numFmtId="0" fontId="6" fillId="11" borderId="1" xfId="3" applyFont="1" applyFill="1" applyBorder="1" applyAlignment="1">
      <alignment horizontal="left" vertical="top" wrapText="1"/>
    </xf>
    <xf numFmtId="166" fontId="6" fillId="13" borderId="0" xfId="1" applyNumberFormat="1" applyFont="1" applyFill="1" applyAlignment="1">
      <alignment horizontal="center" vertical="center" wrapText="1"/>
    </xf>
    <xf numFmtId="166" fontId="6" fillId="14" borderId="0" xfId="1" applyNumberFormat="1" applyFont="1" applyFill="1" applyAlignment="1">
      <alignment horizontal="center" vertical="center" wrapText="1"/>
    </xf>
    <xf numFmtId="166" fontId="6" fillId="13" borderId="0" xfId="1" applyNumberFormat="1" applyFont="1" applyFill="1"/>
    <xf numFmtId="166" fontId="8" fillId="13" borderId="0" xfId="1" applyNumberFormat="1" applyFont="1" applyFill="1"/>
    <xf numFmtId="166" fontId="6" fillId="9" borderId="6" xfId="1" applyNumberFormat="1" applyFont="1" applyFill="1" applyBorder="1" applyAlignment="1">
      <alignment horizontal="center" vertical="top" wrapText="1"/>
    </xf>
    <xf numFmtId="166" fontId="6" fillId="9" borderId="6" xfId="1" applyNumberFormat="1" applyFont="1" applyFill="1" applyBorder="1" applyAlignment="1">
      <alignment horizontal="left" vertical="top" wrapText="1"/>
    </xf>
    <xf numFmtId="166" fontId="6" fillId="9" borderId="6" xfId="1" applyNumberFormat="1" applyFont="1" applyFill="1" applyBorder="1"/>
    <xf numFmtId="166" fontId="9" fillId="9" borderId="6" xfId="1" applyNumberFormat="1" applyFont="1" applyFill="1" applyBorder="1"/>
    <xf numFmtId="166" fontId="6" fillId="4" borderId="0" xfId="1" applyNumberFormat="1" applyFont="1" applyFill="1" applyAlignment="1">
      <alignment horizontal="left"/>
    </xf>
    <xf numFmtId="166" fontId="6" fillId="4" borderId="0" xfId="1" applyNumberFormat="1" applyFont="1" applyFill="1"/>
    <xf numFmtId="166" fontId="9" fillId="4" borderId="0" xfId="1" applyNumberFormat="1" applyFont="1" applyFill="1"/>
    <xf numFmtId="166" fontId="6" fillId="4" borderId="0" xfId="1" applyNumberFormat="1" applyFont="1" applyFill="1" applyBorder="1"/>
    <xf numFmtId="166" fontId="6" fillId="0" borderId="0" xfId="1" applyNumberFormat="1" applyFont="1" applyFill="1" applyBorder="1"/>
    <xf numFmtId="166" fontId="8" fillId="2" borderId="0" xfId="1" applyNumberFormat="1" applyFont="1" applyFill="1" applyAlignment="1">
      <alignment horizontal="center" vertical="center" wrapText="1"/>
    </xf>
    <xf numFmtId="166" fontId="8" fillId="2" borderId="0" xfId="1" applyNumberFormat="1" applyFont="1" applyFill="1"/>
    <xf numFmtId="166" fontId="10" fillId="4" borderId="0" xfId="1" applyNumberFormat="1" applyFont="1" applyFill="1"/>
    <xf numFmtId="166" fontId="6" fillId="4" borderId="0" xfId="1" applyNumberFormat="1" applyFont="1" applyFill="1" applyAlignment="1">
      <alignment horizontal="center"/>
    </xf>
    <xf numFmtId="166" fontId="8" fillId="0" borderId="0" xfId="5" applyNumberFormat="1" applyFont="1" applyFill="1"/>
    <xf numFmtId="166" fontId="6" fillId="0" borderId="0" xfId="5" applyNumberFormat="1" applyFont="1" applyFill="1" applyAlignment="1">
      <alignment horizontal="left"/>
    </xf>
    <xf numFmtId="166" fontId="6" fillId="0" borderId="0" xfId="5" applyNumberFormat="1" applyFont="1" applyFill="1"/>
    <xf numFmtId="166" fontId="9" fillId="0" borderId="0" xfId="5" applyNumberFormat="1" applyFont="1" applyFill="1"/>
    <xf numFmtId="166" fontId="10" fillId="0" borderId="0" xfId="5" applyNumberFormat="1" applyFont="1" applyFill="1"/>
    <xf numFmtId="166" fontId="6" fillId="0" borderId="0" xfId="5" applyNumberFormat="1" applyFont="1" applyFill="1" applyAlignment="1">
      <alignment horizontal="center"/>
    </xf>
    <xf numFmtId="166" fontId="6" fillId="0" borderId="0" xfId="1" applyNumberFormat="1" applyFont="1" applyFill="1" applyBorder="1" applyAlignment="1">
      <alignment horizontal="left"/>
    </xf>
    <xf numFmtId="0" fontId="6" fillId="0" borderId="0" xfId="2" applyFont="1"/>
    <xf numFmtId="0" fontId="17" fillId="0" borderId="0" xfId="2" applyFont="1"/>
    <xf numFmtId="0" fontId="20" fillId="0" borderId="0" xfId="2" applyFont="1"/>
    <xf numFmtId="0" fontId="21" fillId="0" borderId="0" xfId="2" applyFont="1" applyAlignment="1">
      <alignment horizontal="left"/>
    </xf>
    <xf numFmtId="166" fontId="22" fillId="11" borderId="0" xfId="1" applyNumberFormat="1" applyFont="1" applyFill="1" applyBorder="1" applyAlignment="1">
      <alignment horizontal="left"/>
    </xf>
    <xf numFmtId="166" fontId="23" fillId="0" borderId="0" xfId="1" applyNumberFormat="1" applyFont="1" applyFill="1" applyAlignment="1">
      <alignment horizontal="left"/>
    </xf>
    <xf numFmtId="166" fontId="23" fillId="0" borderId="0" xfId="1" applyNumberFormat="1" applyFont="1" applyFill="1"/>
    <xf numFmtId="166" fontId="24" fillId="0" borderId="0" xfId="1" applyNumberFormat="1" applyFont="1" applyFill="1"/>
    <xf numFmtId="166" fontId="25" fillId="0" borderId="0" xfId="1" applyNumberFormat="1" applyFont="1" applyFill="1"/>
    <xf numFmtId="166" fontId="23" fillId="11" borderId="0" xfId="1" applyNumberFormat="1" applyFont="1" applyFill="1" applyBorder="1" applyAlignment="1">
      <alignment horizontal="left"/>
    </xf>
    <xf numFmtId="166" fontId="21" fillId="11" borderId="0" xfId="1" applyNumberFormat="1" applyFont="1" applyFill="1" applyBorder="1" applyAlignment="1">
      <alignment horizontal="left"/>
    </xf>
    <xf numFmtId="166" fontId="27" fillId="11" borderId="0" xfId="1" applyNumberFormat="1" applyFont="1" applyFill="1" applyBorder="1" applyAlignment="1">
      <alignment horizontal="left"/>
    </xf>
    <xf numFmtId="166" fontId="6" fillId="14" borderId="0" xfId="1" applyNumberFormat="1" applyFont="1" applyFill="1" applyAlignment="1">
      <alignment horizontal="center"/>
    </xf>
    <xf numFmtId="166" fontId="6" fillId="14" borderId="0" xfId="1" applyNumberFormat="1" applyFont="1" applyFill="1" applyAlignment="1"/>
    <xf numFmtId="166" fontId="6" fillId="7" borderId="0" xfId="1" applyNumberFormat="1" applyFont="1" applyFill="1" applyAlignment="1"/>
    <xf numFmtId="166" fontId="7" fillId="11" borderId="1" xfId="1" applyNumberFormat="1" applyFont="1" applyFill="1" applyBorder="1" applyAlignment="1">
      <alignment horizontal="center" vertical="center" wrapText="1"/>
    </xf>
    <xf numFmtId="166" fontId="6" fillId="11" borderId="1" xfId="1" applyNumberFormat="1" applyFont="1" applyFill="1" applyBorder="1" applyAlignment="1">
      <alignment horizontal="left" wrapText="1"/>
    </xf>
    <xf numFmtId="166" fontId="9" fillId="11" borderId="1" xfId="1" applyNumberFormat="1" applyFont="1" applyFill="1" applyBorder="1" applyAlignment="1">
      <alignment horizontal="left" wrapText="1"/>
    </xf>
    <xf numFmtId="166" fontId="16" fillId="11" borderId="1" xfId="1" applyNumberFormat="1" applyFont="1" applyFill="1" applyBorder="1" applyAlignment="1">
      <alignment horizontal="left"/>
    </xf>
    <xf numFmtId="166" fontId="9" fillId="11" borderId="6" xfId="1" applyNumberFormat="1" applyFont="1" applyFill="1" applyBorder="1"/>
    <xf numFmtId="166" fontId="6" fillId="14" borderId="0" xfId="1" applyNumberFormat="1" applyFont="1" applyFill="1" applyAlignment="1">
      <alignment horizontal="center"/>
    </xf>
    <xf numFmtId="166" fontId="6" fillId="0" borderId="5" xfId="1" applyNumberFormat="1" applyFont="1" applyFill="1" applyBorder="1" applyAlignment="1">
      <alignment horizontal="center" vertical="center"/>
    </xf>
    <xf numFmtId="166" fontId="6" fillId="0" borderId="7" xfId="1" applyNumberFormat="1" applyFont="1" applyFill="1" applyBorder="1" applyAlignment="1">
      <alignment horizontal="center" vertical="center"/>
    </xf>
    <xf numFmtId="166" fontId="6" fillId="0" borderId="6" xfId="1" applyNumberFormat="1" applyFont="1" applyFill="1" applyBorder="1" applyAlignment="1">
      <alignment horizontal="center" vertical="center"/>
    </xf>
    <xf numFmtId="166" fontId="6" fillId="0" borderId="2" xfId="1" applyNumberFormat="1" applyFont="1" applyFill="1" applyBorder="1" applyAlignment="1">
      <alignment horizontal="center" wrapText="1"/>
    </xf>
    <xf numFmtId="166" fontId="6" fillId="0" borderId="3" xfId="1" applyNumberFormat="1" applyFont="1" applyFill="1" applyBorder="1" applyAlignment="1">
      <alignment horizontal="center" wrapText="1"/>
    </xf>
    <xf numFmtId="0" fontId="8" fillId="0" borderId="4" xfId="2" applyFont="1" applyBorder="1" applyAlignment="1">
      <alignment horizontal="center" wrapText="1"/>
    </xf>
    <xf numFmtId="166" fontId="6" fillId="0" borderId="5" xfId="1" applyNumberFormat="1" applyFont="1" applyFill="1" applyBorder="1" applyAlignment="1">
      <alignment horizontal="center" vertical="center" wrapText="1"/>
    </xf>
    <xf numFmtId="166" fontId="6" fillId="0" borderId="7" xfId="1" applyNumberFormat="1" applyFont="1" applyFill="1" applyBorder="1" applyAlignment="1">
      <alignment horizontal="center" vertical="center" wrapText="1"/>
    </xf>
    <xf numFmtId="166" fontId="6" fillId="0" borderId="6" xfId="1" applyNumberFormat="1" applyFont="1" applyFill="1" applyBorder="1" applyAlignment="1">
      <alignment horizontal="center" vertical="center" wrapText="1"/>
    </xf>
    <xf numFmtId="166" fontId="6" fillId="0" borderId="2" xfId="1" applyNumberFormat="1" applyFont="1" applyFill="1" applyBorder="1" applyAlignment="1">
      <alignment horizontal="center" vertical="center" wrapText="1"/>
    </xf>
    <xf numFmtId="166" fontId="6" fillId="0" borderId="4" xfId="1" applyNumberFormat="1" applyFont="1" applyFill="1" applyBorder="1" applyAlignment="1">
      <alignment horizontal="center" vertical="center" wrapText="1"/>
    </xf>
    <xf numFmtId="166" fontId="6" fillId="0" borderId="3" xfId="1" applyNumberFormat="1" applyFont="1" applyFill="1" applyBorder="1" applyAlignment="1">
      <alignment horizontal="center" vertical="center" wrapText="1"/>
    </xf>
    <xf numFmtId="166" fontId="6" fillId="15" borderId="5" xfId="1" applyNumberFormat="1" applyFont="1" applyFill="1" applyBorder="1" applyAlignment="1">
      <alignment horizontal="center" vertical="center" wrapText="1"/>
    </xf>
    <xf numFmtId="166" fontId="6" fillId="15" borderId="7" xfId="1" applyNumberFormat="1" applyFont="1" applyFill="1" applyBorder="1" applyAlignment="1">
      <alignment horizontal="center" vertical="center" wrapText="1"/>
    </xf>
    <xf numFmtId="166" fontId="6" fillId="15" borderId="6" xfId="1" applyNumberFormat="1" applyFont="1" applyFill="1" applyBorder="1" applyAlignment="1">
      <alignment horizontal="center" vertical="center" wrapText="1"/>
    </xf>
    <xf numFmtId="166" fontId="6" fillId="2" borderId="5" xfId="1" applyNumberFormat="1" applyFont="1" applyFill="1" applyBorder="1" applyAlignment="1">
      <alignment horizontal="center" vertical="center" wrapText="1"/>
    </xf>
    <xf numFmtId="166" fontId="6" fillId="2" borderId="7" xfId="1" applyNumberFormat="1" applyFont="1" applyFill="1" applyBorder="1" applyAlignment="1">
      <alignment horizontal="center" vertical="center" wrapText="1"/>
    </xf>
    <xf numFmtId="166" fontId="6" fillId="2" borderId="6" xfId="1" applyNumberFormat="1" applyFont="1" applyFill="1" applyBorder="1" applyAlignment="1">
      <alignment horizontal="center" vertical="center" wrapText="1"/>
    </xf>
    <xf numFmtId="166" fontId="7" fillId="2" borderId="5" xfId="1" applyNumberFormat="1" applyFont="1" applyFill="1" applyBorder="1" applyAlignment="1">
      <alignment horizontal="center" vertical="center" wrapText="1"/>
    </xf>
    <xf numFmtId="166" fontId="7" fillId="2" borderId="7" xfId="1" applyNumberFormat="1" applyFont="1" applyFill="1" applyBorder="1" applyAlignment="1">
      <alignment horizontal="center" vertical="center" wrapText="1"/>
    </xf>
    <xf numFmtId="166" fontId="7" fillId="2" borderId="6" xfId="1" applyNumberFormat="1" applyFont="1" applyFill="1" applyBorder="1" applyAlignment="1">
      <alignment horizontal="center" vertical="center" wrapText="1"/>
    </xf>
    <xf numFmtId="166" fontId="6" fillId="3" borderId="5" xfId="1" applyNumberFormat="1" applyFont="1" applyFill="1" applyBorder="1" applyAlignment="1">
      <alignment horizontal="center" vertical="center" wrapText="1"/>
    </xf>
    <xf numFmtId="166" fontId="6" fillId="3" borderId="7" xfId="1" applyNumberFormat="1" applyFont="1" applyFill="1" applyBorder="1" applyAlignment="1">
      <alignment horizontal="center" vertical="center" wrapText="1"/>
    </xf>
    <xf numFmtId="166" fontId="6" fillId="3" borderId="6" xfId="1" applyNumberFormat="1" applyFont="1" applyFill="1" applyBorder="1" applyAlignment="1">
      <alignment horizontal="center" vertical="center" wrapText="1"/>
    </xf>
    <xf numFmtId="166" fontId="6" fillId="11" borderId="5" xfId="1" applyNumberFormat="1" applyFont="1" applyFill="1" applyBorder="1" applyAlignment="1">
      <alignment horizontal="center" vertical="center" wrapText="1"/>
    </xf>
    <xf numFmtId="166" fontId="6" fillId="11" borderId="7" xfId="1" applyNumberFormat="1" applyFont="1" applyFill="1" applyBorder="1" applyAlignment="1">
      <alignment horizontal="center" vertical="center" wrapText="1"/>
    </xf>
    <xf numFmtId="166" fontId="6" fillId="11" borderId="6" xfId="1" applyNumberFormat="1" applyFont="1" applyFill="1" applyBorder="1" applyAlignment="1">
      <alignment horizontal="center" vertical="center" wrapText="1"/>
    </xf>
    <xf numFmtId="166" fontId="6" fillId="5" borderId="5" xfId="1" applyNumberFormat="1" applyFont="1" applyFill="1" applyBorder="1" applyAlignment="1">
      <alignment horizontal="center" vertical="center" wrapText="1"/>
    </xf>
    <xf numFmtId="166" fontId="6" fillId="5" borderId="6" xfId="1" applyNumberFormat="1" applyFont="1" applyFill="1" applyBorder="1" applyAlignment="1">
      <alignment horizontal="center" vertical="center" wrapText="1"/>
    </xf>
    <xf numFmtId="166" fontId="8" fillId="2" borderId="5" xfId="1" applyNumberFormat="1" applyFont="1" applyFill="1" applyBorder="1" applyAlignment="1">
      <alignment horizontal="center" vertical="center" wrapText="1"/>
    </xf>
    <xf numFmtId="166" fontId="8" fillId="2" borderId="6" xfId="1" applyNumberFormat="1" applyFont="1" applyFill="1" applyBorder="1" applyAlignment="1">
      <alignment horizontal="center" vertical="center" wrapText="1"/>
    </xf>
    <xf numFmtId="166" fontId="6" fillId="0" borderId="0" xfId="5" applyNumberFormat="1" applyFont="1" applyFill="1" applyAlignment="1">
      <alignment horizontal="center" vertical="center" wrapText="1"/>
    </xf>
    <xf numFmtId="0" fontId="8" fillId="0" borderId="0" xfId="2" applyFont="1" applyAlignment="1">
      <alignment wrapText="1"/>
    </xf>
    <xf numFmtId="0" fontId="6" fillId="0" borderId="0" xfId="2" applyFont="1" applyAlignment="1">
      <alignment horizontal="left"/>
    </xf>
    <xf numFmtId="166" fontId="7" fillId="11" borderId="5" xfId="1" applyNumberFormat="1" applyFont="1" applyFill="1" applyBorder="1" applyAlignment="1">
      <alignment horizontal="center" vertical="center" wrapText="1"/>
    </xf>
    <xf numFmtId="166" fontId="7" fillId="11" borderId="7" xfId="1" applyNumberFormat="1" applyFont="1" applyFill="1" applyBorder="1" applyAlignment="1">
      <alignment horizontal="center" vertical="center" wrapText="1"/>
    </xf>
    <xf numFmtId="166" fontId="7" fillId="11" borderId="6" xfId="1" applyNumberFormat="1" applyFont="1" applyFill="1" applyBorder="1" applyAlignment="1">
      <alignment horizontal="center" vertical="center" wrapText="1"/>
    </xf>
    <xf numFmtId="166" fontId="6" fillId="2" borderId="2" xfId="1" applyNumberFormat="1" applyFont="1" applyFill="1" applyBorder="1" applyAlignment="1">
      <alignment horizontal="center" vertical="center" wrapText="1"/>
    </xf>
    <xf numFmtId="166" fontId="6" fillId="2" borderId="3" xfId="1" applyNumberFormat="1" applyFont="1" applyFill="1" applyBorder="1" applyAlignment="1">
      <alignment horizontal="center" vertical="center" wrapText="1"/>
    </xf>
    <xf numFmtId="166" fontId="6" fillId="2" borderId="4" xfId="1" applyNumberFormat="1" applyFont="1" applyFill="1" applyBorder="1" applyAlignment="1">
      <alignment horizontal="center" vertical="center" wrapText="1"/>
    </xf>
    <xf numFmtId="0" fontId="28" fillId="0" borderId="1" xfId="3" applyFont="1" applyFill="1" applyBorder="1" applyAlignment="1">
      <alignment horizontal="left" vertical="top" wrapText="1"/>
    </xf>
  </cellXfs>
  <cellStyles count="11">
    <cellStyle name="Comma" xfId="10" builtinId="3"/>
    <cellStyle name="Comma 2" xfId="6"/>
    <cellStyle name="Comma 3" xfId="1"/>
    <cellStyle name="Hyperlink 2" xfId="7"/>
    <cellStyle name="Normal" xfId="0" builtinId="0"/>
    <cellStyle name="Normal 2" xfId="2"/>
    <cellStyle name="Normal 3" xfId="8"/>
    <cellStyle name="Normal_buget aprobat finante" xfId="3"/>
    <cellStyle name="Percent 2" xfId="4"/>
    <cellStyle name="Virgulă 2" xfId="5"/>
    <cellStyle name="Virgulă 3" xfId="9"/>
  </cellStyles>
  <dxfs count="0"/>
  <tableStyles count="0" defaultTableStyle="TableStyleMedium2" defaultPivotStyle="PivotStyleLight16"/>
  <colors>
    <mruColors>
      <color rgb="FF0000CC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eni\transfer\My%20Documents\importante%20in%202002\VARIANTA%20ULTIMA%20%20oficial\program%202003%20fundamentare\VARIANTA%20ULTIMA%20%20PENTRU%20CA\programe%20pe%20urmatorii%20ani(2002-2005)\baza%20veche%20190.00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UDETE"/>
      <sheetName val="pivot vechi 190000"/>
    </sheetNames>
    <sheetDataSet>
      <sheetData sheetId="0" refreshError="1">
        <row r="1">
          <cell r="B1" t="str">
            <v>Nr.Crt.</v>
          </cell>
          <cell r="C1" t="str">
            <v>Judet</v>
          </cell>
          <cell r="D1">
            <v>2002</v>
          </cell>
          <cell r="E1" t="str">
            <v>Localitati cu programe speciale</v>
          </cell>
        </row>
        <row r="2">
          <cell r="B2">
            <v>1</v>
          </cell>
          <cell r="C2" t="str">
            <v>ALBA</v>
          </cell>
          <cell r="D2" t="str">
            <v>trimis</v>
          </cell>
        </row>
        <row r="3">
          <cell r="B3">
            <v>2</v>
          </cell>
          <cell r="C3" t="str">
            <v>ARAD</v>
          </cell>
          <cell r="D3" t="str">
            <v>trimis</v>
          </cell>
        </row>
        <row r="4">
          <cell r="B4">
            <v>3</v>
          </cell>
          <cell r="C4" t="str">
            <v>ARGES</v>
          </cell>
          <cell r="D4" t="str">
            <v>trimis</v>
          </cell>
        </row>
        <row r="5">
          <cell r="B5">
            <v>4</v>
          </cell>
          <cell r="C5" t="str">
            <v>BACAU</v>
          </cell>
          <cell r="D5" t="str">
            <v>trimis</v>
          </cell>
        </row>
        <row r="6">
          <cell r="B6">
            <v>5</v>
          </cell>
          <cell r="C6" t="str">
            <v>BIHOR</v>
          </cell>
        </row>
        <row r="7">
          <cell r="B7">
            <v>6</v>
          </cell>
          <cell r="C7" t="str">
            <v>BISTRITA</v>
          </cell>
          <cell r="D7" t="str">
            <v>trimis</v>
          </cell>
        </row>
        <row r="8">
          <cell r="B8">
            <v>7</v>
          </cell>
          <cell r="C8" t="str">
            <v>BOTOSANI</v>
          </cell>
          <cell r="D8" t="str">
            <v>trimis</v>
          </cell>
          <cell r="E8" t="str">
            <v>trimis</v>
          </cell>
        </row>
        <row r="9">
          <cell r="B9">
            <v>8</v>
          </cell>
          <cell r="C9" t="str">
            <v>BRASOV</v>
          </cell>
        </row>
        <row r="10">
          <cell r="B10">
            <v>9</v>
          </cell>
          <cell r="C10" t="str">
            <v>BRAILA</v>
          </cell>
          <cell r="D10" t="str">
            <v>trimis</v>
          </cell>
          <cell r="E10" t="str">
            <v>trimis</v>
          </cell>
        </row>
        <row r="11">
          <cell r="B11">
            <v>41</v>
          </cell>
          <cell r="C11" t="str">
            <v>BUCURESTI</v>
          </cell>
        </row>
        <row r="12">
          <cell r="B12">
            <v>10</v>
          </cell>
          <cell r="C12" t="str">
            <v>BUZAU</v>
          </cell>
          <cell r="D12" t="str">
            <v>trimis</v>
          </cell>
          <cell r="E12" t="str">
            <v>trimis</v>
          </cell>
        </row>
        <row r="13">
          <cell r="B13">
            <v>11</v>
          </cell>
          <cell r="C13" t="str">
            <v>CARAS-SEV.</v>
          </cell>
        </row>
        <row r="14">
          <cell r="B14">
            <v>12</v>
          </cell>
          <cell r="C14" t="str">
            <v>CALARASI</v>
          </cell>
          <cell r="D14" t="str">
            <v>trimis</v>
          </cell>
        </row>
        <row r="15">
          <cell r="B15">
            <v>13</v>
          </cell>
          <cell r="C15" t="str">
            <v>CLUJ</v>
          </cell>
        </row>
        <row r="16">
          <cell r="B16">
            <v>14</v>
          </cell>
          <cell r="C16" t="str">
            <v>CONSTANTA</v>
          </cell>
          <cell r="D16" t="str">
            <v>trimis</v>
          </cell>
        </row>
        <row r="17">
          <cell r="B17">
            <v>15</v>
          </cell>
          <cell r="C17" t="str">
            <v>COVASNA</v>
          </cell>
          <cell r="D17" t="str">
            <v>trimis</v>
          </cell>
          <cell r="E17" t="str">
            <v>trimis</v>
          </cell>
        </row>
        <row r="18">
          <cell r="B18">
            <v>16</v>
          </cell>
          <cell r="C18" t="str">
            <v>DAMBOVITA</v>
          </cell>
          <cell r="D18" t="str">
            <v>trimis</v>
          </cell>
        </row>
        <row r="19">
          <cell r="B19">
            <v>17</v>
          </cell>
          <cell r="C19" t="str">
            <v>DOLJ</v>
          </cell>
          <cell r="D19" t="str">
            <v>trimis</v>
          </cell>
        </row>
        <row r="20">
          <cell r="B20">
            <v>18</v>
          </cell>
          <cell r="C20" t="str">
            <v>GALATI</v>
          </cell>
          <cell r="D20" t="str">
            <v>trimis</v>
          </cell>
          <cell r="E20" t="str">
            <v>trimis</v>
          </cell>
        </row>
        <row r="21">
          <cell r="B21">
            <v>19</v>
          </cell>
          <cell r="C21" t="str">
            <v>GIURGIU</v>
          </cell>
          <cell r="D21" t="str">
            <v>trimis</v>
          </cell>
        </row>
        <row r="22">
          <cell r="B22">
            <v>20</v>
          </cell>
          <cell r="C22" t="str">
            <v>GORJ</v>
          </cell>
          <cell r="D22" t="str">
            <v>trimis</v>
          </cell>
        </row>
        <row r="23">
          <cell r="B23">
            <v>21</v>
          </cell>
          <cell r="C23" t="str">
            <v xml:space="preserve">HARGHITA </v>
          </cell>
          <cell r="D23" t="str">
            <v>trimis</v>
          </cell>
        </row>
        <row r="24">
          <cell r="B24">
            <v>22</v>
          </cell>
          <cell r="C24" t="str">
            <v>HUNEDOARA</v>
          </cell>
          <cell r="D24" t="str">
            <v>trimis</v>
          </cell>
        </row>
        <row r="25">
          <cell r="B25">
            <v>23</v>
          </cell>
          <cell r="C25" t="str">
            <v>IALOMITA</v>
          </cell>
          <cell r="D25" t="str">
            <v>trimis</v>
          </cell>
        </row>
        <row r="26">
          <cell r="B26">
            <v>24</v>
          </cell>
          <cell r="C26" t="str">
            <v>IASI</v>
          </cell>
          <cell r="D26" t="str">
            <v>trimis</v>
          </cell>
        </row>
        <row r="27">
          <cell r="B27">
            <v>42</v>
          </cell>
          <cell r="C27" t="str">
            <v>ILFOV</v>
          </cell>
        </row>
        <row r="28">
          <cell r="B28">
            <v>25</v>
          </cell>
          <cell r="C28" t="str">
            <v>MARAMURES</v>
          </cell>
          <cell r="D28" t="str">
            <v>trimis</v>
          </cell>
        </row>
        <row r="29">
          <cell r="B29">
            <v>26</v>
          </cell>
          <cell r="C29" t="str">
            <v>MEHEDINTI</v>
          </cell>
        </row>
        <row r="30">
          <cell r="B30">
            <v>27</v>
          </cell>
          <cell r="C30" t="str">
            <v>MURES</v>
          </cell>
          <cell r="D30" t="str">
            <v>trimis</v>
          </cell>
        </row>
        <row r="31">
          <cell r="B31">
            <v>28</v>
          </cell>
          <cell r="C31" t="str">
            <v>NEAMT</v>
          </cell>
          <cell r="D31" t="str">
            <v>trimis</v>
          </cell>
        </row>
        <row r="32">
          <cell r="B32">
            <v>29</v>
          </cell>
          <cell r="C32" t="str">
            <v>OLT</v>
          </cell>
          <cell r="D32" t="str">
            <v>trimis</v>
          </cell>
        </row>
        <row r="33">
          <cell r="B33">
            <v>30</v>
          </cell>
          <cell r="C33" t="str">
            <v>PRAHOVA</v>
          </cell>
          <cell r="D33" t="str">
            <v>trimis</v>
          </cell>
        </row>
        <row r="34">
          <cell r="B34">
            <v>31</v>
          </cell>
          <cell r="C34" t="str">
            <v>SATU-MARE</v>
          </cell>
          <cell r="D34" t="str">
            <v>trimis</v>
          </cell>
        </row>
        <row r="35">
          <cell r="B35">
            <v>32</v>
          </cell>
          <cell r="C35" t="str">
            <v>SALAJ</v>
          </cell>
          <cell r="D35" t="str">
            <v>trimis</v>
          </cell>
        </row>
        <row r="36">
          <cell r="B36">
            <v>33</v>
          </cell>
          <cell r="C36" t="str">
            <v>SIBIU</v>
          </cell>
          <cell r="D36" t="str">
            <v>trimis</v>
          </cell>
        </row>
        <row r="37">
          <cell r="B37">
            <v>34</v>
          </cell>
          <cell r="C37" t="str">
            <v>SUCEAVA</v>
          </cell>
          <cell r="D37" t="str">
            <v>trimis</v>
          </cell>
        </row>
        <row r="38">
          <cell r="B38">
            <v>35</v>
          </cell>
          <cell r="C38" t="str">
            <v>TELEORMAN</v>
          </cell>
        </row>
        <row r="39">
          <cell r="B39">
            <v>36</v>
          </cell>
          <cell r="C39" t="str">
            <v>TIMIS</v>
          </cell>
        </row>
        <row r="40">
          <cell r="B40">
            <v>37</v>
          </cell>
          <cell r="C40" t="str">
            <v>TULCEA</v>
          </cell>
          <cell r="D40" t="str">
            <v>trimis</v>
          </cell>
        </row>
        <row r="41">
          <cell r="B41">
            <v>38</v>
          </cell>
          <cell r="C41" t="str">
            <v>VASLUI</v>
          </cell>
        </row>
        <row r="42">
          <cell r="B42">
            <v>39</v>
          </cell>
          <cell r="C42" t="str">
            <v>VALCEA</v>
          </cell>
          <cell r="D42" t="str">
            <v>trimis</v>
          </cell>
        </row>
        <row r="43">
          <cell r="B43">
            <v>40</v>
          </cell>
          <cell r="C43" t="str">
            <v>VRANCEA</v>
          </cell>
          <cell r="D43" t="str">
            <v>trimis</v>
          </cell>
          <cell r="E43" t="str">
            <v>trimis</v>
          </cell>
        </row>
      </sheetData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6"/>
  <sheetViews>
    <sheetView tabSelected="1" view="pageBreakPreview" topLeftCell="B4" zoomScale="60" zoomScaleNormal="60" workbookViewId="0">
      <pane xSplit="3" ySplit="9" topLeftCell="E62" activePane="bottomRight" state="frozen"/>
      <selection activeCell="B4" sqref="B4"/>
      <selection pane="topRight" activeCell="E4" sqref="E4"/>
      <selection pane="bottomLeft" activeCell="B13" sqref="B13"/>
      <selection pane="bottomRight" activeCell="C66" sqref="C66"/>
    </sheetView>
  </sheetViews>
  <sheetFormatPr defaultRowHeight="12.75" customHeight="1" x14ac:dyDescent="0.35"/>
  <cols>
    <col min="1" max="1" width="3.42578125" style="12" hidden="1" customWidth="1"/>
    <col min="2" max="2" width="15.5703125" style="12" customWidth="1"/>
    <col min="3" max="3" width="55.140625" style="8" customWidth="1"/>
    <col min="4" max="4" width="15.5703125" style="9" customWidth="1"/>
    <col min="5" max="6" width="13" style="9" customWidth="1"/>
    <col min="7" max="8" width="13.140625" style="7" customWidth="1"/>
    <col min="9" max="9" width="20" style="7" customWidth="1"/>
    <col min="10" max="10" width="19.140625" style="7" customWidth="1"/>
    <col min="11" max="11" width="16.5703125" style="10" customWidth="1"/>
    <col min="12" max="12" width="17.7109375" style="10" customWidth="1"/>
    <col min="13" max="13" width="13.28515625" style="10" customWidth="1"/>
    <col min="14" max="14" width="12.28515625" style="10" customWidth="1"/>
    <col min="15" max="15" width="12.7109375" style="10" customWidth="1"/>
    <col min="16" max="16" width="12.5703125" style="11" customWidth="1"/>
    <col min="17" max="18" width="13.140625" style="11" customWidth="1"/>
    <col min="19" max="19" width="13.42578125" style="11" customWidth="1"/>
    <col min="20" max="20" width="10.28515625" style="11" customWidth="1"/>
    <col min="21" max="21" width="14.28515625" style="11" customWidth="1"/>
    <col min="22" max="22" width="12.85546875" style="11" customWidth="1"/>
    <col min="23" max="23" width="13.140625" style="11" customWidth="1"/>
    <col min="24" max="24" width="16.28515625" style="11" customWidth="1"/>
    <col min="25" max="25" width="14.5703125" style="11" customWidth="1"/>
    <col min="26" max="26" width="16.85546875" style="11" customWidth="1"/>
    <col min="27" max="27" width="11.140625" style="11" customWidth="1"/>
    <col min="28" max="28" width="10.42578125" style="11" customWidth="1"/>
    <col min="29" max="29" width="10.85546875" style="11" customWidth="1"/>
    <col min="30" max="30" width="10.140625" style="11" customWidth="1"/>
    <col min="31" max="31" width="12.85546875" style="11" customWidth="1"/>
    <col min="32" max="33" width="11" style="11" customWidth="1"/>
    <col min="34" max="34" width="11.5703125" style="11" customWidth="1"/>
    <col min="35" max="35" width="11.28515625" style="12" customWidth="1"/>
    <col min="36" max="36" width="12" style="12" customWidth="1"/>
    <col min="37" max="37" width="9.5703125" style="12" customWidth="1"/>
    <col min="38" max="43" width="11.85546875" style="12" customWidth="1"/>
    <col min="44" max="44" width="10.28515625" style="12" customWidth="1"/>
    <col min="45" max="45" width="12.710937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7" t="s">
        <v>0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120" t="s">
        <v>168</v>
      </c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  <c r="AC4" s="120"/>
      <c r="AD4" s="120"/>
      <c r="AE4" s="120"/>
      <c r="AF4" s="120"/>
      <c r="AG4" s="120"/>
      <c r="AH4" s="120"/>
      <c r="AI4" s="120"/>
      <c r="AJ4" s="120"/>
      <c r="AK4" s="120"/>
      <c r="AL4" s="120"/>
      <c r="AM4" s="120"/>
      <c r="AN4" s="120"/>
      <c r="AO4" s="120"/>
      <c r="AP4" s="120"/>
      <c r="AQ4" s="120"/>
      <c r="AR4" s="120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176</v>
      </c>
    </row>
    <row r="5" spans="2:223" ht="21" customHeight="1" x14ac:dyDescent="0.35">
      <c r="B5" s="113" t="s">
        <v>174</v>
      </c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 t="s">
        <v>175</v>
      </c>
      <c r="R5" s="113"/>
      <c r="S5" s="113"/>
      <c r="T5" s="114" t="s">
        <v>185</v>
      </c>
      <c r="U5" s="113">
        <v>2022</v>
      </c>
      <c r="V5" s="113"/>
      <c r="W5" s="113"/>
      <c r="X5" s="113"/>
      <c r="Y5" s="113"/>
      <c r="Z5" s="113"/>
      <c r="AA5" s="113"/>
      <c r="AB5" s="113"/>
      <c r="AC5" s="113"/>
      <c r="AD5" s="113"/>
      <c r="AE5" s="113"/>
      <c r="AF5" s="113"/>
      <c r="AG5" s="113"/>
      <c r="AH5" s="113"/>
      <c r="AI5" s="113"/>
      <c r="AJ5" s="113"/>
      <c r="AK5" s="113"/>
      <c r="AL5" s="113"/>
      <c r="AM5" s="113"/>
      <c r="AN5" s="113"/>
      <c r="AO5" s="113"/>
      <c r="AP5" s="113"/>
      <c r="AQ5" s="113"/>
      <c r="AR5" s="113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177</v>
      </c>
    </row>
    <row r="6" spans="2:223" ht="21" customHeight="1" x14ac:dyDescent="0.35"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12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178</v>
      </c>
    </row>
    <row r="7" spans="2:223" ht="18.75" customHeight="1" x14ac:dyDescent="0.35">
      <c r="B7" s="121" t="s">
        <v>1</v>
      </c>
      <c r="C7" s="121" t="s">
        <v>2</v>
      </c>
      <c r="D7" s="124" t="s">
        <v>169</v>
      </c>
      <c r="E7" s="125"/>
      <c r="F7" s="125"/>
      <c r="G7" s="125"/>
      <c r="H7" s="125"/>
      <c r="I7" s="125"/>
      <c r="J7" s="125"/>
      <c r="K7" s="125"/>
      <c r="L7" s="125"/>
      <c r="M7" s="125"/>
      <c r="N7" s="125"/>
      <c r="O7" s="125"/>
      <c r="P7" s="125"/>
      <c r="Q7" s="125"/>
      <c r="R7" s="125"/>
      <c r="S7" s="125"/>
      <c r="T7" s="125"/>
      <c r="U7" s="125"/>
      <c r="V7" s="125"/>
      <c r="W7" s="125"/>
      <c r="X7" s="125"/>
      <c r="Y7" s="125"/>
      <c r="Z7" s="125"/>
      <c r="AA7" s="125"/>
      <c r="AB7" s="125"/>
      <c r="AC7" s="125"/>
      <c r="AD7" s="125"/>
      <c r="AE7" s="125"/>
      <c r="AF7" s="125"/>
      <c r="AG7" s="125"/>
      <c r="AH7" s="125"/>
      <c r="AI7" s="125"/>
      <c r="AJ7" s="125"/>
      <c r="AK7" s="125"/>
      <c r="AL7" s="125"/>
      <c r="AM7" s="125"/>
      <c r="AN7" s="125"/>
      <c r="AO7" s="125"/>
      <c r="AP7" s="125"/>
      <c r="AQ7" s="125"/>
      <c r="AR7" s="125"/>
      <c r="AS7" s="125"/>
      <c r="AT7" s="126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179</v>
      </c>
    </row>
    <row r="8" spans="2:223" ht="34.5" customHeight="1" x14ac:dyDescent="0.35">
      <c r="B8" s="122"/>
      <c r="C8" s="122"/>
      <c r="D8" s="127" t="s">
        <v>170</v>
      </c>
      <c r="E8" s="130" t="s">
        <v>3</v>
      </c>
      <c r="F8" s="131"/>
      <c r="G8" s="130" t="s">
        <v>4</v>
      </c>
      <c r="H8" s="132"/>
      <c r="I8" s="132"/>
      <c r="J8" s="132"/>
      <c r="K8" s="132"/>
      <c r="L8" s="132"/>
      <c r="M8" s="132"/>
      <c r="N8" s="131"/>
      <c r="O8" s="130" t="s">
        <v>5</v>
      </c>
      <c r="P8" s="131"/>
      <c r="Q8" s="130" t="s">
        <v>6</v>
      </c>
      <c r="R8" s="132"/>
      <c r="S8" s="132"/>
      <c r="T8" s="132"/>
      <c r="U8" s="132"/>
      <c r="V8" s="132"/>
      <c r="W8" s="131"/>
      <c r="X8" s="130" t="s">
        <v>7</v>
      </c>
      <c r="Y8" s="132"/>
      <c r="Z8" s="131"/>
      <c r="AA8" s="130" t="s">
        <v>8</v>
      </c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32"/>
      <c r="AN8" s="132"/>
      <c r="AO8" s="132"/>
      <c r="AP8" s="132"/>
      <c r="AQ8" s="132"/>
      <c r="AR8" s="132"/>
      <c r="AS8" s="131"/>
      <c r="AT8" s="115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180</v>
      </c>
    </row>
    <row r="9" spans="2:223" ht="27.75" customHeight="1" x14ac:dyDescent="0.35">
      <c r="B9" s="122"/>
      <c r="C9" s="122"/>
      <c r="D9" s="128"/>
      <c r="E9" s="136" t="s">
        <v>9</v>
      </c>
      <c r="F9" s="136" t="s">
        <v>10</v>
      </c>
      <c r="G9" s="136" t="s">
        <v>11</v>
      </c>
      <c r="H9" s="139" t="s">
        <v>171</v>
      </c>
      <c r="I9" s="142" t="s">
        <v>12</v>
      </c>
      <c r="J9" s="142" t="s">
        <v>163</v>
      </c>
      <c r="K9" s="142" t="s">
        <v>13</v>
      </c>
      <c r="L9" s="145" t="s">
        <v>14</v>
      </c>
      <c r="M9" s="136" t="s">
        <v>165</v>
      </c>
      <c r="N9" s="139" t="s">
        <v>15</v>
      </c>
      <c r="O9" s="136" t="s">
        <v>16</v>
      </c>
      <c r="P9" s="136" t="s">
        <v>17</v>
      </c>
      <c r="Q9" s="139" t="s">
        <v>164</v>
      </c>
      <c r="R9" s="139" t="s">
        <v>41</v>
      </c>
      <c r="S9" s="136" t="s">
        <v>18</v>
      </c>
      <c r="T9" s="136" t="s">
        <v>19</v>
      </c>
      <c r="U9" s="136" t="s">
        <v>20</v>
      </c>
      <c r="V9" s="136" t="s">
        <v>21</v>
      </c>
      <c r="W9" s="136" t="s">
        <v>22</v>
      </c>
      <c r="X9" s="136" t="s">
        <v>23</v>
      </c>
      <c r="Y9" s="136" t="s">
        <v>24</v>
      </c>
      <c r="Z9" s="136" t="s">
        <v>25</v>
      </c>
      <c r="AA9" s="158" t="s">
        <v>26</v>
      </c>
      <c r="AB9" s="159"/>
      <c r="AC9" s="159"/>
      <c r="AD9" s="160"/>
      <c r="AE9" s="136" t="s">
        <v>27</v>
      </c>
      <c r="AF9" s="136" t="s">
        <v>28</v>
      </c>
      <c r="AG9" s="133" t="s">
        <v>29</v>
      </c>
      <c r="AH9" s="145" t="s">
        <v>30</v>
      </c>
      <c r="AI9" s="136" t="s">
        <v>31</v>
      </c>
      <c r="AJ9" s="136" t="s">
        <v>32</v>
      </c>
      <c r="AK9" s="145" t="s">
        <v>33</v>
      </c>
      <c r="AL9" s="145" t="s">
        <v>34</v>
      </c>
      <c r="AM9" s="133" t="s">
        <v>35</v>
      </c>
      <c r="AN9" s="133" t="s">
        <v>36</v>
      </c>
      <c r="AO9" s="133" t="s">
        <v>37</v>
      </c>
      <c r="AP9" s="133" t="s">
        <v>38</v>
      </c>
      <c r="AQ9" s="133" t="s">
        <v>162</v>
      </c>
      <c r="AR9" s="136" t="s">
        <v>39</v>
      </c>
      <c r="AS9" s="136" t="s">
        <v>40</v>
      </c>
      <c r="AT9" s="155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181</v>
      </c>
    </row>
    <row r="10" spans="2:223" s="7" customFormat="1" ht="117" customHeight="1" x14ac:dyDescent="0.35">
      <c r="B10" s="122"/>
      <c r="C10" s="122"/>
      <c r="D10" s="128"/>
      <c r="E10" s="137"/>
      <c r="F10" s="137"/>
      <c r="G10" s="137"/>
      <c r="H10" s="140"/>
      <c r="I10" s="143"/>
      <c r="J10" s="143"/>
      <c r="K10" s="143"/>
      <c r="L10" s="146"/>
      <c r="M10" s="137"/>
      <c r="N10" s="140"/>
      <c r="O10" s="137"/>
      <c r="P10" s="137"/>
      <c r="Q10" s="140"/>
      <c r="R10" s="140"/>
      <c r="S10" s="137"/>
      <c r="T10" s="137"/>
      <c r="U10" s="137"/>
      <c r="V10" s="137"/>
      <c r="W10" s="137"/>
      <c r="X10" s="137"/>
      <c r="Y10" s="137"/>
      <c r="Z10" s="137"/>
      <c r="AA10" s="1" t="s">
        <v>42</v>
      </c>
      <c r="AB10" s="2" t="s">
        <v>16</v>
      </c>
      <c r="AC10" s="1" t="s">
        <v>43</v>
      </c>
      <c r="AD10" s="2" t="s">
        <v>16</v>
      </c>
      <c r="AE10" s="137"/>
      <c r="AF10" s="137"/>
      <c r="AG10" s="134"/>
      <c r="AH10" s="146"/>
      <c r="AI10" s="137"/>
      <c r="AJ10" s="137"/>
      <c r="AK10" s="146"/>
      <c r="AL10" s="146"/>
      <c r="AM10" s="134"/>
      <c r="AN10" s="134"/>
      <c r="AO10" s="134"/>
      <c r="AP10" s="134"/>
      <c r="AQ10" s="134"/>
      <c r="AR10" s="137"/>
      <c r="AS10" s="137"/>
      <c r="AT10" s="156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182</v>
      </c>
    </row>
    <row r="11" spans="2:223" s="7" customFormat="1" ht="31.5" customHeight="1" x14ac:dyDescent="0.35">
      <c r="B11" s="123"/>
      <c r="C11" s="123"/>
      <c r="D11" s="129"/>
      <c r="E11" s="138"/>
      <c r="F11" s="138"/>
      <c r="G11" s="138"/>
      <c r="H11" s="141"/>
      <c r="I11" s="144"/>
      <c r="J11" s="144"/>
      <c r="K11" s="144"/>
      <c r="L11" s="147"/>
      <c r="M11" s="138"/>
      <c r="N11" s="141"/>
      <c r="O11" s="138"/>
      <c r="P11" s="138"/>
      <c r="Q11" s="141"/>
      <c r="R11" s="141"/>
      <c r="S11" s="138"/>
      <c r="T11" s="138"/>
      <c r="U11" s="138"/>
      <c r="V11" s="138"/>
      <c r="W11" s="138"/>
      <c r="X11" s="138"/>
      <c r="Y11" s="138"/>
      <c r="Z11" s="138"/>
      <c r="AA11" s="1" t="s">
        <v>44</v>
      </c>
      <c r="AB11" s="1" t="s">
        <v>16</v>
      </c>
      <c r="AC11" s="1" t="s">
        <v>44</v>
      </c>
      <c r="AD11" s="1" t="s">
        <v>16</v>
      </c>
      <c r="AE11" s="138"/>
      <c r="AF11" s="138"/>
      <c r="AG11" s="135"/>
      <c r="AH11" s="147"/>
      <c r="AI11" s="138"/>
      <c r="AJ11" s="138"/>
      <c r="AK11" s="147"/>
      <c r="AL11" s="147"/>
      <c r="AM11" s="135"/>
      <c r="AN11" s="135"/>
      <c r="AO11" s="135"/>
      <c r="AP11" s="135"/>
      <c r="AQ11" s="135"/>
      <c r="AR11" s="138"/>
      <c r="AS11" s="138"/>
      <c r="AT11" s="157"/>
      <c r="AU11" s="150" t="s">
        <v>45</v>
      </c>
      <c r="AV11" s="150" t="s">
        <v>45</v>
      </c>
      <c r="AW11" s="150" t="s">
        <v>45</v>
      </c>
      <c r="AX11" s="150" t="s">
        <v>45</v>
      </c>
      <c r="AY11" s="150" t="s">
        <v>45</v>
      </c>
      <c r="AZ11" s="150" t="s">
        <v>45</v>
      </c>
      <c r="BA11" s="150" t="s">
        <v>45</v>
      </c>
      <c r="BB11" s="150" t="s">
        <v>45</v>
      </c>
      <c r="BC11" s="150" t="s">
        <v>45</v>
      </c>
      <c r="BD11" s="150" t="s">
        <v>45</v>
      </c>
      <c r="BE11" s="150" t="s">
        <v>45</v>
      </c>
      <c r="BF11" s="150" t="s">
        <v>45</v>
      </c>
      <c r="BG11" s="150" t="s">
        <v>45</v>
      </c>
      <c r="BH11" s="150" t="s">
        <v>45</v>
      </c>
      <c r="BI11" s="150" t="s">
        <v>45</v>
      </c>
      <c r="BJ11" s="150" t="s">
        <v>45</v>
      </c>
      <c r="BK11" s="150" t="s">
        <v>45</v>
      </c>
      <c r="BL11" s="148" t="s">
        <v>46</v>
      </c>
      <c r="HO11" s="12" t="s">
        <v>183</v>
      </c>
    </row>
    <row r="12" spans="2:223" ht="35.25" customHeight="1" x14ac:dyDescent="0.35">
      <c r="B12" s="3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116"/>
      <c r="AU12" s="151"/>
      <c r="AV12" s="151"/>
      <c r="AW12" s="151"/>
      <c r="AX12" s="151"/>
      <c r="AY12" s="151"/>
      <c r="AZ12" s="151"/>
      <c r="BA12" s="151"/>
      <c r="BB12" s="151"/>
      <c r="BC12" s="151"/>
      <c r="BD12" s="151"/>
      <c r="BE12" s="151"/>
      <c r="BF12" s="151"/>
      <c r="BG12" s="151"/>
      <c r="BH12" s="151"/>
      <c r="BI12" s="151"/>
      <c r="BJ12" s="151"/>
      <c r="BK12" s="151"/>
      <c r="BL12" s="149"/>
      <c r="BM12" s="12" t="s">
        <v>188</v>
      </c>
      <c r="HO12" s="12" t="s">
        <v>184</v>
      </c>
    </row>
    <row r="13" spans="2:223" s="11" customFormat="1" ht="45.75" customHeight="1" x14ac:dyDescent="0.35">
      <c r="B13" s="14" t="s">
        <v>47</v>
      </c>
      <c r="C13" s="15" t="s">
        <v>48</v>
      </c>
      <c r="D13" s="15">
        <f>O13+P13</f>
        <v>576</v>
      </c>
      <c r="E13" s="15">
        <v>262</v>
      </c>
      <c r="F13" s="15">
        <v>314</v>
      </c>
      <c r="G13" s="15">
        <v>116</v>
      </c>
      <c r="H13" s="15">
        <v>116</v>
      </c>
      <c r="I13" s="15">
        <v>47</v>
      </c>
      <c r="J13" s="15">
        <v>47</v>
      </c>
      <c r="K13" s="15">
        <v>54</v>
      </c>
      <c r="L13" s="15">
        <v>76</v>
      </c>
      <c r="M13" s="15">
        <v>283</v>
      </c>
      <c r="N13" s="15">
        <v>74</v>
      </c>
      <c r="O13" s="15">
        <v>264</v>
      </c>
      <c r="P13" s="15">
        <v>312</v>
      </c>
      <c r="Q13" s="15">
        <v>118</v>
      </c>
      <c r="R13" s="15">
        <v>21</v>
      </c>
      <c r="S13" s="15">
        <v>155</v>
      </c>
      <c r="T13" s="15">
        <v>101</v>
      </c>
      <c r="U13" s="15">
        <v>171</v>
      </c>
      <c r="V13" s="15">
        <v>2</v>
      </c>
      <c r="W13" s="15">
        <v>29</v>
      </c>
      <c r="X13" s="15">
        <v>470</v>
      </c>
      <c r="Y13" s="15">
        <v>91</v>
      </c>
      <c r="Z13" s="15">
        <v>15</v>
      </c>
      <c r="AA13" s="15">
        <v>11</v>
      </c>
      <c r="AB13" s="15">
        <v>6</v>
      </c>
      <c r="AC13" s="15">
        <v>45</v>
      </c>
      <c r="AD13" s="15">
        <v>23</v>
      </c>
      <c r="AE13" s="15">
        <v>1</v>
      </c>
      <c r="AF13" s="15">
        <v>39</v>
      </c>
      <c r="AG13" s="15">
        <v>0</v>
      </c>
      <c r="AH13" s="15">
        <v>0</v>
      </c>
      <c r="AI13" s="15">
        <v>0</v>
      </c>
      <c r="AJ13" s="15">
        <v>0</v>
      </c>
      <c r="AK13" s="15">
        <v>0</v>
      </c>
      <c r="AL13" s="15">
        <v>0</v>
      </c>
      <c r="AM13" s="15">
        <v>0</v>
      </c>
      <c r="AN13" s="15">
        <v>0</v>
      </c>
      <c r="AO13" s="15">
        <v>0</v>
      </c>
      <c r="AP13" s="15">
        <v>0</v>
      </c>
      <c r="AQ13" s="15">
        <v>0</v>
      </c>
      <c r="AR13" s="15">
        <v>0</v>
      </c>
      <c r="AS13" s="15">
        <v>480</v>
      </c>
      <c r="AT13" s="117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185</v>
      </c>
    </row>
    <row r="14" spans="2:223" s="24" customFormat="1" ht="43.5" customHeight="1" x14ac:dyDescent="0.35">
      <c r="B14" s="20" t="s">
        <v>49</v>
      </c>
      <c r="C14" s="21" t="s">
        <v>50</v>
      </c>
      <c r="D14" s="22">
        <f>O14+P14</f>
        <v>413</v>
      </c>
      <c r="E14" s="22">
        <v>235</v>
      </c>
      <c r="F14" s="22">
        <v>178</v>
      </c>
      <c r="G14" s="22">
        <v>72</v>
      </c>
      <c r="H14" s="22">
        <v>72</v>
      </c>
      <c r="I14" s="22">
        <v>33</v>
      </c>
      <c r="J14" s="22">
        <v>33</v>
      </c>
      <c r="K14" s="22">
        <v>26</v>
      </c>
      <c r="L14" s="22">
        <v>35</v>
      </c>
      <c r="M14" s="22">
        <v>247</v>
      </c>
      <c r="N14" s="22">
        <v>54</v>
      </c>
      <c r="O14" s="22">
        <v>178</v>
      </c>
      <c r="P14" s="22">
        <v>235</v>
      </c>
      <c r="Q14" s="22">
        <v>48</v>
      </c>
      <c r="R14" s="22">
        <v>4</v>
      </c>
      <c r="S14" s="22">
        <v>104</v>
      </c>
      <c r="T14" s="22">
        <v>92</v>
      </c>
      <c r="U14" s="22">
        <v>138</v>
      </c>
      <c r="V14" s="22">
        <v>1</v>
      </c>
      <c r="W14" s="22">
        <v>30</v>
      </c>
      <c r="X14" s="22">
        <v>361</v>
      </c>
      <c r="Y14" s="22">
        <v>52</v>
      </c>
      <c r="Z14" s="22">
        <v>0</v>
      </c>
      <c r="AA14" s="22">
        <v>2</v>
      </c>
      <c r="AB14" s="22">
        <v>2</v>
      </c>
      <c r="AC14" s="22">
        <v>7</v>
      </c>
      <c r="AD14" s="22">
        <v>2</v>
      </c>
      <c r="AE14" s="22">
        <v>0</v>
      </c>
      <c r="AF14" s="22">
        <v>6</v>
      </c>
      <c r="AG14" s="22">
        <v>0</v>
      </c>
      <c r="AH14" s="22">
        <v>0</v>
      </c>
      <c r="AI14" s="22">
        <v>0</v>
      </c>
      <c r="AJ14" s="22">
        <v>0</v>
      </c>
      <c r="AK14" s="22">
        <v>0</v>
      </c>
      <c r="AL14" s="22">
        <v>0</v>
      </c>
      <c r="AM14" s="22">
        <v>0</v>
      </c>
      <c r="AN14" s="22">
        <v>0</v>
      </c>
      <c r="AO14" s="22">
        <v>0</v>
      </c>
      <c r="AP14" s="22">
        <v>0</v>
      </c>
      <c r="AQ14" s="22">
        <v>0</v>
      </c>
      <c r="AR14" s="22">
        <v>0</v>
      </c>
      <c r="AS14" s="22">
        <v>398</v>
      </c>
      <c r="AT14" s="117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186</v>
      </c>
    </row>
    <row r="15" spans="2:223" s="27" customFormat="1" ht="42" customHeight="1" x14ac:dyDescent="0.35">
      <c r="B15" s="25" t="s">
        <v>51</v>
      </c>
      <c r="C15" s="26" t="s">
        <v>52</v>
      </c>
      <c r="D15" s="15">
        <f t="shared" ref="D15:D67" si="0">O15+P15</f>
        <v>426</v>
      </c>
      <c r="E15" s="15">
        <v>222</v>
      </c>
      <c r="F15" s="15">
        <v>204</v>
      </c>
      <c r="G15" s="15">
        <v>81</v>
      </c>
      <c r="H15" s="15">
        <v>81</v>
      </c>
      <c r="I15" s="15">
        <v>34</v>
      </c>
      <c r="J15" s="15">
        <v>34</v>
      </c>
      <c r="K15" s="15">
        <v>29</v>
      </c>
      <c r="L15" s="15">
        <v>38</v>
      </c>
      <c r="M15" s="15">
        <v>244</v>
      </c>
      <c r="N15" s="15">
        <v>54</v>
      </c>
      <c r="O15" s="15">
        <v>180</v>
      </c>
      <c r="P15" s="15">
        <v>246</v>
      </c>
      <c r="Q15" s="15">
        <v>50</v>
      </c>
      <c r="R15" s="15">
        <v>6</v>
      </c>
      <c r="S15" s="15">
        <v>110</v>
      </c>
      <c r="T15" s="15">
        <v>93</v>
      </c>
      <c r="U15" s="15">
        <v>144</v>
      </c>
      <c r="V15" s="15">
        <v>0</v>
      </c>
      <c r="W15" s="15">
        <v>29</v>
      </c>
      <c r="X15" s="15">
        <v>366</v>
      </c>
      <c r="Y15" s="15">
        <v>60</v>
      </c>
      <c r="Z15" s="15">
        <v>0</v>
      </c>
      <c r="AA15" s="15">
        <v>2</v>
      </c>
      <c r="AB15" s="15">
        <v>2</v>
      </c>
      <c r="AC15" s="15">
        <v>7</v>
      </c>
      <c r="AD15" s="15">
        <v>2</v>
      </c>
      <c r="AE15" s="15">
        <v>0</v>
      </c>
      <c r="AF15" s="15">
        <v>6</v>
      </c>
      <c r="AG15" s="15">
        <v>0</v>
      </c>
      <c r="AH15" s="15">
        <v>0</v>
      </c>
      <c r="AI15" s="15">
        <v>0</v>
      </c>
      <c r="AJ15" s="15">
        <v>0</v>
      </c>
      <c r="AK15" s="15">
        <v>0</v>
      </c>
      <c r="AL15" s="15">
        <v>0</v>
      </c>
      <c r="AM15" s="15">
        <v>0</v>
      </c>
      <c r="AN15" s="15">
        <v>0</v>
      </c>
      <c r="AO15" s="15">
        <v>0</v>
      </c>
      <c r="AP15" s="15">
        <v>0</v>
      </c>
      <c r="AQ15" s="15">
        <v>0</v>
      </c>
      <c r="AR15" s="15">
        <v>0</v>
      </c>
      <c r="AS15" s="15">
        <v>411</v>
      </c>
      <c r="AT15" s="117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1">IF(S15&lt;=S13," ","GRESEALA")</f>
        <v xml:space="preserve"> </v>
      </c>
      <c r="BF15" s="17" t="str">
        <f t="shared" si="1"/>
        <v xml:space="preserve"> </v>
      </c>
      <c r="BG15" s="17" t="str">
        <f t="shared" si="1"/>
        <v xml:space="preserve"> </v>
      </c>
      <c r="BH15" s="17" t="str">
        <f t="shared" si="1"/>
        <v xml:space="preserve"> </v>
      </c>
      <c r="BI15" s="17" t="str">
        <f t="shared" si="1"/>
        <v xml:space="preserve"> </v>
      </c>
      <c r="BJ15" s="17" t="str">
        <f t="shared" si="1"/>
        <v xml:space="preserve"> </v>
      </c>
      <c r="BK15" s="17" t="str">
        <f t="shared" si="1"/>
        <v xml:space="preserve"> </v>
      </c>
      <c r="BL15" s="12"/>
      <c r="HO15" s="12" t="s">
        <v>187</v>
      </c>
    </row>
    <row r="16" spans="2:223" ht="42" customHeight="1" x14ac:dyDescent="0.35">
      <c r="B16" s="20" t="s">
        <v>53</v>
      </c>
      <c r="C16" s="28" t="s">
        <v>54</v>
      </c>
      <c r="D16" s="29">
        <f t="shared" si="0"/>
        <v>413</v>
      </c>
      <c r="E16" s="22">
        <f>E17+E18</f>
        <v>235</v>
      </c>
      <c r="F16" s="22">
        <f t="shared" ref="F16:AS16" si="2">F17+F18</f>
        <v>178</v>
      </c>
      <c r="G16" s="22">
        <f t="shared" si="2"/>
        <v>72</v>
      </c>
      <c r="H16" s="22">
        <f t="shared" si="2"/>
        <v>72</v>
      </c>
      <c r="I16" s="22">
        <f t="shared" si="2"/>
        <v>33</v>
      </c>
      <c r="J16" s="22">
        <f t="shared" si="2"/>
        <v>33</v>
      </c>
      <c r="K16" s="22">
        <f t="shared" si="2"/>
        <v>26</v>
      </c>
      <c r="L16" s="22">
        <f t="shared" si="2"/>
        <v>35</v>
      </c>
      <c r="M16" s="22">
        <f t="shared" si="2"/>
        <v>247</v>
      </c>
      <c r="N16" s="22">
        <f t="shared" si="2"/>
        <v>54</v>
      </c>
      <c r="O16" s="22">
        <f t="shared" si="2"/>
        <v>178</v>
      </c>
      <c r="P16" s="22">
        <f t="shared" si="2"/>
        <v>235</v>
      </c>
      <c r="Q16" s="22">
        <f t="shared" si="2"/>
        <v>48</v>
      </c>
      <c r="R16" s="22">
        <f t="shared" ref="R16" si="3">R17+R18</f>
        <v>4</v>
      </c>
      <c r="S16" s="22">
        <f t="shared" si="2"/>
        <v>104</v>
      </c>
      <c r="T16" s="22">
        <f t="shared" si="2"/>
        <v>92</v>
      </c>
      <c r="U16" s="22">
        <f t="shared" si="2"/>
        <v>138</v>
      </c>
      <c r="V16" s="22">
        <f t="shared" si="2"/>
        <v>1</v>
      </c>
      <c r="W16" s="22">
        <f t="shared" si="2"/>
        <v>30</v>
      </c>
      <c r="X16" s="22">
        <f t="shared" si="2"/>
        <v>361</v>
      </c>
      <c r="Y16" s="22">
        <f t="shared" si="2"/>
        <v>52</v>
      </c>
      <c r="Z16" s="22">
        <f t="shared" si="2"/>
        <v>0</v>
      </c>
      <c r="AA16" s="22">
        <f t="shared" si="2"/>
        <v>2</v>
      </c>
      <c r="AB16" s="22">
        <f t="shared" si="2"/>
        <v>2</v>
      </c>
      <c r="AC16" s="22">
        <f t="shared" si="2"/>
        <v>7</v>
      </c>
      <c r="AD16" s="22">
        <f t="shared" si="2"/>
        <v>2</v>
      </c>
      <c r="AE16" s="22">
        <f t="shared" si="2"/>
        <v>0</v>
      </c>
      <c r="AF16" s="22">
        <f t="shared" si="2"/>
        <v>6</v>
      </c>
      <c r="AG16" s="22">
        <f t="shared" si="2"/>
        <v>0</v>
      </c>
      <c r="AH16" s="22">
        <f t="shared" si="2"/>
        <v>0</v>
      </c>
      <c r="AI16" s="22">
        <f t="shared" si="2"/>
        <v>0</v>
      </c>
      <c r="AJ16" s="22">
        <f t="shared" si="2"/>
        <v>0</v>
      </c>
      <c r="AK16" s="22">
        <f t="shared" si="2"/>
        <v>0</v>
      </c>
      <c r="AL16" s="22">
        <f t="shared" si="2"/>
        <v>0</v>
      </c>
      <c r="AM16" s="22">
        <f t="shared" si="2"/>
        <v>0</v>
      </c>
      <c r="AN16" s="22">
        <f t="shared" si="2"/>
        <v>0</v>
      </c>
      <c r="AO16" s="22">
        <f t="shared" si="2"/>
        <v>0</v>
      </c>
      <c r="AP16" s="22">
        <f t="shared" si="2"/>
        <v>0</v>
      </c>
      <c r="AQ16" s="22">
        <f t="shared" si="2"/>
        <v>0</v>
      </c>
      <c r="AR16" s="22">
        <f t="shared" si="2"/>
        <v>0</v>
      </c>
      <c r="AS16" s="22">
        <f t="shared" si="2"/>
        <v>398</v>
      </c>
      <c r="AT16" s="117"/>
      <c r="AU16" s="17" t="str">
        <f t="shared" ref="AU16:BB16" si="4">IF(AC15&lt;=AC13," ","GRESEALA")</f>
        <v xml:space="preserve"> </v>
      </c>
      <c r="AV16" s="17" t="str">
        <f t="shared" si="4"/>
        <v xml:space="preserve"> </v>
      </c>
      <c r="AW16" s="17" t="str">
        <f t="shared" si="4"/>
        <v xml:space="preserve"> </v>
      </c>
      <c r="AX16" s="17" t="str">
        <f t="shared" si="4"/>
        <v xml:space="preserve"> </v>
      </c>
      <c r="AY16" s="17" t="str">
        <f t="shared" si="4"/>
        <v xml:space="preserve"> </v>
      </c>
      <c r="AZ16" s="17" t="str">
        <f t="shared" si="4"/>
        <v xml:space="preserve"> </v>
      </c>
      <c r="BA16" s="17" t="str">
        <f t="shared" si="4"/>
        <v xml:space="preserve"> </v>
      </c>
      <c r="BB16" s="17" t="str">
        <f t="shared" si="4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35">
      <c r="B17" s="30" t="s">
        <v>55</v>
      </c>
      <c r="C17" s="31" t="s">
        <v>56</v>
      </c>
      <c r="D17" s="32">
        <f t="shared" si="0"/>
        <v>395</v>
      </c>
      <c r="E17" s="33">
        <v>223</v>
      </c>
      <c r="F17" s="33">
        <v>172</v>
      </c>
      <c r="G17" s="33">
        <v>68</v>
      </c>
      <c r="H17" s="33">
        <v>68</v>
      </c>
      <c r="I17" s="33">
        <v>33</v>
      </c>
      <c r="J17" s="33">
        <v>33</v>
      </c>
      <c r="K17" s="33">
        <v>26</v>
      </c>
      <c r="L17" s="33">
        <v>31</v>
      </c>
      <c r="M17" s="33">
        <v>237</v>
      </c>
      <c r="N17" s="33">
        <v>51</v>
      </c>
      <c r="O17" s="33">
        <v>175</v>
      </c>
      <c r="P17" s="33">
        <v>220</v>
      </c>
      <c r="Q17" s="33">
        <v>47</v>
      </c>
      <c r="R17" s="33">
        <v>4</v>
      </c>
      <c r="S17" s="33">
        <v>102</v>
      </c>
      <c r="T17" s="33">
        <v>86</v>
      </c>
      <c r="U17" s="33">
        <v>130</v>
      </c>
      <c r="V17" s="33">
        <v>1</v>
      </c>
      <c r="W17" s="33">
        <v>29</v>
      </c>
      <c r="X17" s="33">
        <v>347</v>
      </c>
      <c r="Y17" s="33">
        <v>48</v>
      </c>
      <c r="Z17" s="33">
        <v>0</v>
      </c>
      <c r="AA17" s="33">
        <v>2</v>
      </c>
      <c r="AB17" s="33">
        <v>2</v>
      </c>
      <c r="AC17" s="33">
        <v>7</v>
      </c>
      <c r="AD17" s="33">
        <v>2</v>
      </c>
      <c r="AE17" s="33">
        <v>0</v>
      </c>
      <c r="AF17" s="33">
        <v>6</v>
      </c>
      <c r="AG17" s="33">
        <v>0</v>
      </c>
      <c r="AH17" s="33">
        <v>0</v>
      </c>
      <c r="AI17" s="33">
        <v>0</v>
      </c>
      <c r="AJ17" s="33">
        <v>0</v>
      </c>
      <c r="AK17" s="33">
        <v>0</v>
      </c>
      <c r="AL17" s="33">
        <v>0</v>
      </c>
      <c r="AM17" s="33">
        <v>0</v>
      </c>
      <c r="AN17" s="33">
        <v>0</v>
      </c>
      <c r="AO17" s="33">
        <v>0</v>
      </c>
      <c r="AP17" s="33">
        <v>0</v>
      </c>
      <c r="AQ17" s="33">
        <v>0</v>
      </c>
      <c r="AR17" s="33">
        <v>0</v>
      </c>
      <c r="AS17" s="33">
        <v>380</v>
      </c>
      <c r="AT17" s="37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5">IF(S16&lt;=S14," ","GRESEALA")</f>
        <v xml:space="preserve"> </v>
      </c>
      <c r="AY17" s="17" t="str">
        <f t="shared" si="5"/>
        <v xml:space="preserve"> </v>
      </c>
      <c r="AZ17" s="17" t="str">
        <f t="shared" si="5"/>
        <v xml:space="preserve"> </v>
      </c>
      <c r="BA17" s="17" t="str">
        <f t="shared" si="5"/>
        <v xml:space="preserve"> </v>
      </c>
      <c r="BB17" s="17" t="str">
        <f t="shared" si="5"/>
        <v xml:space="preserve"> </v>
      </c>
      <c r="BC17" s="17" t="str">
        <f t="shared" si="5"/>
        <v xml:space="preserve"> </v>
      </c>
      <c r="BD17" s="17" t="str">
        <f t="shared" si="5"/>
        <v xml:space="preserve"> </v>
      </c>
      <c r="BE17" s="17" t="str">
        <f t="shared" si="5"/>
        <v xml:space="preserve"> </v>
      </c>
      <c r="BF17" s="17" t="str">
        <f t="shared" si="5"/>
        <v xml:space="preserve"> </v>
      </c>
      <c r="BG17" s="17" t="str">
        <f t="shared" si="5"/>
        <v xml:space="preserve"> </v>
      </c>
      <c r="BH17" s="17" t="str">
        <f t="shared" si="5"/>
        <v xml:space="preserve"> </v>
      </c>
      <c r="BI17" s="17" t="str">
        <f t="shared" si="5"/>
        <v xml:space="preserve"> </v>
      </c>
      <c r="BJ17" s="17" t="str">
        <f t="shared" si="5"/>
        <v xml:space="preserve"> </v>
      </c>
      <c r="BK17" s="17" t="str">
        <f t="shared" si="5"/>
        <v xml:space="preserve"> </v>
      </c>
      <c r="BL17" s="12"/>
    </row>
    <row r="18" spans="2:64" ht="39.75" customHeight="1" x14ac:dyDescent="0.35">
      <c r="B18" s="30" t="s">
        <v>57</v>
      </c>
      <c r="C18" s="31" t="s">
        <v>58</v>
      </c>
      <c r="D18" s="32">
        <f t="shared" si="0"/>
        <v>18</v>
      </c>
      <c r="E18" s="33">
        <v>12</v>
      </c>
      <c r="F18" s="33">
        <v>6</v>
      </c>
      <c r="G18" s="33">
        <v>4</v>
      </c>
      <c r="H18" s="33">
        <v>4</v>
      </c>
      <c r="I18" s="33">
        <v>0</v>
      </c>
      <c r="J18" s="33">
        <v>0</v>
      </c>
      <c r="K18" s="33">
        <v>0</v>
      </c>
      <c r="L18" s="33">
        <v>4</v>
      </c>
      <c r="M18" s="33">
        <v>10</v>
      </c>
      <c r="N18" s="33">
        <v>3</v>
      </c>
      <c r="O18" s="33">
        <v>3</v>
      </c>
      <c r="P18" s="33">
        <v>15</v>
      </c>
      <c r="Q18" s="33">
        <v>1</v>
      </c>
      <c r="R18" s="33">
        <v>0</v>
      </c>
      <c r="S18" s="33">
        <v>2</v>
      </c>
      <c r="T18" s="33">
        <v>6</v>
      </c>
      <c r="U18" s="33">
        <v>8</v>
      </c>
      <c r="V18" s="33">
        <v>0</v>
      </c>
      <c r="W18" s="33">
        <v>1</v>
      </c>
      <c r="X18" s="33">
        <v>14</v>
      </c>
      <c r="Y18" s="33">
        <v>4</v>
      </c>
      <c r="Z18" s="33">
        <v>0</v>
      </c>
      <c r="AA18" s="33">
        <v>0</v>
      </c>
      <c r="AB18" s="33">
        <v>0</v>
      </c>
      <c r="AC18" s="33">
        <v>0</v>
      </c>
      <c r="AD18" s="33">
        <v>0</v>
      </c>
      <c r="AE18" s="33">
        <v>0</v>
      </c>
      <c r="AF18" s="33">
        <v>0</v>
      </c>
      <c r="AG18" s="33">
        <v>0</v>
      </c>
      <c r="AH18" s="33">
        <v>0</v>
      </c>
      <c r="AI18" s="33">
        <v>0</v>
      </c>
      <c r="AJ18" s="33">
        <v>0</v>
      </c>
      <c r="AK18" s="33">
        <v>0</v>
      </c>
      <c r="AL18" s="33">
        <v>0</v>
      </c>
      <c r="AM18" s="33">
        <v>0</v>
      </c>
      <c r="AN18" s="33">
        <v>0</v>
      </c>
      <c r="AO18" s="33">
        <v>0</v>
      </c>
      <c r="AP18" s="33">
        <v>0</v>
      </c>
      <c r="AQ18" s="33">
        <v>0</v>
      </c>
      <c r="AR18" s="33">
        <v>0</v>
      </c>
      <c r="AS18" s="33">
        <v>18</v>
      </c>
      <c r="AT18" s="37"/>
      <c r="AU18" s="17" t="str">
        <f t="shared" ref="AU18:AZ18" si="6">IF(AG16&lt;=AG14," ","GRESEALA")</f>
        <v xml:space="preserve"> </v>
      </c>
      <c r="AV18" s="17" t="str">
        <f t="shared" si="6"/>
        <v xml:space="preserve"> </v>
      </c>
      <c r="AW18" s="17" t="str">
        <f t="shared" si="6"/>
        <v xml:space="preserve"> </v>
      </c>
      <c r="AX18" s="17" t="str">
        <f t="shared" si="6"/>
        <v xml:space="preserve"> </v>
      </c>
      <c r="AY18" s="17" t="str">
        <f t="shared" si="6"/>
        <v xml:space="preserve"> </v>
      </c>
      <c r="AZ18" s="17" t="str">
        <f t="shared" si="6"/>
        <v xml:space="preserve"> </v>
      </c>
      <c r="BA18" s="17" t="str">
        <f t="shared" ref="BA18:BB18" si="7">IF(AR16&lt;=AR14," ","GRESEALA")</f>
        <v xml:space="preserve"> </v>
      </c>
      <c r="BB18" s="17" t="str">
        <f t="shared" si="7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35">
      <c r="B19" s="35" t="s">
        <v>59</v>
      </c>
      <c r="C19" s="31" t="s">
        <v>60</v>
      </c>
      <c r="D19" s="36">
        <f t="shared" si="0"/>
        <v>186</v>
      </c>
      <c r="E19" s="37">
        <v>81</v>
      </c>
      <c r="F19" s="37">
        <v>105</v>
      </c>
      <c r="G19" s="37">
        <v>35</v>
      </c>
      <c r="H19" s="37">
        <v>35</v>
      </c>
      <c r="I19" s="37">
        <v>15</v>
      </c>
      <c r="J19" s="37">
        <v>15</v>
      </c>
      <c r="K19" s="37">
        <v>6</v>
      </c>
      <c r="L19" s="37">
        <v>7</v>
      </c>
      <c r="M19" s="37">
        <v>123</v>
      </c>
      <c r="N19" s="37">
        <v>16</v>
      </c>
      <c r="O19" s="37">
        <v>78</v>
      </c>
      <c r="P19" s="37">
        <v>108</v>
      </c>
      <c r="Q19" s="37">
        <v>6</v>
      </c>
      <c r="R19" s="37">
        <v>0</v>
      </c>
      <c r="S19" s="37">
        <v>57</v>
      </c>
      <c r="T19" s="37">
        <v>50</v>
      </c>
      <c r="U19" s="37">
        <v>71</v>
      </c>
      <c r="V19" s="37">
        <v>0</v>
      </c>
      <c r="W19" s="37">
        <v>2</v>
      </c>
      <c r="X19" s="37">
        <v>169</v>
      </c>
      <c r="Y19" s="37">
        <v>17</v>
      </c>
      <c r="Z19" s="37">
        <v>0</v>
      </c>
      <c r="AA19" s="37">
        <v>0</v>
      </c>
      <c r="AB19" s="37">
        <v>0</v>
      </c>
      <c r="AC19" s="37">
        <v>0</v>
      </c>
      <c r="AD19" s="37">
        <v>0</v>
      </c>
      <c r="AE19" s="37">
        <v>0</v>
      </c>
      <c r="AF19" s="37">
        <v>5</v>
      </c>
      <c r="AG19" s="37">
        <v>0</v>
      </c>
      <c r="AH19" s="37">
        <v>0</v>
      </c>
      <c r="AI19" s="37">
        <v>0</v>
      </c>
      <c r="AJ19" s="37">
        <v>0</v>
      </c>
      <c r="AK19" s="37">
        <v>0</v>
      </c>
      <c r="AL19" s="37">
        <v>0</v>
      </c>
      <c r="AM19" s="37">
        <v>0</v>
      </c>
      <c r="AN19" s="37">
        <v>0</v>
      </c>
      <c r="AO19" s="37">
        <v>0</v>
      </c>
      <c r="AP19" s="37">
        <v>0</v>
      </c>
      <c r="AQ19" s="37">
        <v>0</v>
      </c>
      <c r="AR19" s="37">
        <v>0</v>
      </c>
      <c r="AS19" s="37">
        <v>181</v>
      </c>
      <c r="AT19" s="37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8">IF(S17+S18=S16," ","GRESEALA")</f>
        <v xml:space="preserve"> </v>
      </c>
      <c r="AX19" s="17" t="str">
        <f t="shared" si="8"/>
        <v xml:space="preserve"> </v>
      </c>
      <c r="AY19" s="17" t="str">
        <f t="shared" si="8"/>
        <v xml:space="preserve"> </v>
      </c>
      <c r="AZ19" s="17" t="str">
        <f t="shared" si="8"/>
        <v xml:space="preserve"> </v>
      </c>
      <c r="BA19" s="17" t="str">
        <f t="shared" si="8"/>
        <v xml:space="preserve"> </v>
      </c>
      <c r="BB19" s="17" t="str">
        <f t="shared" si="8"/>
        <v xml:space="preserve"> </v>
      </c>
      <c r="BC19" s="17" t="str">
        <f t="shared" si="8"/>
        <v xml:space="preserve"> </v>
      </c>
      <c r="BD19" s="17" t="str">
        <f t="shared" si="8"/>
        <v xml:space="preserve"> </v>
      </c>
      <c r="BE19" s="17" t="str">
        <f t="shared" si="8"/>
        <v xml:space="preserve"> </v>
      </c>
      <c r="BF19" s="17" t="str">
        <f t="shared" si="8"/>
        <v xml:space="preserve"> </v>
      </c>
      <c r="BG19" s="17" t="str">
        <f t="shared" si="8"/>
        <v xml:space="preserve"> </v>
      </c>
      <c r="BH19" s="17" t="str">
        <f t="shared" si="8"/>
        <v xml:space="preserve"> </v>
      </c>
      <c r="BI19" s="17" t="str">
        <f t="shared" si="8"/>
        <v xml:space="preserve"> </v>
      </c>
      <c r="BJ19" s="17" t="str">
        <f t="shared" si="8"/>
        <v xml:space="preserve"> </v>
      </c>
      <c r="BK19" s="17" t="str">
        <f t="shared" si="8"/>
        <v xml:space="preserve"> </v>
      </c>
    </row>
    <row r="20" spans="2:64" s="38" customFormat="1" ht="62.25" customHeight="1" x14ac:dyDescent="0.35">
      <c r="B20" s="20" t="s">
        <v>61</v>
      </c>
      <c r="C20" s="39" t="s">
        <v>62</v>
      </c>
      <c r="D20" s="29">
        <f t="shared" si="0"/>
        <v>0</v>
      </c>
      <c r="E20" s="22">
        <f>E21+E22</f>
        <v>0</v>
      </c>
      <c r="F20" s="22">
        <f t="shared" ref="F20:AS20" si="9">F21+F22</f>
        <v>0</v>
      </c>
      <c r="G20" s="22">
        <f t="shared" si="9"/>
        <v>0</v>
      </c>
      <c r="H20" s="22">
        <f>H21+H22</f>
        <v>0</v>
      </c>
      <c r="I20" s="22">
        <f t="shared" ref="I20:J20" si="10">I21+I22</f>
        <v>0</v>
      </c>
      <c r="J20" s="22">
        <f t="shared" si="10"/>
        <v>0</v>
      </c>
      <c r="K20" s="22">
        <f t="shared" si="9"/>
        <v>0</v>
      </c>
      <c r="L20" s="22">
        <f t="shared" si="9"/>
        <v>0</v>
      </c>
      <c r="M20" s="22">
        <f t="shared" si="9"/>
        <v>0</v>
      </c>
      <c r="N20" s="22">
        <f t="shared" si="9"/>
        <v>0</v>
      </c>
      <c r="O20" s="22">
        <f t="shared" si="9"/>
        <v>0</v>
      </c>
      <c r="P20" s="22">
        <f t="shared" si="9"/>
        <v>0</v>
      </c>
      <c r="Q20" s="22">
        <f t="shared" si="9"/>
        <v>0</v>
      </c>
      <c r="R20" s="22">
        <f t="shared" ref="R20" si="11">R21+R22</f>
        <v>0</v>
      </c>
      <c r="S20" s="22">
        <f t="shared" si="9"/>
        <v>0</v>
      </c>
      <c r="T20" s="22">
        <f t="shared" si="9"/>
        <v>0</v>
      </c>
      <c r="U20" s="22">
        <f t="shared" si="9"/>
        <v>0</v>
      </c>
      <c r="V20" s="22">
        <f t="shared" si="9"/>
        <v>0</v>
      </c>
      <c r="W20" s="22">
        <f t="shared" si="9"/>
        <v>0</v>
      </c>
      <c r="X20" s="22">
        <f t="shared" si="9"/>
        <v>0</v>
      </c>
      <c r="Y20" s="22">
        <f t="shared" si="9"/>
        <v>0</v>
      </c>
      <c r="Z20" s="22">
        <f t="shared" si="9"/>
        <v>0</v>
      </c>
      <c r="AA20" s="22">
        <f t="shared" si="9"/>
        <v>0</v>
      </c>
      <c r="AB20" s="22">
        <f t="shared" si="9"/>
        <v>0</v>
      </c>
      <c r="AC20" s="22">
        <f t="shared" si="9"/>
        <v>0</v>
      </c>
      <c r="AD20" s="22">
        <f t="shared" si="9"/>
        <v>0</v>
      </c>
      <c r="AE20" s="22">
        <f t="shared" si="9"/>
        <v>0</v>
      </c>
      <c r="AF20" s="22">
        <f t="shared" si="9"/>
        <v>0</v>
      </c>
      <c r="AG20" s="22">
        <f t="shared" si="9"/>
        <v>0</v>
      </c>
      <c r="AH20" s="22">
        <f t="shared" si="9"/>
        <v>0</v>
      </c>
      <c r="AI20" s="22">
        <f t="shared" si="9"/>
        <v>0</v>
      </c>
      <c r="AJ20" s="22">
        <f t="shared" si="9"/>
        <v>0</v>
      </c>
      <c r="AK20" s="22">
        <f t="shared" si="9"/>
        <v>0</v>
      </c>
      <c r="AL20" s="22">
        <f t="shared" si="9"/>
        <v>0</v>
      </c>
      <c r="AM20" s="22">
        <f t="shared" si="9"/>
        <v>0</v>
      </c>
      <c r="AN20" s="22">
        <f t="shared" si="9"/>
        <v>0</v>
      </c>
      <c r="AO20" s="22">
        <f t="shared" si="9"/>
        <v>0</v>
      </c>
      <c r="AP20" s="22">
        <f t="shared" si="9"/>
        <v>0</v>
      </c>
      <c r="AQ20" s="22">
        <f t="shared" si="9"/>
        <v>0</v>
      </c>
      <c r="AR20" s="22">
        <f t="shared" si="9"/>
        <v>0</v>
      </c>
      <c r="AS20" s="22">
        <f t="shared" si="9"/>
        <v>0</v>
      </c>
      <c r="AT20" s="117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12">IF(AR17+AR18=AR16," ","GRESEALA")</f>
        <v xml:space="preserve"> </v>
      </c>
      <c r="BA20" s="17" t="str">
        <f t="shared" si="12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35">
      <c r="B21" s="35" t="s">
        <v>63</v>
      </c>
      <c r="C21" s="41" t="s">
        <v>64</v>
      </c>
      <c r="D21" s="40">
        <f t="shared" si="0"/>
        <v>0</v>
      </c>
      <c r="E21" s="37">
        <v>0</v>
      </c>
      <c r="F21" s="37">
        <v>0</v>
      </c>
      <c r="G21" s="37">
        <v>0</v>
      </c>
      <c r="H21" s="37">
        <v>0</v>
      </c>
      <c r="I21" s="37">
        <v>0</v>
      </c>
      <c r="J21" s="37">
        <v>0</v>
      </c>
      <c r="K21" s="37">
        <v>0</v>
      </c>
      <c r="L21" s="37">
        <v>0</v>
      </c>
      <c r="M21" s="37">
        <v>0</v>
      </c>
      <c r="N21" s="37">
        <v>0</v>
      </c>
      <c r="O21" s="37">
        <v>0</v>
      </c>
      <c r="P21" s="37">
        <v>0</v>
      </c>
      <c r="Q21" s="37">
        <v>0</v>
      </c>
      <c r="R21" s="37">
        <v>0</v>
      </c>
      <c r="S21" s="37">
        <v>0</v>
      </c>
      <c r="T21" s="37">
        <v>0</v>
      </c>
      <c r="U21" s="37">
        <v>0</v>
      </c>
      <c r="V21" s="37">
        <v>0</v>
      </c>
      <c r="W21" s="37">
        <v>0</v>
      </c>
      <c r="X21" s="37">
        <v>0</v>
      </c>
      <c r="Y21" s="37">
        <v>0</v>
      </c>
      <c r="Z21" s="37">
        <v>0</v>
      </c>
      <c r="AA21" s="37">
        <v>0</v>
      </c>
      <c r="AB21" s="37">
        <v>0</v>
      </c>
      <c r="AC21" s="37">
        <v>0</v>
      </c>
      <c r="AD21" s="37">
        <v>0</v>
      </c>
      <c r="AE21" s="37">
        <v>0</v>
      </c>
      <c r="AF21" s="37">
        <v>0</v>
      </c>
      <c r="AG21" s="37">
        <v>0</v>
      </c>
      <c r="AH21" s="37">
        <v>0</v>
      </c>
      <c r="AI21" s="37">
        <v>0</v>
      </c>
      <c r="AJ21" s="37">
        <v>0</v>
      </c>
      <c r="AK21" s="37">
        <v>0</v>
      </c>
      <c r="AL21" s="37">
        <v>0</v>
      </c>
      <c r="AM21" s="37">
        <v>0</v>
      </c>
      <c r="AN21" s="37">
        <v>0</v>
      </c>
      <c r="AO21" s="37">
        <v>0</v>
      </c>
      <c r="AP21" s="37">
        <v>0</v>
      </c>
      <c r="AQ21" s="37">
        <v>0</v>
      </c>
      <c r="AR21" s="37">
        <v>0</v>
      </c>
      <c r="AS21" s="37">
        <v>0</v>
      </c>
      <c r="AT21" s="37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13">IF(K21+K22=K20," ","GRESEALA")</f>
        <v xml:space="preserve"> </v>
      </c>
      <c r="AX21" s="17" t="str">
        <f t="shared" si="13"/>
        <v xml:space="preserve"> </v>
      </c>
      <c r="AY21" s="17" t="str">
        <f t="shared" si="13"/>
        <v xml:space="preserve"> </v>
      </c>
      <c r="AZ21" s="17" t="str">
        <f t="shared" si="13"/>
        <v xml:space="preserve"> </v>
      </c>
      <c r="BA21" s="17" t="str">
        <f t="shared" si="13"/>
        <v xml:space="preserve"> </v>
      </c>
      <c r="BB21" s="17" t="str">
        <f t="shared" si="13"/>
        <v xml:space="preserve"> </v>
      </c>
      <c r="BC21" s="17" t="str">
        <f t="shared" si="13"/>
        <v xml:space="preserve"> </v>
      </c>
      <c r="BD21" s="17" t="str">
        <f t="shared" ref="BD21:BK21" si="14">IF(S21+S22=S20," ","GRESEALA")</f>
        <v xml:space="preserve"> </v>
      </c>
      <c r="BE21" s="17" t="str">
        <f t="shared" si="14"/>
        <v xml:space="preserve"> </v>
      </c>
      <c r="BF21" s="17" t="str">
        <f t="shared" si="14"/>
        <v xml:space="preserve"> </v>
      </c>
      <c r="BG21" s="17" t="str">
        <f t="shared" si="14"/>
        <v xml:space="preserve"> </v>
      </c>
      <c r="BH21" s="17" t="str">
        <f t="shared" si="14"/>
        <v xml:space="preserve"> </v>
      </c>
      <c r="BI21" s="17" t="str">
        <f t="shared" si="14"/>
        <v xml:space="preserve"> </v>
      </c>
      <c r="BJ21" s="17" t="str">
        <f t="shared" si="14"/>
        <v xml:space="preserve"> </v>
      </c>
      <c r="BK21" s="17" t="str">
        <f t="shared" si="14"/>
        <v xml:space="preserve"> </v>
      </c>
    </row>
    <row r="22" spans="2:64" s="38" customFormat="1" ht="42" customHeight="1" x14ac:dyDescent="0.35">
      <c r="B22" s="35" t="s">
        <v>65</v>
      </c>
      <c r="C22" s="41" t="s">
        <v>66</v>
      </c>
      <c r="D22" s="40">
        <f t="shared" si="0"/>
        <v>0</v>
      </c>
      <c r="E22" s="37">
        <v>0</v>
      </c>
      <c r="F22" s="37">
        <v>0</v>
      </c>
      <c r="G22" s="37">
        <v>0</v>
      </c>
      <c r="H22" s="37">
        <v>0</v>
      </c>
      <c r="I22" s="37">
        <v>0</v>
      </c>
      <c r="J22" s="37">
        <v>0</v>
      </c>
      <c r="K22" s="37">
        <v>0</v>
      </c>
      <c r="L22" s="37">
        <v>0</v>
      </c>
      <c r="M22" s="37">
        <v>0</v>
      </c>
      <c r="N22" s="37">
        <v>0</v>
      </c>
      <c r="O22" s="37">
        <v>0</v>
      </c>
      <c r="P22" s="37">
        <v>0</v>
      </c>
      <c r="Q22" s="37">
        <v>0</v>
      </c>
      <c r="R22" s="37">
        <v>0</v>
      </c>
      <c r="S22" s="37">
        <v>0</v>
      </c>
      <c r="T22" s="37">
        <v>0</v>
      </c>
      <c r="U22" s="37">
        <v>0</v>
      </c>
      <c r="V22" s="37">
        <v>0</v>
      </c>
      <c r="W22" s="37">
        <v>0</v>
      </c>
      <c r="X22" s="37">
        <v>0</v>
      </c>
      <c r="Y22" s="37">
        <v>0</v>
      </c>
      <c r="Z22" s="37">
        <v>0</v>
      </c>
      <c r="AA22" s="37">
        <v>0</v>
      </c>
      <c r="AB22" s="37">
        <v>0</v>
      </c>
      <c r="AC22" s="37">
        <v>0</v>
      </c>
      <c r="AD22" s="37">
        <v>0</v>
      </c>
      <c r="AE22" s="37">
        <v>0</v>
      </c>
      <c r="AF22" s="37">
        <v>0</v>
      </c>
      <c r="AG22" s="37">
        <v>0</v>
      </c>
      <c r="AH22" s="37">
        <v>0</v>
      </c>
      <c r="AI22" s="37">
        <v>0</v>
      </c>
      <c r="AJ22" s="37">
        <v>0</v>
      </c>
      <c r="AK22" s="37">
        <v>0</v>
      </c>
      <c r="AL22" s="37">
        <v>0</v>
      </c>
      <c r="AM22" s="37">
        <v>0</v>
      </c>
      <c r="AN22" s="37">
        <v>0</v>
      </c>
      <c r="AO22" s="37">
        <v>0</v>
      </c>
      <c r="AP22" s="37">
        <v>0</v>
      </c>
      <c r="AQ22" s="37">
        <v>0</v>
      </c>
      <c r="AR22" s="37">
        <v>0</v>
      </c>
      <c r="AS22" s="37">
        <v>0</v>
      </c>
      <c r="AT22" s="37"/>
      <c r="AU22" s="17" t="str">
        <f t="shared" ref="AU22:BF22" si="15">IF(AA21+AA22=AA20," ","GRESEALA")</f>
        <v xml:space="preserve"> </v>
      </c>
      <c r="AV22" s="17" t="str">
        <f t="shared" si="15"/>
        <v xml:space="preserve"> </v>
      </c>
      <c r="AW22" s="17" t="str">
        <f t="shared" si="15"/>
        <v xml:space="preserve"> </v>
      </c>
      <c r="AX22" s="17" t="str">
        <f t="shared" si="15"/>
        <v xml:space="preserve"> </v>
      </c>
      <c r="AY22" s="17" t="str">
        <f t="shared" si="15"/>
        <v xml:space="preserve"> </v>
      </c>
      <c r="AZ22" s="17" t="str">
        <f t="shared" si="15"/>
        <v xml:space="preserve"> </v>
      </c>
      <c r="BA22" s="17" t="str">
        <f t="shared" si="15"/>
        <v xml:space="preserve"> </v>
      </c>
      <c r="BB22" s="17" t="str">
        <f t="shared" si="15"/>
        <v xml:space="preserve"> </v>
      </c>
      <c r="BC22" s="17" t="str">
        <f t="shared" si="15"/>
        <v xml:space="preserve"> </v>
      </c>
      <c r="BD22" s="17" t="str">
        <f t="shared" si="15"/>
        <v xml:space="preserve"> </v>
      </c>
      <c r="BE22" s="17" t="str">
        <f t="shared" si="15"/>
        <v xml:space="preserve"> </v>
      </c>
      <c r="BF22" s="17" t="str">
        <f t="shared" si="15"/>
        <v xml:space="preserve"> </v>
      </c>
      <c r="BG22" s="17" t="str">
        <f t="shared" ref="BG22:BH22" si="16">IF(AR21+AR22=AR20," ","GRESEALA")</f>
        <v xml:space="preserve"> </v>
      </c>
      <c r="BH22" s="17" t="str">
        <f t="shared" si="16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35">
      <c r="B23" s="20" t="s">
        <v>67</v>
      </c>
      <c r="C23" s="39" t="s">
        <v>68</v>
      </c>
      <c r="D23" s="29">
        <f t="shared" si="0"/>
        <v>0</v>
      </c>
      <c r="E23" s="22">
        <f>E24+E25</f>
        <v>0</v>
      </c>
      <c r="F23" s="22">
        <f t="shared" ref="F23:AS23" si="17">F24+F25</f>
        <v>0</v>
      </c>
      <c r="G23" s="22">
        <f t="shared" si="17"/>
        <v>0</v>
      </c>
      <c r="H23" s="22">
        <f>H24+H25</f>
        <v>0</v>
      </c>
      <c r="I23" s="22">
        <f t="shared" ref="I23:J23" si="18">I24+I25</f>
        <v>0</v>
      </c>
      <c r="J23" s="22">
        <f t="shared" si="18"/>
        <v>0</v>
      </c>
      <c r="K23" s="22">
        <f t="shared" si="17"/>
        <v>0</v>
      </c>
      <c r="L23" s="22">
        <f t="shared" si="17"/>
        <v>0</v>
      </c>
      <c r="M23" s="22">
        <f t="shared" si="17"/>
        <v>0</v>
      </c>
      <c r="N23" s="22">
        <f t="shared" si="17"/>
        <v>0</v>
      </c>
      <c r="O23" s="22">
        <f t="shared" si="17"/>
        <v>0</v>
      </c>
      <c r="P23" s="22">
        <f t="shared" si="17"/>
        <v>0</v>
      </c>
      <c r="Q23" s="22">
        <f t="shared" si="17"/>
        <v>0</v>
      </c>
      <c r="R23" s="22">
        <f t="shared" ref="R23" si="19">R24+R25</f>
        <v>0</v>
      </c>
      <c r="S23" s="22">
        <f t="shared" si="17"/>
        <v>0</v>
      </c>
      <c r="T23" s="22">
        <f t="shared" si="17"/>
        <v>0</v>
      </c>
      <c r="U23" s="22">
        <f t="shared" si="17"/>
        <v>0</v>
      </c>
      <c r="V23" s="22">
        <f t="shared" si="17"/>
        <v>0</v>
      </c>
      <c r="W23" s="22">
        <f t="shared" si="17"/>
        <v>0</v>
      </c>
      <c r="X23" s="22">
        <f t="shared" si="17"/>
        <v>0</v>
      </c>
      <c r="Y23" s="22">
        <f t="shared" si="17"/>
        <v>0</v>
      </c>
      <c r="Z23" s="22">
        <f t="shared" si="17"/>
        <v>0</v>
      </c>
      <c r="AA23" s="22">
        <f t="shared" si="17"/>
        <v>0</v>
      </c>
      <c r="AB23" s="22">
        <f t="shared" si="17"/>
        <v>0</v>
      </c>
      <c r="AC23" s="22">
        <f t="shared" si="17"/>
        <v>0</v>
      </c>
      <c r="AD23" s="22">
        <f t="shared" si="17"/>
        <v>0</v>
      </c>
      <c r="AE23" s="22">
        <f t="shared" si="17"/>
        <v>0</v>
      </c>
      <c r="AF23" s="22">
        <f t="shared" si="17"/>
        <v>0</v>
      </c>
      <c r="AG23" s="22">
        <f t="shared" si="17"/>
        <v>0</v>
      </c>
      <c r="AH23" s="22">
        <f t="shared" si="17"/>
        <v>0</v>
      </c>
      <c r="AI23" s="22">
        <f t="shared" si="17"/>
        <v>0</v>
      </c>
      <c r="AJ23" s="22">
        <f t="shared" si="17"/>
        <v>0</v>
      </c>
      <c r="AK23" s="22">
        <f t="shared" si="17"/>
        <v>0</v>
      </c>
      <c r="AL23" s="22">
        <f t="shared" si="17"/>
        <v>0</v>
      </c>
      <c r="AM23" s="22">
        <f t="shared" si="17"/>
        <v>0</v>
      </c>
      <c r="AN23" s="22">
        <f t="shared" si="17"/>
        <v>0</v>
      </c>
      <c r="AO23" s="22">
        <f t="shared" si="17"/>
        <v>0</v>
      </c>
      <c r="AP23" s="22">
        <f t="shared" si="17"/>
        <v>0</v>
      </c>
      <c r="AQ23" s="22">
        <f t="shared" si="17"/>
        <v>0</v>
      </c>
      <c r="AR23" s="22">
        <f t="shared" si="17"/>
        <v>0</v>
      </c>
      <c r="AS23" s="22">
        <f t="shared" si="17"/>
        <v>0</v>
      </c>
      <c r="AT23" s="117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20">IF(K24+K25=K23," ","GRESEALA")</f>
        <v xml:space="preserve"> </v>
      </c>
      <c r="BE23" s="17" t="str">
        <f t="shared" si="20"/>
        <v xml:space="preserve"> </v>
      </c>
      <c r="BF23" s="17" t="str">
        <f t="shared" si="20"/>
        <v xml:space="preserve"> </v>
      </c>
      <c r="BG23" s="17" t="str">
        <f t="shared" si="20"/>
        <v xml:space="preserve"> </v>
      </c>
      <c r="BH23" s="17" t="str">
        <f t="shared" si="20"/>
        <v xml:space="preserve"> </v>
      </c>
      <c r="BI23" s="17" t="str">
        <f t="shared" si="20"/>
        <v xml:space="preserve"> </v>
      </c>
      <c r="BJ23" s="17" t="str">
        <f t="shared" si="20"/>
        <v xml:space="preserve"> </v>
      </c>
      <c r="BK23" s="17" t="str">
        <f t="shared" ref="BK23" si="21">IF(S24+S25=S23," ","GRESEALA")</f>
        <v xml:space="preserve"> </v>
      </c>
    </row>
    <row r="24" spans="2:64" s="38" customFormat="1" ht="42.75" customHeight="1" x14ac:dyDescent="0.35">
      <c r="B24" s="35" t="s">
        <v>69</v>
      </c>
      <c r="C24" s="41" t="s">
        <v>70</v>
      </c>
      <c r="D24" s="36">
        <f t="shared" si="0"/>
        <v>0</v>
      </c>
      <c r="E24" s="37">
        <v>0</v>
      </c>
      <c r="F24" s="37">
        <v>0</v>
      </c>
      <c r="G24" s="37">
        <v>0</v>
      </c>
      <c r="H24" s="37">
        <v>0</v>
      </c>
      <c r="I24" s="37">
        <v>0</v>
      </c>
      <c r="J24" s="37">
        <v>0</v>
      </c>
      <c r="K24" s="37">
        <v>0</v>
      </c>
      <c r="L24" s="37">
        <v>0</v>
      </c>
      <c r="M24" s="37">
        <v>0</v>
      </c>
      <c r="N24" s="37">
        <v>0</v>
      </c>
      <c r="O24" s="37">
        <v>0</v>
      </c>
      <c r="P24" s="37">
        <v>0</v>
      </c>
      <c r="Q24" s="37">
        <v>0</v>
      </c>
      <c r="R24" s="37">
        <v>0</v>
      </c>
      <c r="S24" s="37">
        <v>0</v>
      </c>
      <c r="T24" s="37">
        <v>0</v>
      </c>
      <c r="U24" s="37">
        <v>0</v>
      </c>
      <c r="V24" s="37">
        <v>0</v>
      </c>
      <c r="W24" s="37">
        <v>0</v>
      </c>
      <c r="X24" s="37">
        <v>0</v>
      </c>
      <c r="Y24" s="37">
        <v>0</v>
      </c>
      <c r="Z24" s="37">
        <v>0</v>
      </c>
      <c r="AA24" s="37">
        <v>0</v>
      </c>
      <c r="AB24" s="37">
        <v>0</v>
      </c>
      <c r="AC24" s="37">
        <v>0</v>
      </c>
      <c r="AD24" s="37">
        <v>0</v>
      </c>
      <c r="AE24" s="37">
        <v>0</v>
      </c>
      <c r="AF24" s="37">
        <v>0</v>
      </c>
      <c r="AG24" s="37">
        <v>0</v>
      </c>
      <c r="AH24" s="37">
        <v>0</v>
      </c>
      <c r="AI24" s="37">
        <v>0</v>
      </c>
      <c r="AJ24" s="37">
        <v>0</v>
      </c>
      <c r="AK24" s="37">
        <v>0</v>
      </c>
      <c r="AL24" s="37">
        <v>0</v>
      </c>
      <c r="AM24" s="37">
        <v>0</v>
      </c>
      <c r="AN24" s="37">
        <v>0</v>
      </c>
      <c r="AO24" s="37">
        <v>0</v>
      </c>
      <c r="AP24" s="37">
        <v>0</v>
      </c>
      <c r="AQ24" s="37">
        <v>0</v>
      </c>
      <c r="AR24" s="37">
        <v>0</v>
      </c>
      <c r="AS24" s="37">
        <v>0</v>
      </c>
      <c r="AT24" s="37">
        <v>0</v>
      </c>
      <c r="AU24" s="17" t="str">
        <f t="shared" ref="AU24:BK24" si="22">IF(T24+T25=T23," ","GRESEALA")</f>
        <v xml:space="preserve"> </v>
      </c>
      <c r="AV24" s="17" t="str">
        <f t="shared" si="22"/>
        <v xml:space="preserve"> </v>
      </c>
      <c r="AW24" s="17" t="str">
        <f t="shared" si="22"/>
        <v xml:space="preserve"> </v>
      </c>
      <c r="AX24" s="17" t="str">
        <f t="shared" si="22"/>
        <v xml:space="preserve"> </v>
      </c>
      <c r="AY24" s="17" t="str">
        <f t="shared" si="22"/>
        <v xml:space="preserve"> </v>
      </c>
      <c r="AZ24" s="17" t="str">
        <f t="shared" si="22"/>
        <v xml:space="preserve"> </v>
      </c>
      <c r="BA24" s="17" t="str">
        <f t="shared" si="22"/>
        <v xml:space="preserve"> </v>
      </c>
      <c r="BB24" s="17" t="str">
        <f t="shared" si="22"/>
        <v xml:space="preserve"> </v>
      </c>
      <c r="BC24" s="17" t="str">
        <f t="shared" si="22"/>
        <v xml:space="preserve"> </v>
      </c>
      <c r="BD24" s="17" t="str">
        <f t="shared" si="22"/>
        <v xml:space="preserve"> </v>
      </c>
      <c r="BE24" s="17" t="str">
        <f t="shared" si="22"/>
        <v xml:space="preserve"> </v>
      </c>
      <c r="BF24" s="17" t="str">
        <f t="shared" si="22"/>
        <v xml:space="preserve"> </v>
      </c>
      <c r="BG24" s="17" t="str">
        <f t="shared" si="22"/>
        <v xml:space="preserve"> </v>
      </c>
      <c r="BH24" s="17" t="str">
        <f t="shared" si="22"/>
        <v xml:space="preserve"> </v>
      </c>
      <c r="BI24" s="17" t="str">
        <f t="shared" si="22"/>
        <v xml:space="preserve"> </v>
      </c>
      <c r="BJ24" s="17" t="str">
        <f t="shared" si="22"/>
        <v xml:space="preserve"> </v>
      </c>
      <c r="BK24" s="17" t="str">
        <f t="shared" si="22"/>
        <v xml:space="preserve"> </v>
      </c>
    </row>
    <row r="25" spans="2:64" s="38" customFormat="1" ht="40.5" customHeight="1" x14ac:dyDescent="0.35">
      <c r="B25" s="35" t="s">
        <v>71</v>
      </c>
      <c r="C25" s="41" t="s">
        <v>72</v>
      </c>
      <c r="D25" s="36">
        <f t="shared" si="0"/>
        <v>0</v>
      </c>
      <c r="E25" s="37">
        <v>0</v>
      </c>
      <c r="F25" s="37">
        <v>0</v>
      </c>
      <c r="G25" s="37">
        <v>0</v>
      </c>
      <c r="H25" s="37">
        <v>0</v>
      </c>
      <c r="I25" s="37">
        <v>0</v>
      </c>
      <c r="J25" s="37">
        <v>0</v>
      </c>
      <c r="K25" s="37">
        <v>0</v>
      </c>
      <c r="L25" s="37">
        <v>0</v>
      </c>
      <c r="M25" s="37">
        <v>0</v>
      </c>
      <c r="N25" s="37">
        <v>0</v>
      </c>
      <c r="O25" s="37">
        <v>0</v>
      </c>
      <c r="P25" s="37">
        <v>0</v>
      </c>
      <c r="Q25" s="37">
        <v>0</v>
      </c>
      <c r="R25" s="37">
        <v>0</v>
      </c>
      <c r="S25" s="37">
        <v>0</v>
      </c>
      <c r="T25" s="37">
        <v>0</v>
      </c>
      <c r="U25" s="37">
        <v>0</v>
      </c>
      <c r="V25" s="37">
        <v>0</v>
      </c>
      <c r="W25" s="37">
        <v>0</v>
      </c>
      <c r="X25" s="37">
        <v>0</v>
      </c>
      <c r="Y25" s="37">
        <v>0</v>
      </c>
      <c r="Z25" s="37">
        <v>0</v>
      </c>
      <c r="AA25" s="37">
        <v>0</v>
      </c>
      <c r="AB25" s="37">
        <v>0</v>
      </c>
      <c r="AC25" s="37">
        <v>0</v>
      </c>
      <c r="AD25" s="37">
        <v>0</v>
      </c>
      <c r="AE25" s="37">
        <v>0</v>
      </c>
      <c r="AF25" s="37">
        <v>0</v>
      </c>
      <c r="AG25" s="37">
        <v>0</v>
      </c>
      <c r="AH25" s="37">
        <v>0</v>
      </c>
      <c r="AI25" s="37">
        <v>0</v>
      </c>
      <c r="AJ25" s="37">
        <v>0</v>
      </c>
      <c r="AK25" s="37">
        <v>0</v>
      </c>
      <c r="AL25" s="37">
        <v>0</v>
      </c>
      <c r="AM25" s="37">
        <v>0</v>
      </c>
      <c r="AN25" s="37">
        <v>0</v>
      </c>
      <c r="AO25" s="37">
        <v>0</v>
      </c>
      <c r="AP25" s="37">
        <v>0</v>
      </c>
      <c r="AQ25" s="37">
        <v>0</v>
      </c>
      <c r="AR25" s="37">
        <v>0</v>
      </c>
      <c r="AS25" s="37">
        <v>0</v>
      </c>
      <c r="AT25" s="37">
        <v>0</v>
      </c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35">
      <c r="B26" s="20" t="s">
        <v>73</v>
      </c>
      <c r="C26" s="39" t="s">
        <v>74</v>
      </c>
      <c r="D26" s="29">
        <f t="shared" si="0"/>
        <v>0</v>
      </c>
      <c r="E26" s="22">
        <f>E27+E28</f>
        <v>0</v>
      </c>
      <c r="F26" s="22">
        <f t="shared" ref="F26:AR26" si="23">F27+F28</f>
        <v>0</v>
      </c>
      <c r="G26" s="22">
        <f t="shared" si="23"/>
        <v>0</v>
      </c>
      <c r="H26" s="22">
        <f t="shared" si="23"/>
        <v>0</v>
      </c>
      <c r="I26" s="22">
        <f t="shared" si="23"/>
        <v>0</v>
      </c>
      <c r="J26" s="22">
        <f t="shared" si="23"/>
        <v>0</v>
      </c>
      <c r="K26" s="22">
        <f t="shared" si="23"/>
        <v>0</v>
      </c>
      <c r="L26" s="22">
        <f t="shared" si="23"/>
        <v>0</v>
      </c>
      <c r="M26" s="22">
        <f t="shared" si="23"/>
        <v>0</v>
      </c>
      <c r="N26" s="22">
        <f t="shared" si="23"/>
        <v>0</v>
      </c>
      <c r="O26" s="22">
        <f t="shared" si="23"/>
        <v>0</v>
      </c>
      <c r="P26" s="22">
        <f t="shared" si="23"/>
        <v>0</v>
      </c>
      <c r="Q26" s="22">
        <f t="shared" si="23"/>
        <v>0</v>
      </c>
      <c r="R26" s="22">
        <f t="shared" ref="R26" si="24">R27+R28</f>
        <v>0</v>
      </c>
      <c r="S26" s="22">
        <f t="shared" si="23"/>
        <v>0</v>
      </c>
      <c r="T26" s="22">
        <f t="shared" si="23"/>
        <v>0</v>
      </c>
      <c r="U26" s="22">
        <f t="shared" si="23"/>
        <v>0</v>
      </c>
      <c r="V26" s="22">
        <f t="shared" si="23"/>
        <v>0</v>
      </c>
      <c r="W26" s="22">
        <f t="shared" si="23"/>
        <v>0</v>
      </c>
      <c r="X26" s="22">
        <f t="shared" si="23"/>
        <v>0</v>
      </c>
      <c r="Y26" s="22">
        <f t="shared" si="23"/>
        <v>0</v>
      </c>
      <c r="Z26" s="22">
        <f t="shared" si="23"/>
        <v>0</v>
      </c>
      <c r="AA26" s="22">
        <f t="shared" si="23"/>
        <v>0</v>
      </c>
      <c r="AB26" s="22">
        <f t="shared" si="23"/>
        <v>0</v>
      </c>
      <c r="AC26" s="22">
        <f t="shared" si="23"/>
        <v>0</v>
      </c>
      <c r="AD26" s="22">
        <f t="shared" si="23"/>
        <v>0</v>
      </c>
      <c r="AE26" s="22">
        <f t="shared" si="23"/>
        <v>0</v>
      </c>
      <c r="AF26" s="22">
        <f t="shared" si="23"/>
        <v>0</v>
      </c>
      <c r="AG26" s="22">
        <f t="shared" si="23"/>
        <v>0</v>
      </c>
      <c r="AH26" s="22">
        <f t="shared" si="23"/>
        <v>0</v>
      </c>
      <c r="AI26" s="22">
        <f t="shared" si="23"/>
        <v>0</v>
      </c>
      <c r="AJ26" s="22">
        <f t="shared" si="23"/>
        <v>0</v>
      </c>
      <c r="AK26" s="22">
        <f t="shared" si="23"/>
        <v>0</v>
      </c>
      <c r="AL26" s="22">
        <f t="shared" si="23"/>
        <v>0</v>
      </c>
      <c r="AM26" s="22">
        <f t="shared" si="23"/>
        <v>0</v>
      </c>
      <c r="AN26" s="22">
        <f t="shared" si="23"/>
        <v>0</v>
      </c>
      <c r="AO26" s="22">
        <f t="shared" si="23"/>
        <v>0</v>
      </c>
      <c r="AP26" s="22">
        <f t="shared" si="23"/>
        <v>0</v>
      </c>
      <c r="AQ26" s="22">
        <f t="shared" si="23"/>
        <v>0</v>
      </c>
      <c r="AR26" s="22">
        <f t="shared" si="23"/>
        <v>0</v>
      </c>
      <c r="AS26" s="22">
        <f>AS27+AS28</f>
        <v>0</v>
      </c>
      <c r="AT26" s="117"/>
      <c r="AU26" s="17" t="str">
        <f t="shared" ref="AU26:AZ26" si="25">IF(L27+L28=L26," ","GRESEALA")</f>
        <v xml:space="preserve"> </v>
      </c>
      <c r="AV26" s="17" t="str">
        <f t="shared" si="25"/>
        <v xml:space="preserve"> </v>
      </c>
      <c r="AW26" s="17" t="str">
        <f t="shared" si="25"/>
        <v xml:space="preserve"> </v>
      </c>
      <c r="AX26" s="17" t="str">
        <f t="shared" si="25"/>
        <v xml:space="preserve"> </v>
      </c>
      <c r="AY26" s="17" t="str">
        <f t="shared" si="25"/>
        <v xml:space="preserve"> </v>
      </c>
      <c r="AZ26" s="17" t="str">
        <f t="shared" si="25"/>
        <v xml:space="preserve"> </v>
      </c>
      <c r="BA26" s="17" t="str">
        <f t="shared" ref="BA26:BK26" si="26">IF(S27+S28=S26," ","GRESEALA")</f>
        <v xml:space="preserve"> </v>
      </c>
      <c r="BB26" s="17" t="str">
        <f t="shared" si="26"/>
        <v xml:space="preserve"> </v>
      </c>
      <c r="BC26" s="17" t="str">
        <f t="shared" si="26"/>
        <v xml:space="preserve"> </v>
      </c>
      <c r="BD26" s="17" t="str">
        <f t="shared" si="26"/>
        <v xml:space="preserve"> </v>
      </c>
      <c r="BE26" s="17" t="str">
        <f t="shared" si="26"/>
        <v xml:space="preserve"> </v>
      </c>
      <c r="BF26" s="17" t="str">
        <f t="shared" si="26"/>
        <v xml:space="preserve"> </v>
      </c>
      <c r="BG26" s="17" t="str">
        <f t="shared" si="26"/>
        <v xml:space="preserve"> </v>
      </c>
      <c r="BH26" s="17" t="str">
        <f t="shared" si="26"/>
        <v xml:space="preserve"> </v>
      </c>
      <c r="BI26" s="17" t="str">
        <f t="shared" si="26"/>
        <v xml:space="preserve"> </v>
      </c>
      <c r="BJ26" s="17" t="str">
        <f t="shared" si="26"/>
        <v xml:space="preserve"> </v>
      </c>
      <c r="BK26" s="17" t="str">
        <f t="shared" si="26"/>
        <v xml:space="preserve"> </v>
      </c>
    </row>
    <row r="27" spans="2:64" s="38" customFormat="1" ht="37.5" customHeight="1" x14ac:dyDescent="0.35">
      <c r="B27" s="35" t="s">
        <v>75</v>
      </c>
      <c r="C27" s="41" t="s">
        <v>76</v>
      </c>
      <c r="D27" s="42">
        <f t="shared" si="0"/>
        <v>0</v>
      </c>
      <c r="E27" s="37">
        <v>0</v>
      </c>
      <c r="F27" s="37">
        <v>0</v>
      </c>
      <c r="G27" s="37">
        <v>0</v>
      </c>
      <c r="H27" s="37">
        <v>0</v>
      </c>
      <c r="I27" s="37">
        <v>0</v>
      </c>
      <c r="J27" s="37">
        <v>0</v>
      </c>
      <c r="K27" s="37">
        <v>0</v>
      </c>
      <c r="L27" s="37">
        <v>0</v>
      </c>
      <c r="M27" s="37">
        <v>0</v>
      </c>
      <c r="N27" s="37">
        <v>0</v>
      </c>
      <c r="O27" s="37">
        <v>0</v>
      </c>
      <c r="P27" s="37">
        <v>0</v>
      </c>
      <c r="Q27" s="37">
        <v>0</v>
      </c>
      <c r="R27" s="37">
        <v>0</v>
      </c>
      <c r="S27" s="37">
        <v>0</v>
      </c>
      <c r="T27" s="37">
        <v>0</v>
      </c>
      <c r="U27" s="37">
        <v>0</v>
      </c>
      <c r="V27" s="37">
        <v>0</v>
      </c>
      <c r="W27" s="37">
        <v>0</v>
      </c>
      <c r="X27" s="37">
        <v>0</v>
      </c>
      <c r="Y27" s="37">
        <v>0</v>
      </c>
      <c r="Z27" s="37">
        <v>0</v>
      </c>
      <c r="AA27" s="37">
        <v>0</v>
      </c>
      <c r="AB27" s="37">
        <v>0</v>
      </c>
      <c r="AC27" s="37">
        <v>0</v>
      </c>
      <c r="AD27" s="37">
        <v>0</v>
      </c>
      <c r="AE27" s="37">
        <v>0</v>
      </c>
      <c r="AF27" s="37">
        <v>0</v>
      </c>
      <c r="AG27" s="37">
        <v>0</v>
      </c>
      <c r="AH27" s="37">
        <v>0</v>
      </c>
      <c r="AI27" s="37">
        <v>0</v>
      </c>
      <c r="AJ27" s="37">
        <v>0</v>
      </c>
      <c r="AK27" s="37">
        <v>0</v>
      </c>
      <c r="AL27" s="37">
        <v>0</v>
      </c>
      <c r="AM27" s="37">
        <v>0</v>
      </c>
      <c r="AN27" s="37">
        <v>0</v>
      </c>
      <c r="AO27" s="37">
        <v>0</v>
      </c>
      <c r="AP27" s="37">
        <v>0</v>
      </c>
      <c r="AQ27" s="37">
        <v>0</v>
      </c>
      <c r="AR27" s="37">
        <v>0</v>
      </c>
      <c r="AS27" s="37">
        <v>0</v>
      </c>
      <c r="AT27" s="37"/>
      <c r="AU27" s="17" t="str">
        <f t="shared" ref="AU27:BC27" si="27">IF(AD27+AD28=AD26," ","GRESEALA")</f>
        <v xml:space="preserve"> </v>
      </c>
      <c r="AV27" s="17" t="str">
        <f t="shared" si="27"/>
        <v xml:space="preserve"> </v>
      </c>
      <c r="AW27" s="17" t="str">
        <f t="shared" si="27"/>
        <v xml:space="preserve"> </v>
      </c>
      <c r="AX27" s="17" t="str">
        <f t="shared" si="27"/>
        <v xml:space="preserve"> </v>
      </c>
      <c r="AY27" s="17" t="str">
        <f t="shared" si="27"/>
        <v xml:space="preserve"> </v>
      </c>
      <c r="AZ27" s="17" t="str">
        <f t="shared" si="27"/>
        <v xml:space="preserve"> </v>
      </c>
      <c r="BA27" s="17" t="str">
        <f t="shared" si="27"/>
        <v xml:space="preserve"> </v>
      </c>
      <c r="BB27" s="17" t="str">
        <f t="shared" si="27"/>
        <v xml:space="preserve"> </v>
      </c>
      <c r="BC27" s="17" t="str">
        <f t="shared" si="27"/>
        <v xml:space="preserve"> </v>
      </c>
      <c r="BD27" s="17" t="str">
        <f t="shared" ref="BD27:BE27" si="28">IF(AR27+AR28=AR26," ","GRESEALA")</f>
        <v xml:space="preserve"> </v>
      </c>
      <c r="BE27" s="17" t="str">
        <f t="shared" si="28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35">
      <c r="B28" s="35" t="s">
        <v>77</v>
      </c>
      <c r="C28" s="41" t="s">
        <v>78</v>
      </c>
      <c r="D28" s="42">
        <f t="shared" si="0"/>
        <v>0</v>
      </c>
      <c r="E28" s="37">
        <v>0</v>
      </c>
      <c r="F28" s="37">
        <v>0</v>
      </c>
      <c r="G28" s="37">
        <v>0</v>
      </c>
      <c r="H28" s="37">
        <v>0</v>
      </c>
      <c r="I28" s="37">
        <v>0</v>
      </c>
      <c r="J28" s="37">
        <v>0</v>
      </c>
      <c r="K28" s="37">
        <v>0</v>
      </c>
      <c r="L28" s="37">
        <v>0</v>
      </c>
      <c r="M28" s="37">
        <v>0</v>
      </c>
      <c r="N28" s="37">
        <v>0</v>
      </c>
      <c r="O28" s="37">
        <v>0</v>
      </c>
      <c r="P28" s="37">
        <v>0</v>
      </c>
      <c r="Q28" s="37">
        <v>0</v>
      </c>
      <c r="R28" s="37">
        <v>0</v>
      </c>
      <c r="S28" s="37">
        <v>0</v>
      </c>
      <c r="T28" s="37">
        <v>0</v>
      </c>
      <c r="U28" s="37">
        <v>0</v>
      </c>
      <c r="V28" s="37">
        <v>0</v>
      </c>
      <c r="W28" s="37">
        <v>0</v>
      </c>
      <c r="X28" s="37">
        <v>0</v>
      </c>
      <c r="Y28" s="37">
        <v>0</v>
      </c>
      <c r="Z28" s="37">
        <v>0</v>
      </c>
      <c r="AA28" s="37">
        <v>0</v>
      </c>
      <c r="AB28" s="37">
        <v>0</v>
      </c>
      <c r="AC28" s="37">
        <v>0</v>
      </c>
      <c r="AD28" s="37">
        <v>0</v>
      </c>
      <c r="AE28" s="37">
        <v>0</v>
      </c>
      <c r="AF28" s="37">
        <v>0</v>
      </c>
      <c r="AG28" s="37">
        <v>0</v>
      </c>
      <c r="AH28" s="37">
        <v>0</v>
      </c>
      <c r="AI28" s="37">
        <v>0</v>
      </c>
      <c r="AJ28" s="37">
        <v>0</v>
      </c>
      <c r="AK28" s="37">
        <v>0</v>
      </c>
      <c r="AL28" s="37">
        <v>0</v>
      </c>
      <c r="AM28" s="37">
        <v>0</v>
      </c>
      <c r="AN28" s="37">
        <v>0</v>
      </c>
      <c r="AO28" s="37">
        <v>0</v>
      </c>
      <c r="AP28" s="37">
        <v>0</v>
      </c>
      <c r="AQ28" s="37">
        <v>0</v>
      </c>
      <c r="AR28" s="37">
        <v>0</v>
      </c>
      <c r="AS28" s="37">
        <v>0</v>
      </c>
      <c r="AT28" s="37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29">IF(K30+K31=K29," ","GRESEALA")</f>
        <v xml:space="preserve"> </v>
      </c>
      <c r="BB28" s="17" t="str">
        <f t="shared" si="29"/>
        <v xml:space="preserve"> </v>
      </c>
      <c r="BC28" s="17" t="str">
        <f t="shared" si="29"/>
        <v xml:space="preserve"> </v>
      </c>
      <c r="BD28" s="17" t="str">
        <f t="shared" si="29"/>
        <v xml:space="preserve"> </v>
      </c>
      <c r="BE28" s="17" t="str">
        <f t="shared" si="29"/>
        <v xml:space="preserve"> </v>
      </c>
      <c r="BF28" s="17" t="str">
        <f t="shared" si="29"/>
        <v xml:space="preserve"> </v>
      </c>
      <c r="BG28" s="17" t="str">
        <f t="shared" si="29"/>
        <v xml:space="preserve"> </v>
      </c>
      <c r="BH28" s="17" t="str">
        <f t="shared" ref="BH28:BK28" si="30">IF(S30+S31=S29," ","GRESEALA")</f>
        <v xml:space="preserve"> </v>
      </c>
      <c r="BI28" s="17" t="str">
        <f t="shared" si="30"/>
        <v xml:space="preserve"> </v>
      </c>
      <c r="BJ28" s="17" t="str">
        <f t="shared" si="30"/>
        <v xml:space="preserve"> </v>
      </c>
      <c r="BK28" s="17" t="str">
        <f t="shared" si="30"/>
        <v xml:space="preserve"> </v>
      </c>
    </row>
    <row r="29" spans="2:64" s="38" customFormat="1" ht="41.25" customHeight="1" x14ac:dyDescent="0.35">
      <c r="B29" s="20" t="s">
        <v>79</v>
      </c>
      <c r="C29" s="39" t="s">
        <v>80</v>
      </c>
      <c r="D29" s="29">
        <f t="shared" si="0"/>
        <v>0</v>
      </c>
      <c r="E29" s="22">
        <f>E30+E31</f>
        <v>0</v>
      </c>
      <c r="F29" s="22">
        <f t="shared" ref="F29:AS29" si="31">F30+F31</f>
        <v>0</v>
      </c>
      <c r="G29" s="22">
        <f t="shared" si="31"/>
        <v>0</v>
      </c>
      <c r="H29" s="22">
        <f t="shared" si="31"/>
        <v>0</v>
      </c>
      <c r="I29" s="22">
        <f t="shared" si="31"/>
        <v>0</v>
      </c>
      <c r="J29" s="22">
        <f t="shared" si="31"/>
        <v>0</v>
      </c>
      <c r="K29" s="22">
        <f t="shared" si="31"/>
        <v>0</v>
      </c>
      <c r="L29" s="22">
        <f t="shared" si="31"/>
        <v>0</v>
      </c>
      <c r="M29" s="22">
        <f t="shared" si="31"/>
        <v>0</v>
      </c>
      <c r="N29" s="22">
        <f t="shared" si="31"/>
        <v>0</v>
      </c>
      <c r="O29" s="22">
        <f t="shared" si="31"/>
        <v>0</v>
      </c>
      <c r="P29" s="22">
        <f t="shared" si="31"/>
        <v>0</v>
      </c>
      <c r="Q29" s="22">
        <f t="shared" si="31"/>
        <v>0</v>
      </c>
      <c r="R29" s="22">
        <f t="shared" ref="R29" si="32">R30+R31</f>
        <v>0</v>
      </c>
      <c r="S29" s="22">
        <f t="shared" si="31"/>
        <v>0</v>
      </c>
      <c r="T29" s="22">
        <f t="shared" si="31"/>
        <v>0</v>
      </c>
      <c r="U29" s="22">
        <f t="shared" si="31"/>
        <v>0</v>
      </c>
      <c r="V29" s="22">
        <f t="shared" si="31"/>
        <v>0</v>
      </c>
      <c r="W29" s="22">
        <f t="shared" si="31"/>
        <v>0</v>
      </c>
      <c r="X29" s="22">
        <f t="shared" si="31"/>
        <v>0</v>
      </c>
      <c r="Y29" s="22">
        <f t="shared" si="31"/>
        <v>0</v>
      </c>
      <c r="Z29" s="22">
        <f t="shared" si="31"/>
        <v>0</v>
      </c>
      <c r="AA29" s="22">
        <f t="shared" si="31"/>
        <v>0</v>
      </c>
      <c r="AB29" s="22">
        <f t="shared" si="31"/>
        <v>0</v>
      </c>
      <c r="AC29" s="22">
        <f t="shared" si="31"/>
        <v>0</v>
      </c>
      <c r="AD29" s="22">
        <f t="shared" si="31"/>
        <v>0</v>
      </c>
      <c r="AE29" s="22">
        <f t="shared" si="31"/>
        <v>0</v>
      </c>
      <c r="AF29" s="22">
        <f t="shared" si="31"/>
        <v>0</v>
      </c>
      <c r="AG29" s="22">
        <f t="shared" si="31"/>
        <v>0</v>
      </c>
      <c r="AH29" s="22">
        <f t="shared" si="31"/>
        <v>0</v>
      </c>
      <c r="AI29" s="22">
        <f t="shared" si="31"/>
        <v>0</v>
      </c>
      <c r="AJ29" s="22">
        <f t="shared" si="31"/>
        <v>0</v>
      </c>
      <c r="AK29" s="22">
        <f t="shared" si="31"/>
        <v>0</v>
      </c>
      <c r="AL29" s="22">
        <f t="shared" si="31"/>
        <v>0</v>
      </c>
      <c r="AM29" s="22">
        <f t="shared" si="31"/>
        <v>0</v>
      </c>
      <c r="AN29" s="22">
        <f t="shared" si="31"/>
        <v>0</v>
      </c>
      <c r="AO29" s="22">
        <f t="shared" si="31"/>
        <v>0</v>
      </c>
      <c r="AP29" s="22">
        <f t="shared" si="31"/>
        <v>0</v>
      </c>
      <c r="AQ29" s="22">
        <f t="shared" si="31"/>
        <v>0</v>
      </c>
      <c r="AR29" s="22">
        <f t="shared" si="31"/>
        <v>0</v>
      </c>
      <c r="AS29" s="22">
        <f t="shared" si="31"/>
        <v>0</v>
      </c>
      <c r="AT29" s="117"/>
      <c r="AU29" s="17" t="str">
        <f t="shared" ref="AU29:BJ29" si="33">IF(W30+W31=W29," ","GRESEALA")</f>
        <v xml:space="preserve"> </v>
      </c>
      <c r="AV29" s="17" t="str">
        <f t="shared" si="33"/>
        <v xml:space="preserve"> </v>
      </c>
      <c r="AW29" s="17" t="str">
        <f t="shared" si="33"/>
        <v xml:space="preserve"> </v>
      </c>
      <c r="AX29" s="17" t="str">
        <f t="shared" si="33"/>
        <v xml:space="preserve"> </v>
      </c>
      <c r="AY29" s="17" t="str">
        <f t="shared" si="33"/>
        <v xml:space="preserve"> </v>
      </c>
      <c r="AZ29" s="17" t="str">
        <f t="shared" si="33"/>
        <v xml:space="preserve"> </v>
      </c>
      <c r="BA29" s="17" t="str">
        <f t="shared" si="33"/>
        <v xml:space="preserve"> </v>
      </c>
      <c r="BB29" s="17" t="str">
        <f t="shared" si="33"/>
        <v xml:space="preserve"> </v>
      </c>
      <c r="BC29" s="17" t="str">
        <f t="shared" si="33"/>
        <v xml:space="preserve"> </v>
      </c>
      <c r="BD29" s="17" t="str">
        <f t="shared" si="33"/>
        <v xml:space="preserve"> </v>
      </c>
      <c r="BE29" s="17" t="str">
        <f t="shared" si="33"/>
        <v xml:space="preserve"> </v>
      </c>
      <c r="BF29" s="17" t="str">
        <f t="shared" si="33"/>
        <v xml:space="preserve"> </v>
      </c>
      <c r="BG29" s="17" t="str">
        <f t="shared" si="33"/>
        <v xml:space="preserve"> </v>
      </c>
      <c r="BH29" s="17" t="str">
        <f t="shared" si="33"/>
        <v xml:space="preserve"> </v>
      </c>
      <c r="BI29" s="17" t="str">
        <f t="shared" si="33"/>
        <v xml:space="preserve"> </v>
      </c>
      <c r="BJ29" s="17" t="str">
        <f t="shared" si="33"/>
        <v xml:space="preserve"> </v>
      </c>
      <c r="BK29" s="17" t="str">
        <f t="shared" ref="BK29:BL29" si="34">IF(AR30+AR31=AR29," ","GRESEALA")</f>
        <v xml:space="preserve"> </v>
      </c>
      <c r="BL29" s="43" t="str">
        <f t="shared" si="34"/>
        <v xml:space="preserve"> </v>
      </c>
    </row>
    <row r="30" spans="2:64" s="38" customFormat="1" ht="41.25" customHeight="1" x14ac:dyDescent="0.35">
      <c r="B30" s="35" t="s">
        <v>81</v>
      </c>
      <c r="C30" s="41" t="s">
        <v>82</v>
      </c>
      <c r="D30" s="36">
        <f t="shared" si="0"/>
        <v>0</v>
      </c>
      <c r="E30" s="37">
        <v>0</v>
      </c>
      <c r="F30" s="37">
        <v>0</v>
      </c>
      <c r="G30" s="37">
        <v>0</v>
      </c>
      <c r="H30" s="37">
        <v>0</v>
      </c>
      <c r="I30" s="37">
        <v>0</v>
      </c>
      <c r="J30" s="37">
        <v>0</v>
      </c>
      <c r="K30" s="37">
        <v>0</v>
      </c>
      <c r="L30" s="37">
        <v>0</v>
      </c>
      <c r="M30" s="37">
        <v>0</v>
      </c>
      <c r="N30" s="37">
        <v>0</v>
      </c>
      <c r="O30" s="37">
        <v>0</v>
      </c>
      <c r="P30" s="37">
        <v>0</v>
      </c>
      <c r="Q30" s="37">
        <v>0</v>
      </c>
      <c r="R30" s="37">
        <v>0</v>
      </c>
      <c r="S30" s="37">
        <v>0</v>
      </c>
      <c r="T30" s="37">
        <v>0</v>
      </c>
      <c r="U30" s="37">
        <v>0</v>
      </c>
      <c r="V30" s="37">
        <v>0</v>
      </c>
      <c r="W30" s="37">
        <v>0</v>
      </c>
      <c r="X30" s="37">
        <v>0</v>
      </c>
      <c r="Y30" s="37">
        <v>0</v>
      </c>
      <c r="Z30" s="37">
        <v>0</v>
      </c>
      <c r="AA30" s="37">
        <v>0</v>
      </c>
      <c r="AB30" s="37">
        <v>0</v>
      </c>
      <c r="AC30" s="37">
        <v>0</v>
      </c>
      <c r="AD30" s="37">
        <v>0</v>
      </c>
      <c r="AE30" s="37">
        <v>0</v>
      </c>
      <c r="AF30" s="37">
        <v>0</v>
      </c>
      <c r="AG30" s="37">
        <v>0</v>
      </c>
      <c r="AH30" s="37">
        <v>0</v>
      </c>
      <c r="AI30" s="37">
        <v>0</v>
      </c>
      <c r="AJ30" s="37">
        <v>0</v>
      </c>
      <c r="AK30" s="37">
        <v>0</v>
      </c>
      <c r="AL30" s="37">
        <v>0</v>
      </c>
      <c r="AM30" s="37">
        <v>0</v>
      </c>
      <c r="AN30" s="37">
        <v>0</v>
      </c>
      <c r="AO30" s="37">
        <v>0</v>
      </c>
      <c r="AP30" s="37">
        <v>0</v>
      </c>
      <c r="AQ30" s="37">
        <v>0</v>
      </c>
      <c r="AR30" s="37">
        <v>0</v>
      </c>
      <c r="AS30" s="37">
        <v>0</v>
      </c>
      <c r="AT30" s="37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35">
      <c r="B31" s="35" t="s">
        <v>83</v>
      </c>
      <c r="C31" s="41" t="s">
        <v>84</v>
      </c>
      <c r="D31" s="36">
        <f t="shared" si="0"/>
        <v>0</v>
      </c>
      <c r="E31" s="37">
        <v>0</v>
      </c>
      <c r="F31" s="37">
        <v>0</v>
      </c>
      <c r="G31" s="37">
        <v>0</v>
      </c>
      <c r="H31" s="37">
        <v>0</v>
      </c>
      <c r="I31" s="37">
        <v>0</v>
      </c>
      <c r="J31" s="37">
        <v>0</v>
      </c>
      <c r="K31" s="37">
        <v>0</v>
      </c>
      <c r="L31" s="37">
        <v>0</v>
      </c>
      <c r="M31" s="37">
        <v>0</v>
      </c>
      <c r="N31" s="37">
        <v>0</v>
      </c>
      <c r="O31" s="37">
        <v>0</v>
      </c>
      <c r="P31" s="37">
        <v>0</v>
      </c>
      <c r="Q31" s="37">
        <v>0</v>
      </c>
      <c r="R31" s="37">
        <v>0</v>
      </c>
      <c r="S31" s="37">
        <v>0</v>
      </c>
      <c r="T31" s="37">
        <v>0</v>
      </c>
      <c r="U31" s="37">
        <v>0</v>
      </c>
      <c r="V31" s="37">
        <v>0</v>
      </c>
      <c r="W31" s="37">
        <v>0</v>
      </c>
      <c r="X31" s="37">
        <v>0</v>
      </c>
      <c r="Y31" s="37">
        <v>0</v>
      </c>
      <c r="Z31" s="37">
        <v>0</v>
      </c>
      <c r="AA31" s="37">
        <v>0</v>
      </c>
      <c r="AB31" s="37">
        <v>0</v>
      </c>
      <c r="AC31" s="37">
        <v>0</v>
      </c>
      <c r="AD31" s="37">
        <v>0</v>
      </c>
      <c r="AE31" s="37">
        <v>0</v>
      </c>
      <c r="AF31" s="37">
        <v>0</v>
      </c>
      <c r="AG31" s="37">
        <v>0</v>
      </c>
      <c r="AH31" s="37">
        <v>0</v>
      </c>
      <c r="AI31" s="37">
        <v>0</v>
      </c>
      <c r="AJ31" s="37">
        <v>0</v>
      </c>
      <c r="AK31" s="37">
        <v>0</v>
      </c>
      <c r="AL31" s="37">
        <v>0</v>
      </c>
      <c r="AM31" s="37">
        <v>0</v>
      </c>
      <c r="AN31" s="37">
        <v>0</v>
      </c>
      <c r="AO31" s="37">
        <v>0</v>
      </c>
      <c r="AP31" s="37">
        <v>0</v>
      </c>
      <c r="AQ31" s="37">
        <v>0</v>
      </c>
      <c r="AR31" s="37">
        <v>0</v>
      </c>
      <c r="AS31" s="37">
        <v>0</v>
      </c>
      <c r="AT31" s="37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35">IF(S33+S34=S32," ","GRESEALA")</f>
        <v xml:space="preserve"> </v>
      </c>
      <c r="AX31" s="17" t="str">
        <f t="shared" si="35"/>
        <v xml:space="preserve"> </v>
      </c>
      <c r="AY31" s="17" t="str">
        <f t="shared" si="35"/>
        <v xml:space="preserve"> </v>
      </c>
      <c r="AZ31" s="17" t="str">
        <f t="shared" si="35"/>
        <v xml:space="preserve"> </v>
      </c>
      <c r="BA31" s="17" t="str">
        <f t="shared" si="35"/>
        <v xml:space="preserve"> </v>
      </c>
      <c r="BB31" s="17" t="str">
        <f t="shared" si="35"/>
        <v xml:space="preserve"> </v>
      </c>
      <c r="BC31" s="17" t="str">
        <f t="shared" si="35"/>
        <v xml:space="preserve"> </v>
      </c>
      <c r="BD31" s="17" t="str">
        <f t="shared" si="35"/>
        <v xml:space="preserve"> </v>
      </c>
      <c r="BE31" s="17" t="str">
        <f t="shared" si="35"/>
        <v xml:space="preserve"> </v>
      </c>
      <c r="BF31" s="17" t="str">
        <f t="shared" si="35"/>
        <v xml:space="preserve"> </v>
      </c>
      <c r="BG31" s="17" t="str">
        <f t="shared" si="35"/>
        <v xml:space="preserve"> </v>
      </c>
      <c r="BH31" s="17" t="str">
        <f t="shared" si="35"/>
        <v xml:space="preserve"> </v>
      </c>
      <c r="BI31" s="17" t="str">
        <f t="shared" si="35"/>
        <v xml:space="preserve"> </v>
      </c>
      <c r="BJ31" s="17" t="str">
        <f t="shared" si="35"/>
        <v xml:space="preserve"> </v>
      </c>
      <c r="BK31" s="17" t="str">
        <f t="shared" si="35"/>
        <v xml:space="preserve"> </v>
      </c>
    </row>
    <row r="32" spans="2:64" s="38" customFormat="1" ht="60.75" customHeight="1" x14ac:dyDescent="0.35">
      <c r="B32" s="20" t="s">
        <v>85</v>
      </c>
      <c r="C32" s="39" t="s">
        <v>86</v>
      </c>
      <c r="D32" s="29">
        <f t="shared" si="0"/>
        <v>0</v>
      </c>
      <c r="E32" s="22">
        <f>E33+E34</f>
        <v>0</v>
      </c>
      <c r="F32" s="22">
        <f t="shared" ref="F32:AS32" si="36">F33+F34</f>
        <v>0</v>
      </c>
      <c r="G32" s="22">
        <f t="shared" si="36"/>
        <v>0</v>
      </c>
      <c r="H32" s="22">
        <f t="shared" si="36"/>
        <v>0</v>
      </c>
      <c r="I32" s="22">
        <f t="shared" si="36"/>
        <v>0</v>
      </c>
      <c r="J32" s="22">
        <f t="shared" si="36"/>
        <v>0</v>
      </c>
      <c r="K32" s="22">
        <f t="shared" si="36"/>
        <v>0</v>
      </c>
      <c r="L32" s="22">
        <f t="shared" si="36"/>
        <v>0</v>
      </c>
      <c r="M32" s="22">
        <f t="shared" si="36"/>
        <v>0</v>
      </c>
      <c r="N32" s="22">
        <f t="shared" si="36"/>
        <v>0</v>
      </c>
      <c r="O32" s="22">
        <f t="shared" si="36"/>
        <v>0</v>
      </c>
      <c r="P32" s="22">
        <f t="shared" si="36"/>
        <v>0</v>
      </c>
      <c r="Q32" s="22">
        <f t="shared" si="36"/>
        <v>0</v>
      </c>
      <c r="R32" s="22">
        <f t="shared" ref="R32" si="37">R33+R34</f>
        <v>0</v>
      </c>
      <c r="S32" s="22">
        <f t="shared" si="36"/>
        <v>0</v>
      </c>
      <c r="T32" s="22">
        <f t="shared" si="36"/>
        <v>0</v>
      </c>
      <c r="U32" s="22">
        <f t="shared" si="36"/>
        <v>0</v>
      </c>
      <c r="V32" s="22">
        <f t="shared" si="36"/>
        <v>0</v>
      </c>
      <c r="W32" s="22">
        <f t="shared" si="36"/>
        <v>0</v>
      </c>
      <c r="X32" s="22">
        <f t="shared" si="36"/>
        <v>0</v>
      </c>
      <c r="Y32" s="22">
        <f t="shared" si="36"/>
        <v>0</v>
      </c>
      <c r="Z32" s="22">
        <f t="shared" si="36"/>
        <v>0</v>
      </c>
      <c r="AA32" s="22">
        <f t="shared" si="36"/>
        <v>0</v>
      </c>
      <c r="AB32" s="22">
        <f t="shared" si="36"/>
        <v>0</v>
      </c>
      <c r="AC32" s="22">
        <f t="shared" si="36"/>
        <v>0</v>
      </c>
      <c r="AD32" s="22">
        <f t="shared" si="36"/>
        <v>0</v>
      </c>
      <c r="AE32" s="22">
        <f t="shared" si="36"/>
        <v>0</v>
      </c>
      <c r="AF32" s="22">
        <f t="shared" si="36"/>
        <v>0</v>
      </c>
      <c r="AG32" s="22">
        <f t="shared" si="36"/>
        <v>0</v>
      </c>
      <c r="AH32" s="22">
        <f t="shared" si="36"/>
        <v>0</v>
      </c>
      <c r="AI32" s="22">
        <f t="shared" si="36"/>
        <v>0</v>
      </c>
      <c r="AJ32" s="22">
        <f t="shared" si="36"/>
        <v>0</v>
      </c>
      <c r="AK32" s="22">
        <f t="shared" si="36"/>
        <v>0</v>
      </c>
      <c r="AL32" s="22">
        <f t="shared" si="36"/>
        <v>0</v>
      </c>
      <c r="AM32" s="22">
        <f t="shared" si="36"/>
        <v>0</v>
      </c>
      <c r="AN32" s="22">
        <f t="shared" si="36"/>
        <v>0</v>
      </c>
      <c r="AO32" s="22">
        <f t="shared" si="36"/>
        <v>0</v>
      </c>
      <c r="AP32" s="22">
        <f t="shared" si="36"/>
        <v>0</v>
      </c>
      <c r="AQ32" s="22">
        <f t="shared" si="36"/>
        <v>0</v>
      </c>
      <c r="AR32" s="22">
        <f t="shared" si="36"/>
        <v>0</v>
      </c>
      <c r="AS32" s="22">
        <f t="shared" si="36"/>
        <v>0</v>
      </c>
      <c r="AT32" s="117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38">IF(AR33+AR34=AR32," ","GRESEALA")</f>
        <v xml:space="preserve"> </v>
      </c>
      <c r="BA32" s="17" t="str">
        <f t="shared" si="38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35">
      <c r="B33" s="35" t="s">
        <v>87</v>
      </c>
      <c r="C33" s="41" t="s">
        <v>88</v>
      </c>
      <c r="D33" s="36">
        <f t="shared" si="0"/>
        <v>0</v>
      </c>
      <c r="E33" s="37">
        <v>0</v>
      </c>
      <c r="F33" s="37">
        <v>0</v>
      </c>
      <c r="G33" s="37">
        <v>0</v>
      </c>
      <c r="H33" s="37">
        <v>0</v>
      </c>
      <c r="I33" s="37">
        <v>0</v>
      </c>
      <c r="J33" s="37">
        <v>0</v>
      </c>
      <c r="K33" s="37">
        <v>0</v>
      </c>
      <c r="L33" s="37">
        <v>0</v>
      </c>
      <c r="M33" s="37">
        <v>0</v>
      </c>
      <c r="N33" s="37">
        <v>0</v>
      </c>
      <c r="O33" s="37">
        <v>0</v>
      </c>
      <c r="P33" s="37">
        <v>0</v>
      </c>
      <c r="Q33" s="37">
        <v>0</v>
      </c>
      <c r="R33" s="37">
        <v>0</v>
      </c>
      <c r="S33" s="37">
        <v>0</v>
      </c>
      <c r="T33" s="37">
        <v>0</v>
      </c>
      <c r="U33" s="37">
        <v>0</v>
      </c>
      <c r="V33" s="37">
        <v>0</v>
      </c>
      <c r="W33" s="37">
        <v>0</v>
      </c>
      <c r="X33" s="37">
        <v>0</v>
      </c>
      <c r="Y33" s="37">
        <v>0</v>
      </c>
      <c r="Z33" s="37">
        <v>0</v>
      </c>
      <c r="AA33" s="37">
        <v>0</v>
      </c>
      <c r="AB33" s="37">
        <v>0</v>
      </c>
      <c r="AC33" s="37">
        <v>0</v>
      </c>
      <c r="AD33" s="37">
        <v>0</v>
      </c>
      <c r="AE33" s="37">
        <v>0</v>
      </c>
      <c r="AF33" s="37">
        <v>0</v>
      </c>
      <c r="AG33" s="37">
        <v>0</v>
      </c>
      <c r="AH33" s="37">
        <v>0</v>
      </c>
      <c r="AI33" s="37">
        <v>0</v>
      </c>
      <c r="AJ33" s="37">
        <v>0</v>
      </c>
      <c r="AK33" s="37">
        <v>0</v>
      </c>
      <c r="AL33" s="37">
        <v>0</v>
      </c>
      <c r="AM33" s="37">
        <v>0</v>
      </c>
      <c r="AN33" s="37">
        <v>0</v>
      </c>
      <c r="AO33" s="37">
        <v>0</v>
      </c>
      <c r="AP33" s="37">
        <v>0</v>
      </c>
      <c r="AQ33" s="37">
        <v>0</v>
      </c>
      <c r="AR33" s="37">
        <v>0</v>
      </c>
      <c r="AS33" s="37">
        <v>0</v>
      </c>
      <c r="AT33" s="37">
        <v>0</v>
      </c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39">IF(K39+K40=K38," ","GRESEALA")</f>
        <v xml:space="preserve"> </v>
      </c>
      <c r="BF33" s="17" t="str">
        <f t="shared" si="39"/>
        <v xml:space="preserve"> </v>
      </c>
      <c r="BG33" s="17" t="str">
        <f t="shared" si="39"/>
        <v xml:space="preserve"> </v>
      </c>
      <c r="BH33" s="17" t="str">
        <f t="shared" si="39"/>
        <v xml:space="preserve"> </v>
      </c>
      <c r="BI33" s="17" t="str">
        <f t="shared" si="39"/>
        <v xml:space="preserve"> </v>
      </c>
      <c r="BJ33" s="17" t="str">
        <f t="shared" si="39"/>
        <v xml:space="preserve"> </v>
      </c>
      <c r="BK33" s="17" t="str">
        <f t="shared" si="39"/>
        <v xml:space="preserve"> </v>
      </c>
    </row>
    <row r="34" spans="2:223" s="38" customFormat="1" ht="45" customHeight="1" x14ac:dyDescent="0.35">
      <c r="B34" s="35" t="s">
        <v>89</v>
      </c>
      <c r="C34" s="41" t="s">
        <v>90</v>
      </c>
      <c r="D34" s="36">
        <f t="shared" si="0"/>
        <v>0</v>
      </c>
      <c r="E34" s="37">
        <v>0</v>
      </c>
      <c r="F34" s="37">
        <v>0</v>
      </c>
      <c r="G34" s="37">
        <v>0</v>
      </c>
      <c r="H34" s="37">
        <v>0</v>
      </c>
      <c r="I34" s="37">
        <v>0</v>
      </c>
      <c r="J34" s="37">
        <v>0</v>
      </c>
      <c r="K34" s="37">
        <v>0</v>
      </c>
      <c r="L34" s="37">
        <v>0</v>
      </c>
      <c r="M34" s="37">
        <v>0</v>
      </c>
      <c r="N34" s="37">
        <v>0</v>
      </c>
      <c r="O34" s="37">
        <v>0</v>
      </c>
      <c r="P34" s="37">
        <v>0</v>
      </c>
      <c r="Q34" s="37">
        <v>0</v>
      </c>
      <c r="R34" s="37">
        <v>0</v>
      </c>
      <c r="S34" s="37">
        <v>0</v>
      </c>
      <c r="T34" s="37">
        <v>0</v>
      </c>
      <c r="U34" s="37">
        <v>0</v>
      </c>
      <c r="V34" s="37">
        <v>0</v>
      </c>
      <c r="W34" s="37">
        <v>0</v>
      </c>
      <c r="X34" s="37">
        <v>0</v>
      </c>
      <c r="Y34" s="37">
        <v>0</v>
      </c>
      <c r="Z34" s="37">
        <v>0</v>
      </c>
      <c r="AA34" s="37">
        <v>0</v>
      </c>
      <c r="AB34" s="37">
        <v>0</v>
      </c>
      <c r="AC34" s="37">
        <v>0</v>
      </c>
      <c r="AD34" s="37">
        <v>0</v>
      </c>
      <c r="AE34" s="37">
        <v>0</v>
      </c>
      <c r="AF34" s="37">
        <v>0</v>
      </c>
      <c r="AG34" s="37">
        <v>0</v>
      </c>
      <c r="AH34" s="37">
        <v>0</v>
      </c>
      <c r="AI34" s="37">
        <v>0</v>
      </c>
      <c r="AJ34" s="37">
        <v>0</v>
      </c>
      <c r="AK34" s="37">
        <v>0</v>
      </c>
      <c r="AL34" s="37">
        <v>0</v>
      </c>
      <c r="AM34" s="37">
        <v>0</v>
      </c>
      <c r="AN34" s="37">
        <v>0</v>
      </c>
      <c r="AO34" s="37">
        <v>0</v>
      </c>
      <c r="AP34" s="37">
        <v>0</v>
      </c>
      <c r="AQ34" s="37">
        <v>0</v>
      </c>
      <c r="AR34" s="37">
        <v>0</v>
      </c>
      <c r="AS34" s="37">
        <v>0</v>
      </c>
      <c r="AT34" s="37">
        <v>0</v>
      </c>
      <c r="AU34" s="17" t="str">
        <f t="shared" ref="AU34:BK34" si="40">IF(S39+S40=S38," ","GRESEALA")</f>
        <v xml:space="preserve"> </v>
      </c>
      <c r="AV34" s="17" t="str">
        <f t="shared" si="40"/>
        <v xml:space="preserve"> </v>
      </c>
      <c r="AW34" s="17" t="str">
        <f t="shared" si="40"/>
        <v xml:space="preserve"> </v>
      </c>
      <c r="AX34" s="17" t="str">
        <f t="shared" si="40"/>
        <v xml:space="preserve"> </v>
      </c>
      <c r="AY34" s="17" t="str">
        <f t="shared" si="40"/>
        <v xml:space="preserve"> </v>
      </c>
      <c r="AZ34" s="17" t="str">
        <f t="shared" si="40"/>
        <v xml:space="preserve"> </v>
      </c>
      <c r="BA34" s="17" t="str">
        <f t="shared" si="40"/>
        <v xml:space="preserve"> </v>
      </c>
      <c r="BB34" s="17" t="str">
        <f t="shared" si="40"/>
        <v xml:space="preserve"> </v>
      </c>
      <c r="BC34" s="17" t="str">
        <f t="shared" si="40"/>
        <v xml:space="preserve"> </v>
      </c>
      <c r="BD34" s="17" t="str">
        <f t="shared" si="40"/>
        <v xml:space="preserve"> </v>
      </c>
      <c r="BE34" s="17" t="str">
        <f t="shared" si="40"/>
        <v xml:space="preserve"> </v>
      </c>
      <c r="BF34" s="17" t="str">
        <f t="shared" si="40"/>
        <v xml:space="preserve"> </v>
      </c>
      <c r="BG34" s="17" t="str">
        <f t="shared" si="40"/>
        <v xml:space="preserve"> </v>
      </c>
      <c r="BH34" s="17" t="str">
        <f t="shared" si="40"/>
        <v xml:space="preserve"> </v>
      </c>
      <c r="BI34" s="17" t="str">
        <f t="shared" si="40"/>
        <v xml:space="preserve"> </v>
      </c>
      <c r="BJ34" s="17" t="str">
        <f t="shared" si="40"/>
        <v xml:space="preserve"> </v>
      </c>
      <c r="BK34" s="17" t="str">
        <f t="shared" si="40"/>
        <v xml:space="preserve"> </v>
      </c>
    </row>
    <row r="35" spans="2:223" s="38" customFormat="1" ht="32.25" customHeight="1" x14ac:dyDescent="0.35">
      <c r="B35" s="20" t="s">
        <v>91</v>
      </c>
      <c r="C35" s="39" t="s">
        <v>92</v>
      </c>
      <c r="D35" s="29">
        <f t="shared" si="0"/>
        <v>413</v>
      </c>
      <c r="E35" s="22">
        <f t="shared" ref="E35:AS35" si="41">E16-E20-E23-E26-E29-E32</f>
        <v>235</v>
      </c>
      <c r="F35" s="22">
        <f t="shared" si="41"/>
        <v>178</v>
      </c>
      <c r="G35" s="22">
        <f t="shared" si="41"/>
        <v>72</v>
      </c>
      <c r="H35" s="22">
        <f t="shared" si="41"/>
        <v>72</v>
      </c>
      <c r="I35" s="22">
        <f t="shared" si="41"/>
        <v>33</v>
      </c>
      <c r="J35" s="22">
        <f t="shared" si="41"/>
        <v>33</v>
      </c>
      <c r="K35" s="22">
        <f t="shared" si="41"/>
        <v>26</v>
      </c>
      <c r="L35" s="22">
        <f t="shared" si="41"/>
        <v>35</v>
      </c>
      <c r="M35" s="22">
        <f t="shared" si="41"/>
        <v>247</v>
      </c>
      <c r="N35" s="22">
        <f t="shared" si="41"/>
        <v>54</v>
      </c>
      <c r="O35" s="22">
        <f t="shared" si="41"/>
        <v>178</v>
      </c>
      <c r="P35" s="22">
        <f t="shared" si="41"/>
        <v>235</v>
      </c>
      <c r="Q35" s="22">
        <f t="shared" si="41"/>
        <v>48</v>
      </c>
      <c r="R35" s="22">
        <f t="shared" ref="R35" si="42">R16-R20-R23-R26-R29-R32</f>
        <v>4</v>
      </c>
      <c r="S35" s="22">
        <f t="shared" si="41"/>
        <v>104</v>
      </c>
      <c r="T35" s="22">
        <f t="shared" si="41"/>
        <v>92</v>
      </c>
      <c r="U35" s="22">
        <f t="shared" si="41"/>
        <v>138</v>
      </c>
      <c r="V35" s="22">
        <f t="shared" si="41"/>
        <v>1</v>
      </c>
      <c r="W35" s="22">
        <f t="shared" si="41"/>
        <v>30</v>
      </c>
      <c r="X35" s="22">
        <f t="shared" si="41"/>
        <v>361</v>
      </c>
      <c r="Y35" s="22">
        <f t="shared" si="41"/>
        <v>52</v>
      </c>
      <c r="Z35" s="22">
        <f t="shared" si="41"/>
        <v>0</v>
      </c>
      <c r="AA35" s="22">
        <f t="shared" si="41"/>
        <v>2</v>
      </c>
      <c r="AB35" s="22">
        <f t="shared" si="41"/>
        <v>2</v>
      </c>
      <c r="AC35" s="22">
        <f t="shared" si="41"/>
        <v>7</v>
      </c>
      <c r="AD35" s="22">
        <f t="shared" si="41"/>
        <v>2</v>
      </c>
      <c r="AE35" s="22">
        <f t="shared" si="41"/>
        <v>0</v>
      </c>
      <c r="AF35" s="22">
        <f t="shared" si="41"/>
        <v>6</v>
      </c>
      <c r="AG35" s="22">
        <f t="shared" si="41"/>
        <v>0</v>
      </c>
      <c r="AH35" s="22">
        <f t="shared" si="41"/>
        <v>0</v>
      </c>
      <c r="AI35" s="22">
        <f t="shared" si="41"/>
        <v>0</v>
      </c>
      <c r="AJ35" s="22">
        <f t="shared" si="41"/>
        <v>0</v>
      </c>
      <c r="AK35" s="22">
        <f t="shared" si="41"/>
        <v>0</v>
      </c>
      <c r="AL35" s="22">
        <f t="shared" si="41"/>
        <v>0</v>
      </c>
      <c r="AM35" s="22">
        <f t="shared" si="41"/>
        <v>0</v>
      </c>
      <c r="AN35" s="22">
        <f t="shared" si="41"/>
        <v>0</v>
      </c>
      <c r="AO35" s="22">
        <f t="shared" si="41"/>
        <v>0</v>
      </c>
      <c r="AP35" s="22">
        <f t="shared" si="41"/>
        <v>0</v>
      </c>
      <c r="AQ35" s="22">
        <f t="shared" si="41"/>
        <v>0</v>
      </c>
      <c r="AR35" s="22">
        <f t="shared" si="41"/>
        <v>0</v>
      </c>
      <c r="AS35" s="22">
        <f t="shared" si="41"/>
        <v>398</v>
      </c>
      <c r="AT35" s="117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43.5" customHeight="1" x14ac:dyDescent="0.35">
      <c r="B36" s="25" t="s">
        <v>93</v>
      </c>
      <c r="C36" s="26" t="s">
        <v>94</v>
      </c>
      <c r="D36" s="26">
        <f t="shared" si="0"/>
        <v>576</v>
      </c>
      <c r="E36" s="15">
        <v>262</v>
      </c>
      <c r="F36" s="15">
        <v>314</v>
      </c>
      <c r="G36" s="15">
        <v>116</v>
      </c>
      <c r="H36" s="15">
        <v>116</v>
      </c>
      <c r="I36" s="15">
        <v>47</v>
      </c>
      <c r="J36" s="15">
        <v>47</v>
      </c>
      <c r="K36" s="15">
        <v>54</v>
      </c>
      <c r="L36" s="15">
        <v>76</v>
      </c>
      <c r="M36" s="15">
        <v>283</v>
      </c>
      <c r="N36" s="15">
        <v>74</v>
      </c>
      <c r="O36" s="15">
        <v>264</v>
      </c>
      <c r="P36" s="15">
        <v>312</v>
      </c>
      <c r="Q36" s="15">
        <v>118</v>
      </c>
      <c r="R36" s="15">
        <v>21</v>
      </c>
      <c r="S36" s="15">
        <v>155</v>
      </c>
      <c r="T36" s="15">
        <v>101</v>
      </c>
      <c r="U36" s="15">
        <v>171</v>
      </c>
      <c r="V36" s="15">
        <v>2</v>
      </c>
      <c r="W36" s="15">
        <v>29</v>
      </c>
      <c r="X36" s="15">
        <v>470</v>
      </c>
      <c r="Y36" s="15">
        <v>91</v>
      </c>
      <c r="Z36" s="15">
        <v>15</v>
      </c>
      <c r="AA36" s="15">
        <v>11</v>
      </c>
      <c r="AB36" s="15">
        <v>6</v>
      </c>
      <c r="AC36" s="15">
        <v>45</v>
      </c>
      <c r="AD36" s="15">
        <v>23</v>
      </c>
      <c r="AE36" s="15">
        <v>1</v>
      </c>
      <c r="AF36" s="15">
        <v>39</v>
      </c>
      <c r="AG36" s="15">
        <v>0</v>
      </c>
      <c r="AH36" s="15">
        <v>0</v>
      </c>
      <c r="AI36" s="15">
        <v>0</v>
      </c>
      <c r="AJ36" s="15">
        <v>0</v>
      </c>
      <c r="AK36" s="15">
        <v>0</v>
      </c>
      <c r="AL36" s="15">
        <v>0</v>
      </c>
      <c r="AM36" s="15">
        <v>0</v>
      </c>
      <c r="AN36" s="15">
        <v>0</v>
      </c>
      <c r="AO36" s="15">
        <v>0</v>
      </c>
      <c r="AP36" s="15">
        <v>0</v>
      </c>
      <c r="AQ36" s="15">
        <v>0</v>
      </c>
      <c r="AR36" s="15">
        <v>0</v>
      </c>
      <c r="AS36" s="15">
        <v>480</v>
      </c>
      <c r="AT36" s="117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30">
        <v>2</v>
      </c>
      <c r="C37" s="45" t="s">
        <v>95</v>
      </c>
      <c r="D37" s="46">
        <f t="shared" si="0"/>
        <v>7</v>
      </c>
      <c r="E37" s="33">
        <v>6</v>
      </c>
      <c r="F37" s="33">
        <v>1</v>
      </c>
      <c r="G37" s="33">
        <v>1</v>
      </c>
      <c r="H37" s="33">
        <v>0</v>
      </c>
      <c r="I37" s="33">
        <v>0</v>
      </c>
      <c r="J37" s="33">
        <v>0</v>
      </c>
      <c r="K37" s="33">
        <v>0</v>
      </c>
      <c r="L37" s="33">
        <v>0</v>
      </c>
      <c r="M37" s="33">
        <v>6</v>
      </c>
      <c r="N37" s="33">
        <v>1</v>
      </c>
      <c r="O37" s="33">
        <v>6</v>
      </c>
      <c r="P37" s="33">
        <v>1</v>
      </c>
      <c r="Q37" s="33">
        <v>0</v>
      </c>
      <c r="R37" s="33">
        <v>0</v>
      </c>
      <c r="S37" s="33">
        <v>1</v>
      </c>
      <c r="T37" s="33">
        <v>0</v>
      </c>
      <c r="U37" s="33">
        <v>4</v>
      </c>
      <c r="V37" s="33">
        <v>1</v>
      </c>
      <c r="W37" s="33">
        <v>1</v>
      </c>
      <c r="X37" s="33">
        <v>5</v>
      </c>
      <c r="Y37" s="33">
        <v>2</v>
      </c>
      <c r="Z37" s="47"/>
      <c r="AA37" s="33">
        <v>0</v>
      </c>
      <c r="AB37" s="33">
        <v>0</v>
      </c>
      <c r="AC37" s="33">
        <v>0</v>
      </c>
      <c r="AD37" s="33">
        <v>0</v>
      </c>
      <c r="AE37" s="33">
        <v>0</v>
      </c>
      <c r="AF37" s="33">
        <v>0</v>
      </c>
      <c r="AG37" s="33">
        <v>0</v>
      </c>
      <c r="AH37" s="33">
        <v>0</v>
      </c>
      <c r="AI37" s="33">
        <v>0</v>
      </c>
      <c r="AJ37" s="33">
        <v>0</v>
      </c>
      <c r="AK37" s="33">
        <v>0</v>
      </c>
      <c r="AL37" s="33">
        <v>0</v>
      </c>
      <c r="AM37" s="33">
        <v>0</v>
      </c>
      <c r="AN37" s="33">
        <v>0</v>
      </c>
      <c r="AO37" s="33">
        <v>0</v>
      </c>
      <c r="AP37" s="33">
        <v>0</v>
      </c>
      <c r="AQ37" s="33">
        <v>0</v>
      </c>
      <c r="AR37" s="33">
        <v>0</v>
      </c>
      <c r="AS37" s="33">
        <v>7</v>
      </c>
      <c r="AT37" s="37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43">IF(S43+S44=S42," ","GRESEALA")</f>
        <v xml:space="preserve"> </v>
      </c>
      <c r="BB37" s="17" t="str">
        <f t="shared" si="43"/>
        <v xml:space="preserve"> </v>
      </c>
      <c r="BC37" s="17" t="str">
        <f t="shared" si="43"/>
        <v xml:space="preserve"> </v>
      </c>
      <c r="BD37" s="17" t="str">
        <f t="shared" si="43"/>
        <v xml:space="preserve"> </v>
      </c>
      <c r="BE37" s="17" t="str">
        <f t="shared" si="43"/>
        <v xml:space="preserve"> </v>
      </c>
      <c r="BF37" s="17" t="str">
        <f t="shared" si="43"/>
        <v xml:space="preserve"> </v>
      </c>
      <c r="BG37" s="17" t="str">
        <f t="shared" si="43"/>
        <v xml:space="preserve"> </v>
      </c>
      <c r="BH37" s="17" t="str">
        <f t="shared" si="43"/>
        <v xml:space="preserve"> </v>
      </c>
      <c r="BI37" s="17" t="str">
        <f t="shared" si="43"/>
        <v xml:space="preserve"> </v>
      </c>
      <c r="BJ37" s="17" t="str">
        <f t="shared" si="43"/>
        <v xml:space="preserve"> </v>
      </c>
      <c r="BK37" s="17" t="str">
        <f t="shared" si="43"/>
        <v xml:space="preserve"> </v>
      </c>
      <c r="BL37" s="12"/>
    </row>
    <row r="38" spans="2:223" s="7" customFormat="1" ht="62.25" customHeight="1" x14ac:dyDescent="0.35">
      <c r="B38" s="20">
        <v>3</v>
      </c>
      <c r="C38" s="21" t="s">
        <v>96</v>
      </c>
      <c r="D38" s="21">
        <f t="shared" si="0"/>
        <v>11</v>
      </c>
      <c r="E38" s="48">
        <f>E39+E40</f>
        <v>8</v>
      </c>
      <c r="F38" s="48">
        <f t="shared" ref="F38:AS38" si="44">F39+F40</f>
        <v>3</v>
      </c>
      <c r="G38" s="48">
        <f t="shared" si="44"/>
        <v>0</v>
      </c>
      <c r="H38" s="48">
        <f t="shared" si="44"/>
        <v>0</v>
      </c>
      <c r="I38" s="48">
        <f t="shared" si="44"/>
        <v>0</v>
      </c>
      <c r="J38" s="48">
        <f t="shared" si="44"/>
        <v>0</v>
      </c>
      <c r="K38" s="48">
        <f t="shared" si="44"/>
        <v>0</v>
      </c>
      <c r="L38" s="48">
        <f t="shared" si="44"/>
        <v>1</v>
      </c>
      <c r="M38" s="48">
        <f t="shared" si="44"/>
        <v>10</v>
      </c>
      <c r="N38" s="48">
        <f t="shared" si="44"/>
        <v>3</v>
      </c>
      <c r="O38" s="48">
        <f t="shared" si="44"/>
        <v>5</v>
      </c>
      <c r="P38" s="48">
        <f t="shared" si="44"/>
        <v>6</v>
      </c>
      <c r="Q38" s="48">
        <f t="shared" si="44"/>
        <v>1</v>
      </c>
      <c r="R38" s="48">
        <f t="shared" ref="R38" si="45">R39+R40</f>
        <v>0</v>
      </c>
      <c r="S38" s="48">
        <f t="shared" si="44"/>
        <v>2</v>
      </c>
      <c r="T38" s="48">
        <f t="shared" si="44"/>
        <v>3</v>
      </c>
      <c r="U38" s="48">
        <f t="shared" si="44"/>
        <v>5</v>
      </c>
      <c r="V38" s="48">
        <f t="shared" si="44"/>
        <v>0</v>
      </c>
      <c r="W38" s="48">
        <f t="shared" si="44"/>
        <v>0</v>
      </c>
      <c r="X38" s="48">
        <f t="shared" si="44"/>
        <v>0</v>
      </c>
      <c r="Y38" s="48">
        <f t="shared" si="44"/>
        <v>11</v>
      </c>
      <c r="Z38" s="49">
        <f t="shared" si="44"/>
        <v>0</v>
      </c>
      <c r="AA38" s="48">
        <f t="shared" si="44"/>
        <v>0</v>
      </c>
      <c r="AB38" s="48">
        <f t="shared" si="44"/>
        <v>0</v>
      </c>
      <c r="AC38" s="48">
        <f t="shared" si="44"/>
        <v>0</v>
      </c>
      <c r="AD38" s="48">
        <f t="shared" si="44"/>
        <v>0</v>
      </c>
      <c r="AE38" s="48">
        <f t="shared" si="44"/>
        <v>0</v>
      </c>
      <c r="AF38" s="48">
        <f t="shared" si="44"/>
        <v>0</v>
      </c>
      <c r="AG38" s="48">
        <f t="shared" si="44"/>
        <v>0</v>
      </c>
      <c r="AH38" s="48">
        <f t="shared" si="44"/>
        <v>0</v>
      </c>
      <c r="AI38" s="48">
        <f t="shared" si="44"/>
        <v>0</v>
      </c>
      <c r="AJ38" s="48">
        <f t="shared" si="44"/>
        <v>0</v>
      </c>
      <c r="AK38" s="48">
        <f t="shared" si="44"/>
        <v>0</v>
      </c>
      <c r="AL38" s="48">
        <f t="shared" si="44"/>
        <v>0</v>
      </c>
      <c r="AM38" s="48">
        <f t="shared" si="44"/>
        <v>0</v>
      </c>
      <c r="AN38" s="48">
        <f t="shared" si="44"/>
        <v>0</v>
      </c>
      <c r="AO38" s="48">
        <f t="shared" si="44"/>
        <v>0</v>
      </c>
      <c r="AP38" s="48">
        <f t="shared" si="44"/>
        <v>0</v>
      </c>
      <c r="AQ38" s="48">
        <f t="shared" si="44"/>
        <v>0</v>
      </c>
      <c r="AR38" s="48">
        <f t="shared" si="44"/>
        <v>0</v>
      </c>
      <c r="AS38" s="48">
        <f t="shared" si="44"/>
        <v>11</v>
      </c>
      <c r="AT38" s="46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46">IF(S43+S44=S42," ","GRESEALA")</f>
        <v xml:space="preserve"> </v>
      </c>
      <c r="BA38" s="17" t="str">
        <f t="shared" si="46"/>
        <v xml:space="preserve"> </v>
      </c>
      <c r="BB38" s="17" t="str">
        <f t="shared" si="46"/>
        <v xml:space="preserve"> </v>
      </c>
      <c r="BC38" s="17" t="str">
        <f t="shared" si="46"/>
        <v xml:space="preserve"> </v>
      </c>
      <c r="BD38" s="17" t="str">
        <f t="shared" si="46"/>
        <v xml:space="preserve"> </v>
      </c>
      <c r="BE38" s="17" t="str">
        <f t="shared" si="46"/>
        <v xml:space="preserve"> </v>
      </c>
      <c r="BF38" s="17" t="str">
        <f t="shared" si="46"/>
        <v xml:space="preserve"> </v>
      </c>
      <c r="BG38" s="17" t="str">
        <f t="shared" si="46"/>
        <v xml:space="preserve"> </v>
      </c>
      <c r="BH38" s="17" t="str">
        <f t="shared" si="46"/>
        <v xml:space="preserve"> </v>
      </c>
      <c r="BI38" s="17" t="str">
        <f t="shared" si="46"/>
        <v xml:space="preserve"> </v>
      </c>
      <c r="BJ38" s="17" t="str">
        <f t="shared" si="46"/>
        <v xml:space="preserve"> </v>
      </c>
      <c r="BK38" s="17" t="str">
        <f t="shared" si="46"/>
        <v xml:space="preserve"> </v>
      </c>
      <c r="BL38" s="12"/>
    </row>
    <row r="39" spans="2:223" ht="24.75" customHeight="1" x14ac:dyDescent="0.35">
      <c r="B39" s="50" t="s">
        <v>97</v>
      </c>
      <c r="C39" s="51" t="s">
        <v>98</v>
      </c>
      <c r="D39" s="52">
        <f t="shared" si="0"/>
        <v>0</v>
      </c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  <c r="AC39" s="53"/>
      <c r="AD39" s="53"/>
      <c r="AE39" s="53"/>
      <c r="AF39" s="53"/>
      <c r="AG39" s="53"/>
      <c r="AH39" s="53"/>
      <c r="AI39" s="53"/>
      <c r="AJ39" s="53"/>
      <c r="AK39" s="53"/>
      <c r="AL39" s="53"/>
      <c r="AM39" s="53"/>
      <c r="AN39" s="53"/>
      <c r="AO39" s="53"/>
      <c r="AP39" s="53"/>
      <c r="AQ39" s="53"/>
      <c r="AR39" s="53"/>
      <c r="AS39" s="53"/>
      <c r="AT39" s="118"/>
      <c r="AU39" s="17" t="str">
        <f t="shared" ref="AU39:BB39" si="47">IF(AE43+AE44=AE42," ","GRESEALA")</f>
        <v xml:space="preserve"> </v>
      </c>
      <c r="AV39" s="17" t="str">
        <f t="shared" si="47"/>
        <v xml:space="preserve"> </v>
      </c>
      <c r="AW39" s="17" t="str">
        <f t="shared" si="47"/>
        <v xml:space="preserve"> </v>
      </c>
      <c r="AX39" s="17" t="str">
        <f t="shared" si="47"/>
        <v xml:space="preserve"> </v>
      </c>
      <c r="AY39" s="17" t="str">
        <f t="shared" si="47"/>
        <v xml:space="preserve"> </v>
      </c>
      <c r="AZ39" s="17" t="str">
        <f t="shared" si="47"/>
        <v xml:space="preserve"> </v>
      </c>
      <c r="BA39" s="17" t="str">
        <f t="shared" si="47"/>
        <v xml:space="preserve"> </v>
      </c>
      <c r="BB39" s="17" t="str">
        <f t="shared" si="47"/>
        <v xml:space="preserve"> </v>
      </c>
      <c r="BC39" s="17" t="str">
        <f t="shared" ref="BC39:BD39" si="48">IF(AR43+AR44=AR42," ","GRESEALA")</f>
        <v xml:space="preserve"> </v>
      </c>
      <c r="BD39" s="17" t="str">
        <f t="shared" si="48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45.75" customHeight="1" x14ac:dyDescent="0.35">
      <c r="B40" s="30" t="s">
        <v>99</v>
      </c>
      <c r="C40" s="54" t="s">
        <v>100</v>
      </c>
      <c r="D40" s="55">
        <f t="shared" si="0"/>
        <v>11</v>
      </c>
      <c r="E40" s="33">
        <v>8</v>
      </c>
      <c r="F40" s="33">
        <v>3</v>
      </c>
      <c r="G40" s="33">
        <v>0</v>
      </c>
      <c r="H40" s="33">
        <v>0</v>
      </c>
      <c r="I40" s="33">
        <v>0</v>
      </c>
      <c r="J40" s="33">
        <v>0</v>
      </c>
      <c r="K40" s="33">
        <v>0</v>
      </c>
      <c r="L40" s="33">
        <v>1</v>
      </c>
      <c r="M40" s="33">
        <v>10</v>
      </c>
      <c r="N40" s="33">
        <v>3</v>
      </c>
      <c r="O40" s="33">
        <v>5</v>
      </c>
      <c r="P40" s="33">
        <v>6</v>
      </c>
      <c r="Q40" s="33">
        <v>1</v>
      </c>
      <c r="R40" s="33">
        <v>0</v>
      </c>
      <c r="S40" s="33">
        <v>2</v>
      </c>
      <c r="T40" s="33">
        <v>3</v>
      </c>
      <c r="U40" s="33">
        <v>5</v>
      </c>
      <c r="V40" s="33">
        <v>0</v>
      </c>
      <c r="W40" s="33">
        <v>0</v>
      </c>
      <c r="X40" s="47"/>
      <c r="Y40" s="33">
        <v>11</v>
      </c>
      <c r="Z40" s="47"/>
      <c r="AA40" s="47"/>
      <c r="AB40" s="47"/>
      <c r="AC40" s="47"/>
      <c r="AD40" s="47"/>
      <c r="AE40" s="33">
        <v>0</v>
      </c>
      <c r="AF40" s="33">
        <v>0</v>
      </c>
      <c r="AG40" s="33">
        <v>0</v>
      </c>
      <c r="AH40" s="33">
        <v>0</v>
      </c>
      <c r="AI40" s="33">
        <v>0</v>
      </c>
      <c r="AJ40" s="33">
        <v>0</v>
      </c>
      <c r="AK40" s="33">
        <v>0</v>
      </c>
      <c r="AL40" s="33">
        <v>0</v>
      </c>
      <c r="AM40" s="33">
        <v>0</v>
      </c>
      <c r="AN40" s="33">
        <v>0</v>
      </c>
      <c r="AO40" s="33">
        <v>0</v>
      </c>
      <c r="AP40" s="33">
        <v>0</v>
      </c>
      <c r="AQ40" s="33">
        <v>0</v>
      </c>
      <c r="AR40" s="33">
        <v>0</v>
      </c>
      <c r="AS40" s="33">
        <v>11</v>
      </c>
      <c r="AT40" s="37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54" customHeight="1" x14ac:dyDescent="0.35">
      <c r="B41" s="30">
        <v>4</v>
      </c>
      <c r="C41" s="56" t="s">
        <v>101</v>
      </c>
      <c r="D41" s="57">
        <f t="shared" si="0"/>
        <v>10</v>
      </c>
      <c r="E41" s="33">
        <v>7</v>
      </c>
      <c r="F41" s="33">
        <v>3</v>
      </c>
      <c r="G41" s="33">
        <v>0</v>
      </c>
      <c r="H41" s="33">
        <v>0</v>
      </c>
      <c r="I41" s="33">
        <v>2</v>
      </c>
      <c r="J41" s="33">
        <v>0</v>
      </c>
      <c r="K41" s="33">
        <v>2</v>
      </c>
      <c r="L41" s="33">
        <v>1</v>
      </c>
      <c r="M41" s="33">
        <v>5</v>
      </c>
      <c r="N41" s="33">
        <v>2</v>
      </c>
      <c r="O41" s="33">
        <v>6</v>
      </c>
      <c r="P41" s="33">
        <v>4</v>
      </c>
      <c r="Q41" s="33">
        <v>0</v>
      </c>
      <c r="R41" s="33">
        <v>0</v>
      </c>
      <c r="S41" s="33">
        <v>3</v>
      </c>
      <c r="T41" s="33">
        <v>1</v>
      </c>
      <c r="U41" s="33">
        <v>5</v>
      </c>
      <c r="V41" s="33">
        <v>0</v>
      </c>
      <c r="W41" s="33">
        <v>1</v>
      </c>
      <c r="X41" s="58">
        <v>10</v>
      </c>
      <c r="Y41" s="47"/>
      <c r="Z41" s="47"/>
      <c r="AA41" s="33">
        <v>0</v>
      </c>
      <c r="AB41" s="33">
        <v>0</v>
      </c>
      <c r="AC41" s="33">
        <v>0</v>
      </c>
      <c r="AD41" s="33">
        <v>0</v>
      </c>
      <c r="AE41" s="33">
        <v>0</v>
      </c>
      <c r="AF41" s="33">
        <v>0</v>
      </c>
      <c r="AG41" s="33">
        <v>0</v>
      </c>
      <c r="AH41" s="33">
        <v>0</v>
      </c>
      <c r="AI41" s="33">
        <v>0</v>
      </c>
      <c r="AJ41" s="33">
        <v>0</v>
      </c>
      <c r="AK41" s="33">
        <v>0</v>
      </c>
      <c r="AL41" s="33">
        <v>0</v>
      </c>
      <c r="AM41" s="33">
        <v>0</v>
      </c>
      <c r="AN41" s="33">
        <v>0</v>
      </c>
      <c r="AO41" s="33">
        <v>0</v>
      </c>
      <c r="AP41" s="33">
        <v>0</v>
      </c>
      <c r="AQ41" s="33">
        <v>0</v>
      </c>
      <c r="AR41" s="33">
        <v>0</v>
      </c>
      <c r="AS41" s="33">
        <v>10</v>
      </c>
      <c r="AT41" s="37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88.5" customHeight="1" x14ac:dyDescent="0.35">
      <c r="B42" s="20">
        <v>5</v>
      </c>
      <c r="C42" s="21" t="s">
        <v>102</v>
      </c>
      <c r="D42" s="21">
        <f t="shared" si="0"/>
        <v>208</v>
      </c>
      <c r="E42" s="48">
        <f>E43+E44</f>
        <v>144</v>
      </c>
      <c r="F42" s="48">
        <f t="shared" ref="F42:AS42" si="49">F43+F44</f>
        <v>64</v>
      </c>
      <c r="G42" s="48">
        <f t="shared" si="49"/>
        <v>0</v>
      </c>
      <c r="H42" s="48">
        <f t="shared" si="49"/>
        <v>0</v>
      </c>
      <c r="I42" s="48">
        <f t="shared" si="49"/>
        <v>0</v>
      </c>
      <c r="J42" s="48">
        <f t="shared" si="49"/>
        <v>0</v>
      </c>
      <c r="K42" s="48">
        <f t="shared" si="49"/>
        <v>1</v>
      </c>
      <c r="L42" s="48">
        <f t="shared" si="49"/>
        <v>0</v>
      </c>
      <c r="M42" s="48">
        <f t="shared" si="49"/>
        <v>207</v>
      </c>
      <c r="N42" s="48">
        <f t="shared" si="49"/>
        <v>31</v>
      </c>
      <c r="O42" s="48">
        <f t="shared" si="49"/>
        <v>81</v>
      </c>
      <c r="P42" s="48">
        <f t="shared" si="49"/>
        <v>127</v>
      </c>
      <c r="Q42" s="48">
        <f t="shared" si="49"/>
        <v>21</v>
      </c>
      <c r="R42" s="48">
        <f t="shared" ref="R42" si="50">R43+R44</f>
        <v>0</v>
      </c>
      <c r="S42" s="48">
        <f t="shared" si="49"/>
        <v>45</v>
      </c>
      <c r="T42" s="48">
        <f t="shared" si="49"/>
        <v>58</v>
      </c>
      <c r="U42" s="48">
        <f t="shared" si="49"/>
        <v>72</v>
      </c>
      <c r="V42" s="48">
        <f t="shared" si="49"/>
        <v>0</v>
      </c>
      <c r="W42" s="48">
        <f t="shared" si="49"/>
        <v>12</v>
      </c>
      <c r="X42" s="48">
        <f t="shared" si="49"/>
        <v>190</v>
      </c>
      <c r="Y42" s="48">
        <f t="shared" si="49"/>
        <v>18</v>
      </c>
      <c r="Z42" s="49">
        <f t="shared" si="49"/>
        <v>0</v>
      </c>
      <c r="AA42" s="48">
        <f t="shared" si="49"/>
        <v>0</v>
      </c>
      <c r="AB42" s="48">
        <f t="shared" si="49"/>
        <v>0</v>
      </c>
      <c r="AC42" s="48">
        <f t="shared" si="49"/>
        <v>0</v>
      </c>
      <c r="AD42" s="48">
        <f t="shared" si="49"/>
        <v>0</v>
      </c>
      <c r="AE42" s="48">
        <f t="shared" si="49"/>
        <v>0</v>
      </c>
      <c r="AF42" s="48">
        <f t="shared" si="49"/>
        <v>0</v>
      </c>
      <c r="AG42" s="48">
        <f t="shared" si="49"/>
        <v>0</v>
      </c>
      <c r="AH42" s="48">
        <f t="shared" si="49"/>
        <v>0</v>
      </c>
      <c r="AI42" s="48">
        <f t="shared" si="49"/>
        <v>0</v>
      </c>
      <c r="AJ42" s="48">
        <f t="shared" si="49"/>
        <v>0</v>
      </c>
      <c r="AK42" s="48">
        <f t="shared" si="49"/>
        <v>0</v>
      </c>
      <c r="AL42" s="48">
        <f t="shared" si="49"/>
        <v>0</v>
      </c>
      <c r="AM42" s="48">
        <f t="shared" si="49"/>
        <v>0</v>
      </c>
      <c r="AN42" s="48">
        <f t="shared" si="49"/>
        <v>0</v>
      </c>
      <c r="AO42" s="48">
        <f t="shared" si="49"/>
        <v>0</v>
      </c>
      <c r="AP42" s="48">
        <f t="shared" si="49"/>
        <v>0</v>
      </c>
      <c r="AQ42" s="48">
        <f t="shared" si="49"/>
        <v>0</v>
      </c>
      <c r="AR42" s="48">
        <f t="shared" si="49"/>
        <v>0</v>
      </c>
      <c r="AS42" s="48">
        <f t="shared" si="49"/>
        <v>208</v>
      </c>
      <c r="AT42" s="46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32.25" customHeight="1" x14ac:dyDescent="0.35">
      <c r="B43" s="59" t="s">
        <v>103</v>
      </c>
      <c r="C43" s="60" t="s">
        <v>104</v>
      </c>
      <c r="D43" s="55">
        <f t="shared" si="0"/>
        <v>207</v>
      </c>
      <c r="E43" s="33">
        <v>143</v>
      </c>
      <c r="F43" s="33">
        <v>64</v>
      </c>
      <c r="G43" s="47"/>
      <c r="H43" s="47"/>
      <c r="I43" s="47"/>
      <c r="J43" s="47"/>
      <c r="K43" s="47"/>
      <c r="L43" s="47"/>
      <c r="M43" s="33">
        <v>207</v>
      </c>
      <c r="N43" s="33">
        <v>31</v>
      </c>
      <c r="O43" s="33">
        <v>81</v>
      </c>
      <c r="P43" s="33">
        <v>126</v>
      </c>
      <c r="Q43" s="33">
        <v>21</v>
      </c>
      <c r="R43" s="33">
        <v>0</v>
      </c>
      <c r="S43" s="33">
        <v>45</v>
      </c>
      <c r="T43" s="33">
        <v>58</v>
      </c>
      <c r="U43" s="33">
        <v>71</v>
      </c>
      <c r="V43" s="33">
        <v>0</v>
      </c>
      <c r="W43" s="33">
        <v>12</v>
      </c>
      <c r="X43" s="33">
        <v>189</v>
      </c>
      <c r="Y43" s="33">
        <v>18</v>
      </c>
      <c r="Z43" s="47"/>
      <c r="AA43" s="33">
        <v>0</v>
      </c>
      <c r="AB43" s="33">
        <v>0</v>
      </c>
      <c r="AC43" s="33">
        <v>0</v>
      </c>
      <c r="AD43" s="33">
        <v>0</v>
      </c>
      <c r="AE43" s="33">
        <v>0</v>
      </c>
      <c r="AF43" s="33">
        <v>0</v>
      </c>
      <c r="AG43" s="33">
        <v>0</v>
      </c>
      <c r="AH43" s="33">
        <v>0</v>
      </c>
      <c r="AI43" s="33">
        <v>0</v>
      </c>
      <c r="AJ43" s="33">
        <v>0</v>
      </c>
      <c r="AK43" s="33">
        <v>0</v>
      </c>
      <c r="AL43" s="33">
        <v>0</v>
      </c>
      <c r="AM43" s="33">
        <v>0</v>
      </c>
      <c r="AN43" s="33">
        <v>0</v>
      </c>
      <c r="AO43" s="33">
        <v>0</v>
      </c>
      <c r="AP43" s="33">
        <v>0</v>
      </c>
      <c r="AQ43" s="33">
        <v>0</v>
      </c>
      <c r="AR43" s="33">
        <v>0</v>
      </c>
      <c r="AS43" s="33">
        <v>207</v>
      </c>
      <c r="AT43" s="37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43.5" customHeight="1" x14ac:dyDescent="0.35">
      <c r="B44" s="59" t="s">
        <v>105</v>
      </c>
      <c r="C44" s="60" t="s">
        <v>106</v>
      </c>
      <c r="D44" s="55">
        <f t="shared" si="0"/>
        <v>1</v>
      </c>
      <c r="E44" s="33">
        <v>1</v>
      </c>
      <c r="F44" s="33">
        <v>0</v>
      </c>
      <c r="G44" s="33">
        <v>0</v>
      </c>
      <c r="H44" s="33">
        <v>0</v>
      </c>
      <c r="I44" s="33">
        <v>0</v>
      </c>
      <c r="J44" s="33">
        <v>0</v>
      </c>
      <c r="K44" s="33">
        <v>1</v>
      </c>
      <c r="L44" s="33">
        <v>0</v>
      </c>
      <c r="M44" s="33">
        <v>0</v>
      </c>
      <c r="N44" s="33">
        <v>0</v>
      </c>
      <c r="O44" s="33">
        <v>0</v>
      </c>
      <c r="P44" s="33">
        <v>1</v>
      </c>
      <c r="Q44" s="33">
        <v>0</v>
      </c>
      <c r="R44" s="33">
        <v>0</v>
      </c>
      <c r="S44" s="33">
        <v>0</v>
      </c>
      <c r="T44" s="33">
        <v>0</v>
      </c>
      <c r="U44" s="33">
        <v>1</v>
      </c>
      <c r="V44" s="33">
        <v>0</v>
      </c>
      <c r="W44" s="33">
        <v>0</v>
      </c>
      <c r="X44" s="33">
        <v>1</v>
      </c>
      <c r="Y44" s="33">
        <v>0</v>
      </c>
      <c r="Z44" s="47"/>
      <c r="AA44" s="33">
        <v>0</v>
      </c>
      <c r="AB44" s="33">
        <v>0</v>
      </c>
      <c r="AC44" s="33">
        <v>0</v>
      </c>
      <c r="AD44" s="33">
        <v>0</v>
      </c>
      <c r="AE44" s="33">
        <v>0</v>
      </c>
      <c r="AF44" s="33">
        <v>0</v>
      </c>
      <c r="AG44" s="33">
        <v>0</v>
      </c>
      <c r="AH44" s="33">
        <v>0</v>
      </c>
      <c r="AI44" s="33">
        <v>0</v>
      </c>
      <c r="AJ44" s="33">
        <v>0</v>
      </c>
      <c r="AK44" s="33">
        <v>0</v>
      </c>
      <c r="AL44" s="33">
        <v>0</v>
      </c>
      <c r="AM44" s="33">
        <v>0</v>
      </c>
      <c r="AN44" s="33">
        <v>0</v>
      </c>
      <c r="AO44" s="33">
        <v>0</v>
      </c>
      <c r="AP44" s="33">
        <v>0</v>
      </c>
      <c r="AQ44" s="33">
        <v>0</v>
      </c>
      <c r="AR44" s="33">
        <v>0</v>
      </c>
      <c r="AS44" s="33">
        <v>1</v>
      </c>
      <c r="AT44" s="37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51">IF(K49+K50+K51=K48," ","GRESEALA")</f>
        <v xml:space="preserve"> </v>
      </c>
      <c r="BG44" s="23" t="str">
        <f t="shared" si="51"/>
        <v xml:space="preserve"> </v>
      </c>
      <c r="BH44" s="17" t="str">
        <f t="shared" si="51"/>
        <v xml:space="preserve"> </v>
      </c>
      <c r="BI44" s="17" t="str">
        <f t="shared" si="51"/>
        <v xml:space="preserve"> </v>
      </c>
      <c r="BJ44" s="17" t="str">
        <f t="shared" si="51"/>
        <v xml:space="preserve"> </v>
      </c>
      <c r="BK44" s="17" t="str">
        <f t="shared" si="51"/>
        <v xml:space="preserve"> </v>
      </c>
    </row>
    <row r="45" spans="2:223" ht="60.75" customHeight="1" x14ac:dyDescent="0.35">
      <c r="B45" s="30">
        <v>6</v>
      </c>
      <c r="C45" s="61" t="s">
        <v>172</v>
      </c>
      <c r="D45" s="57">
        <f t="shared" si="0"/>
        <v>105</v>
      </c>
      <c r="E45" s="33">
        <v>74</v>
      </c>
      <c r="F45" s="33">
        <v>31</v>
      </c>
      <c r="G45" s="58">
        <v>72</v>
      </c>
      <c r="H45" s="58">
        <v>72</v>
      </c>
      <c r="I45" s="58">
        <v>33</v>
      </c>
      <c r="J45" s="58">
        <v>33</v>
      </c>
      <c r="K45" s="47"/>
      <c r="L45" s="47"/>
      <c r="M45" s="47"/>
      <c r="N45" s="47"/>
      <c r="O45" s="33">
        <v>37</v>
      </c>
      <c r="P45" s="33">
        <v>68</v>
      </c>
      <c r="Q45" s="33">
        <v>0</v>
      </c>
      <c r="R45" s="33">
        <v>0</v>
      </c>
      <c r="S45" s="33">
        <v>16</v>
      </c>
      <c r="T45" s="33">
        <v>25</v>
      </c>
      <c r="U45" s="33">
        <v>42</v>
      </c>
      <c r="V45" s="33">
        <v>1</v>
      </c>
      <c r="W45" s="33">
        <v>21</v>
      </c>
      <c r="X45" s="33">
        <v>99</v>
      </c>
      <c r="Y45" s="33">
        <v>6</v>
      </c>
      <c r="Z45" s="47"/>
      <c r="AA45" s="33">
        <v>0</v>
      </c>
      <c r="AB45" s="33">
        <v>0</v>
      </c>
      <c r="AC45" s="33">
        <v>0</v>
      </c>
      <c r="AD45" s="33">
        <v>0</v>
      </c>
      <c r="AE45" s="33">
        <v>0</v>
      </c>
      <c r="AF45" s="33">
        <v>0</v>
      </c>
      <c r="AG45" s="33">
        <v>0</v>
      </c>
      <c r="AH45" s="33">
        <v>0</v>
      </c>
      <c r="AI45" s="33">
        <v>0</v>
      </c>
      <c r="AJ45" s="33">
        <v>0</v>
      </c>
      <c r="AK45" s="33">
        <v>0</v>
      </c>
      <c r="AL45" s="33">
        <v>0</v>
      </c>
      <c r="AM45" s="33">
        <v>0</v>
      </c>
      <c r="AN45" s="33">
        <v>0</v>
      </c>
      <c r="AO45" s="33">
        <v>0</v>
      </c>
      <c r="AP45" s="33">
        <v>0</v>
      </c>
      <c r="AQ45" s="33">
        <v>0</v>
      </c>
      <c r="AR45" s="33">
        <v>0</v>
      </c>
      <c r="AS45" s="33">
        <v>105</v>
      </c>
      <c r="AT45" s="37"/>
      <c r="AU45" s="17" t="str">
        <f>IF(Q49+Q50+Q51=Q48," ","GRESEALA")</f>
        <v xml:space="preserve"> </v>
      </c>
      <c r="AV45" s="17" t="str">
        <f t="shared" ref="AV45:BK45" si="52">IF(S49+S50+S51=S48," ","GRESEALA")</f>
        <v xml:space="preserve"> </v>
      </c>
      <c r="AW45" s="17" t="str">
        <f t="shared" si="52"/>
        <v xml:space="preserve"> </v>
      </c>
      <c r="AX45" s="17" t="str">
        <f t="shared" si="52"/>
        <v xml:space="preserve"> </v>
      </c>
      <c r="AY45" s="17" t="str">
        <f t="shared" si="52"/>
        <v xml:space="preserve"> </v>
      </c>
      <c r="AZ45" s="17" t="str">
        <f t="shared" si="52"/>
        <v xml:space="preserve"> </v>
      </c>
      <c r="BA45" s="17" t="str">
        <f t="shared" si="52"/>
        <v xml:space="preserve"> </v>
      </c>
      <c r="BB45" s="17" t="str">
        <f t="shared" si="52"/>
        <v xml:space="preserve"> </v>
      </c>
      <c r="BC45" s="17" t="str">
        <f t="shared" si="52"/>
        <v xml:space="preserve"> </v>
      </c>
      <c r="BD45" s="17" t="str">
        <f t="shared" si="52"/>
        <v xml:space="preserve"> </v>
      </c>
      <c r="BE45" s="17" t="str">
        <f t="shared" si="52"/>
        <v xml:space="preserve"> </v>
      </c>
      <c r="BF45" s="17" t="str">
        <f t="shared" si="52"/>
        <v xml:space="preserve"> </v>
      </c>
      <c r="BG45" s="17" t="str">
        <f t="shared" si="52"/>
        <v xml:space="preserve"> </v>
      </c>
      <c r="BH45" s="17" t="str">
        <f t="shared" si="52"/>
        <v xml:space="preserve"> </v>
      </c>
      <c r="BI45" s="17" t="str">
        <f t="shared" si="52"/>
        <v xml:space="preserve"> </v>
      </c>
      <c r="BJ45" s="17" t="str">
        <f t="shared" si="52"/>
        <v xml:space="preserve"> </v>
      </c>
      <c r="BK45" s="17" t="str">
        <f t="shared" si="52"/>
        <v xml:space="preserve"> </v>
      </c>
    </row>
    <row r="46" spans="2:223" s="24" customFormat="1" ht="70.5" customHeight="1" x14ac:dyDescent="0.35">
      <c r="B46" s="30">
        <v>7</v>
      </c>
      <c r="C46" s="61" t="s">
        <v>173</v>
      </c>
      <c r="D46" s="62">
        <f t="shared" si="0"/>
        <v>1</v>
      </c>
      <c r="E46" s="33">
        <v>1</v>
      </c>
      <c r="F46" s="33">
        <v>0</v>
      </c>
      <c r="G46" s="33">
        <v>0</v>
      </c>
      <c r="H46" s="33">
        <v>0</v>
      </c>
      <c r="I46" s="33">
        <v>0</v>
      </c>
      <c r="J46" s="33">
        <v>0</v>
      </c>
      <c r="K46" s="33">
        <v>0</v>
      </c>
      <c r="L46" s="33">
        <v>0</v>
      </c>
      <c r="M46" s="33">
        <v>1</v>
      </c>
      <c r="N46" s="33">
        <v>0</v>
      </c>
      <c r="O46" s="33">
        <v>0</v>
      </c>
      <c r="P46" s="33">
        <v>1</v>
      </c>
      <c r="Q46" s="33">
        <v>0</v>
      </c>
      <c r="R46" s="33">
        <v>0</v>
      </c>
      <c r="S46" s="33">
        <v>1</v>
      </c>
      <c r="T46" s="33">
        <v>0</v>
      </c>
      <c r="U46" s="33">
        <v>0</v>
      </c>
      <c r="V46" s="33">
        <v>0</v>
      </c>
      <c r="W46" s="33">
        <v>0</v>
      </c>
      <c r="X46" s="58">
        <v>1</v>
      </c>
      <c r="Y46" s="47"/>
      <c r="Z46" s="47"/>
      <c r="AA46" s="33">
        <v>0</v>
      </c>
      <c r="AB46" s="33">
        <v>0</v>
      </c>
      <c r="AC46" s="33">
        <v>1</v>
      </c>
      <c r="AD46" s="33">
        <v>0</v>
      </c>
      <c r="AE46" s="33">
        <v>0</v>
      </c>
      <c r="AF46" s="33">
        <v>0</v>
      </c>
      <c r="AG46" s="33">
        <v>0</v>
      </c>
      <c r="AH46" s="33">
        <v>0</v>
      </c>
      <c r="AI46" s="33">
        <v>0</v>
      </c>
      <c r="AJ46" s="33">
        <v>0</v>
      </c>
      <c r="AK46" s="33">
        <v>0</v>
      </c>
      <c r="AL46" s="33">
        <v>0</v>
      </c>
      <c r="AM46" s="33">
        <v>0</v>
      </c>
      <c r="AN46" s="33">
        <v>0</v>
      </c>
      <c r="AO46" s="33">
        <v>0</v>
      </c>
      <c r="AP46" s="33">
        <v>0</v>
      </c>
      <c r="AQ46" s="33">
        <v>0</v>
      </c>
      <c r="AR46" s="33">
        <v>0</v>
      </c>
      <c r="AS46" s="33">
        <v>0</v>
      </c>
      <c r="AT46" s="37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53">IF(AR49+AR50+AR51=AR48," ","GRESEALA")</f>
        <v xml:space="preserve"> </v>
      </c>
      <c r="AZ46" s="17" t="str">
        <f t="shared" si="53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61.5" customHeight="1" x14ac:dyDescent="0.35">
      <c r="B47" s="30">
        <v>8</v>
      </c>
      <c r="C47" s="45" t="s">
        <v>107</v>
      </c>
      <c r="D47" s="55">
        <f t="shared" si="0"/>
        <v>0</v>
      </c>
      <c r="E47" s="33">
        <v>0</v>
      </c>
      <c r="F47" s="33">
        <v>0</v>
      </c>
      <c r="G47" s="47"/>
      <c r="H47" s="47"/>
      <c r="I47" s="47"/>
      <c r="J47" s="47"/>
      <c r="K47" s="47"/>
      <c r="L47" s="47"/>
      <c r="M47" s="33">
        <v>0</v>
      </c>
      <c r="N47" s="33">
        <v>0</v>
      </c>
      <c r="O47" s="33">
        <v>0</v>
      </c>
      <c r="P47" s="33">
        <v>0</v>
      </c>
      <c r="Q47" s="33">
        <v>0</v>
      </c>
      <c r="R47" s="33">
        <v>0</v>
      </c>
      <c r="S47" s="33">
        <v>0</v>
      </c>
      <c r="T47" s="33">
        <v>0</v>
      </c>
      <c r="U47" s="33">
        <v>0</v>
      </c>
      <c r="V47" s="33">
        <v>0</v>
      </c>
      <c r="W47" s="33">
        <v>0</v>
      </c>
      <c r="X47" s="33">
        <v>0</v>
      </c>
      <c r="Y47" s="33">
        <v>0</v>
      </c>
      <c r="Z47" s="47"/>
      <c r="AA47" s="33">
        <v>0</v>
      </c>
      <c r="AB47" s="33">
        <v>0</v>
      </c>
      <c r="AC47" s="33">
        <v>0</v>
      </c>
      <c r="AD47" s="33">
        <v>0</v>
      </c>
      <c r="AE47" s="33">
        <v>0</v>
      </c>
      <c r="AF47" s="33">
        <v>0</v>
      </c>
      <c r="AG47" s="33">
        <v>0</v>
      </c>
      <c r="AH47" s="33">
        <v>0</v>
      </c>
      <c r="AI47" s="33">
        <v>0</v>
      </c>
      <c r="AJ47" s="33">
        <v>0</v>
      </c>
      <c r="AK47" s="33">
        <v>0</v>
      </c>
      <c r="AL47" s="33">
        <v>0</v>
      </c>
      <c r="AM47" s="33">
        <v>0</v>
      </c>
      <c r="AN47" s="33">
        <v>0</v>
      </c>
      <c r="AO47" s="33">
        <v>0</v>
      </c>
      <c r="AP47" s="33">
        <v>0</v>
      </c>
      <c r="AQ47" s="33">
        <v>0</v>
      </c>
      <c r="AR47" s="33">
        <v>0</v>
      </c>
      <c r="AS47" s="33">
        <v>0</v>
      </c>
      <c r="AT47" s="37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">
        <v>9</v>
      </c>
      <c r="C48" s="21" t="s">
        <v>108</v>
      </c>
      <c r="D48" s="21">
        <f t="shared" si="0"/>
        <v>0</v>
      </c>
      <c r="E48" s="48">
        <f>E49+E50+E51</f>
        <v>0</v>
      </c>
      <c r="F48" s="48">
        <f t="shared" ref="F48:AS48" si="54">F49+F50+F51</f>
        <v>0</v>
      </c>
      <c r="G48" s="48">
        <f t="shared" si="54"/>
        <v>0</v>
      </c>
      <c r="H48" s="48">
        <f t="shared" si="54"/>
        <v>0</v>
      </c>
      <c r="I48" s="48">
        <f t="shared" si="54"/>
        <v>0</v>
      </c>
      <c r="J48" s="48">
        <f t="shared" si="54"/>
        <v>0</v>
      </c>
      <c r="K48" s="48">
        <f t="shared" si="54"/>
        <v>0</v>
      </c>
      <c r="L48" s="48">
        <f t="shared" si="54"/>
        <v>0</v>
      </c>
      <c r="M48" s="48">
        <f t="shared" si="54"/>
        <v>0</v>
      </c>
      <c r="N48" s="48">
        <f t="shared" si="54"/>
        <v>0</v>
      </c>
      <c r="O48" s="48">
        <f t="shared" si="54"/>
        <v>0</v>
      </c>
      <c r="P48" s="48">
        <f t="shared" si="54"/>
        <v>0</v>
      </c>
      <c r="Q48" s="48">
        <f t="shared" si="54"/>
        <v>0</v>
      </c>
      <c r="R48" s="48">
        <f t="shared" ref="R48" si="55">R49+R50+R51</f>
        <v>0</v>
      </c>
      <c r="S48" s="48">
        <f t="shared" si="54"/>
        <v>0</v>
      </c>
      <c r="T48" s="48">
        <f t="shared" si="54"/>
        <v>0</v>
      </c>
      <c r="U48" s="48">
        <f t="shared" si="54"/>
        <v>0</v>
      </c>
      <c r="V48" s="48">
        <f t="shared" si="54"/>
        <v>0</v>
      </c>
      <c r="W48" s="48">
        <f t="shared" si="54"/>
        <v>0</v>
      </c>
      <c r="X48" s="48">
        <f t="shared" si="54"/>
        <v>0</v>
      </c>
      <c r="Y48" s="48">
        <f t="shared" si="54"/>
        <v>0</v>
      </c>
      <c r="Z48" s="49">
        <f t="shared" si="54"/>
        <v>0</v>
      </c>
      <c r="AA48" s="48">
        <f t="shared" si="54"/>
        <v>0</v>
      </c>
      <c r="AB48" s="48">
        <f t="shared" si="54"/>
        <v>0</v>
      </c>
      <c r="AC48" s="48">
        <f t="shared" si="54"/>
        <v>0</v>
      </c>
      <c r="AD48" s="48">
        <f t="shared" si="54"/>
        <v>0</v>
      </c>
      <c r="AE48" s="48">
        <f t="shared" si="54"/>
        <v>0</v>
      </c>
      <c r="AF48" s="48">
        <f t="shared" si="54"/>
        <v>0</v>
      </c>
      <c r="AG48" s="48">
        <f t="shared" si="54"/>
        <v>0</v>
      </c>
      <c r="AH48" s="48">
        <f t="shared" si="54"/>
        <v>0</v>
      </c>
      <c r="AI48" s="48">
        <f t="shared" si="54"/>
        <v>0</v>
      </c>
      <c r="AJ48" s="48">
        <f t="shared" si="54"/>
        <v>0</v>
      </c>
      <c r="AK48" s="48">
        <f t="shared" si="54"/>
        <v>0</v>
      </c>
      <c r="AL48" s="48">
        <f t="shared" si="54"/>
        <v>0</v>
      </c>
      <c r="AM48" s="48">
        <f t="shared" si="54"/>
        <v>0</v>
      </c>
      <c r="AN48" s="48">
        <f t="shared" si="54"/>
        <v>0</v>
      </c>
      <c r="AO48" s="48">
        <f t="shared" si="54"/>
        <v>0</v>
      </c>
      <c r="AP48" s="48">
        <f t="shared" si="54"/>
        <v>0</v>
      </c>
      <c r="AQ48" s="48">
        <f t="shared" si="54"/>
        <v>0</v>
      </c>
      <c r="AR48" s="48">
        <f t="shared" si="54"/>
        <v>0</v>
      </c>
      <c r="AS48" s="48">
        <f t="shared" si="54"/>
        <v>0</v>
      </c>
      <c r="AT48" s="46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50.25" customHeight="1" x14ac:dyDescent="0.35">
      <c r="B49" s="30" t="s">
        <v>109</v>
      </c>
      <c r="C49" s="63" t="s">
        <v>110</v>
      </c>
      <c r="D49" s="42">
        <f t="shared" si="0"/>
        <v>0</v>
      </c>
      <c r="E49" s="33">
        <v>0</v>
      </c>
      <c r="F49" s="33">
        <v>0</v>
      </c>
      <c r="G49" s="33">
        <v>0</v>
      </c>
      <c r="H49" s="33">
        <v>0</v>
      </c>
      <c r="I49" s="33">
        <v>0</v>
      </c>
      <c r="J49" s="33">
        <v>0</v>
      </c>
      <c r="K49" s="33">
        <v>0</v>
      </c>
      <c r="L49" s="33">
        <v>0</v>
      </c>
      <c r="M49" s="33">
        <v>0</v>
      </c>
      <c r="N49" s="33">
        <v>0</v>
      </c>
      <c r="O49" s="33">
        <v>0</v>
      </c>
      <c r="P49" s="33">
        <v>0</v>
      </c>
      <c r="Q49" s="33">
        <v>0</v>
      </c>
      <c r="R49" s="33">
        <v>0</v>
      </c>
      <c r="S49" s="33">
        <v>0</v>
      </c>
      <c r="T49" s="33">
        <v>0</v>
      </c>
      <c r="U49" s="33">
        <v>0</v>
      </c>
      <c r="V49" s="33">
        <v>0</v>
      </c>
      <c r="W49" s="33">
        <v>0</v>
      </c>
      <c r="X49" s="33">
        <v>0</v>
      </c>
      <c r="Y49" s="33">
        <v>0</v>
      </c>
      <c r="Z49" s="47"/>
      <c r="AA49" s="33">
        <v>0</v>
      </c>
      <c r="AB49" s="33">
        <v>0</v>
      </c>
      <c r="AC49" s="33">
        <v>0</v>
      </c>
      <c r="AD49" s="33">
        <v>0</v>
      </c>
      <c r="AE49" s="33">
        <v>0</v>
      </c>
      <c r="AF49" s="33">
        <v>0</v>
      </c>
      <c r="AG49" s="33">
        <v>0</v>
      </c>
      <c r="AH49" s="33">
        <v>0</v>
      </c>
      <c r="AI49" s="33">
        <v>0</v>
      </c>
      <c r="AJ49" s="33">
        <v>0</v>
      </c>
      <c r="AK49" s="33">
        <v>0</v>
      </c>
      <c r="AL49" s="33">
        <v>0</v>
      </c>
      <c r="AM49" s="33">
        <v>0</v>
      </c>
      <c r="AN49" s="33">
        <v>0</v>
      </c>
      <c r="AO49" s="33">
        <v>0</v>
      </c>
      <c r="AP49" s="33">
        <v>0</v>
      </c>
      <c r="AQ49" s="33">
        <v>0</v>
      </c>
      <c r="AR49" s="33">
        <v>0</v>
      </c>
      <c r="AS49" s="33">
        <v>0</v>
      </c>
      <c r="AT49" s="37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35">
      <c r="B50" s="30" t="s">
        <v>111</v>
      </c>
      <c r="C50" s="63" t="s">
        <v>112</v>
      </c>
      <c r="D50" s="55">
        <f t="shared" si="0"/>
        <v>0</v>
      </c>
      <c r="E50" s="33">
        <v>0</v>
      </c>
      <c r="F50" s="33">
        <v>0</v>
      </c>
      <c r="G50" s="33">
        <v>0</v>
      </c>
      <c r="H50" s="33">
        <v>0</v>
      </c>
      <c r="I50" s="33">
        <v>0</v>
      </c>
      <c r="J50" s="33">
        <v>0</v>
      </c>
      <c r="K50" s="33">
        <v>0</v>
      </c>
      <c r="L50" s="33">
        <v>0</v>
      </c>
      <c r="M50" s="33">
        <v>0</v>
      </c>
      <c r="N50" s="33">
        <v>0</v>
      </c>
      <c r="O50" s="33">
        <v>0</v>
      </c>
      <c r="P50" s="33">
        <v>0</v>
      </c>
      <c r="Q50" s="33">
        <v>0</v>
      </c>
      <c r="R50" s="33">
        <v>0</v>
      </c>
      <c r="S50" s="33">
        <v>0</v>
      </c>
      <c r="T50" s="33">
        <v>0</v>
      </c>
      <c r="U50" s="33">
        <v>0</v>
      </c>
      <c r="V50" s="33">
        <v>0</v>
      </c>
      <c r="W50" s="33">
        <v>0</v>
      </c>
      <c r="X50" s="33">
        <v>0</v>
      </c>
      <c r="Y50" s="33">
        <v>0</v>
      </c>
      <c r="Z50" s="47"/>
      <c r="AA50" s="33">
        <v>0</v>
      </c>
      <c r="AB50" s="33">
        <v>0</v>
      </c>
      <c r="AC50" s="33">
        <v>0</v>
      </c>
      <c r="AD50" s="33">
        <v>0</v>
      </c>
      <c r="AE50" s="33">
        <v>0</v>
      </c>
      <c r="AF50" s="33">
        <v>0</v>
      </c>
      <c r="AG50" s="33">
        <v>0</v>
      </c>
      <c r="AH50" s="33">
        <v>0</v>
      </c>
      <c r="AI50" s="33">
        <v>0</v>
      </c>
      <c r="AJ50" s="33">
        <v>0</v>
      </c>
      <c r="AK50" s="33">
        <v>0</v>
      </c>
      <c r="AL50" s="33">
        <v>0</v>
      </c>
      <c r="AM50" s="33">
        <v>0</v>
      </c>
      <c r="AN50" s="33">
        <v>0</v>
      </c>
      <c r="AO50" s="33">
        <v>0</v>
      </c>
      <c r="AP50" s="33">
        <v>0</v>
      </c>
      <c r="AQ50" s="33">
        <v>0</v>
      </c>
      <c r="AR50" s="33">
        <v>0</v>
      </c>
      <c r="AS50" s="33">
        <v>0</v>
      </c>
      <c r="AT50" s="37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56">IF(K36&lt;=K13," ","GRESEALA")</f>
        <v xml:space="preserve"> </v>
      </c>
      <c r="BF50" s="23" t="str">
        <f t="shared" si="56"/>
        <v xml:space="preserve"> </v>
      </c>
      <c r="BG50" s="17" t="str">
        <f t="shared" si="56"/>
        <v xml:space="preserve"> </v>
      </c>
      <c r="BH50" s="17" t="str">
        <f t="shared" si="56"/>
        <v xml:space="preserve"> </v>
      </c>
      <c r="BI50" s="17" t="str">
        <f t="shared" si="56"/>
        <v xml:space="preserve"> </v>
      </c>
      <c r="BJ50" s="17" t="str">
        <f t="shared" si="56"/>
        <v xml:space="preserve"> </v>
      </c>
      <c r="BK50" s="17" t="str">
        <f t="shared" si="56"/>
        <v xml:space="preserve"> </v>
      </c>
    </row>
    <row r="51" spans="2:64" ht="31.5" customHeight="1" x14ac:dyDescent="0.35">
      <c r="B51" s="30" t="s">
        <v>113</v>
      </c>
      <c r="C51" s="63" t="s">
        <v>114</v>
      </c>
      <c r="D51" s="55">
        <f t="shared" si="0"/>
        <v>0</v>
      </c>
      <c r="E51" s="33">
        <v>0</v>
      </c>
      <c r="F51" s="33">
        <v>0</v>
      </c>
      <c r="G51" s="33">
        <v>0</v>
      </c>
      <c r="H51" s="33">
        <v>0</v>
      </c>
      <c r="I51" s="33">
        <v>0</v>
      </c>
      <c r="J51" s="33">
        <v>0</v>
      </c>
      <c r="K51" s="33">
        <v>0</v>
      </c>
      <c r="L51" s="33">
        <v>0</v>
      </c>
      <c r="M51" s="33">
        <v>0</v>
      </c>
      <c r="N51" s="33">
        <v>0</v>
      </c>
      <c r="O51" s="33">
        <v>0</v>
      </c>
      <c r="P51" s="33">
        <v>0</v>
      </c>
      <c r="Q51" s="33">
        <v>0</v>
      </c>
      <c r="R51" s="33">
        <v>0</v>
      </c>
      <c r="S51" s="33">
        <v>0</v>
      </c>
      <c r="T51" s="33">
        <v>0</v>
      </c>
      <c r="U51" s="33">
        <v>0</v>
      </c>
      <c r="V51" s="33">
        <v>0</v>
      </c>
      <c r="W51" s="33">
        <v>0</v>
      </c>
      <c r="X51" s="33">
        <v>0</v>
      </c>
      <c r="Y51" s="33">
        <v>0</v>
      </c>
      <c r="Z51" s="47"/>
      <c r="AA51" s="33">
        <v>0</v>
      </c>
      <c r="AB51" s="33">
        <v>0</v>
      </c>
      <c r="AC51" s="33">
        <v>0</v>
      </c>
      <c r="AD51" s="33">
        <v>0</v>
      </c>
      <c r="AE51" s="33">
        <v>0</v>
      </c>
      <c r="AF51" s="33">
        <v>0</v>
      </c>
      <c r="AG51" s="33">
        <v>0</v>
      </c>
      <c r="AH51" s="33">
        <v>0</v>
      </c>
      <c r="AI51" s="33">
        <v>0</v>
      </c>
      <c r="AJ51" s="33">
        <v>0</v>
      </c>
      <c r="AK51" s="33">
        <v>0</v>
      </c>
      <c r="AL51" s="33">
        <v>0</v>
      </c>
      <c r="AM51" s="33">
        <v>0</v>
      </c>
      <c r="AN51" s="33">
        <v>0</v>
      </c>
      <c r="AO51" s="33">
        <v>0</v>
      </c>
      <c r="AP51" s="33">
        <v>0</v>
      </c>
      <c r="AQ51" s="33">
        <v>0</v>
      </c>
      <c r="AR51" s="33">
        <v>0</v>
      </c>
      <c r="AS51" s="33">
        <v>0</v>
      </c>
      <c r="AT51" s="37"/>
      <c r="AU51" s="17" t="str">
        <f t="shared" ref="AU51:BK51" si="57">IF(S36&lt;=S13," ","GRESEALA")</f>
        <v xml:space="preserve"> </v>
      </c>
      <c r="AV51" s="17" t="str">
        <f t="shared" si="57"/>
        <v xml:space="preserve"> </v>
      </c>
      <c r="AW51" s="17" t="str">
        <f t="shared" si="57"/>
        <v xml:space="preserve"> </v>
      </c>
      <c r="AX51" s="17" t="str">
        <f t="shared" si="57"/>
        <v xml:space="preserve"> </v>
      </c>
      <c r="AY51" s="17" t="str">
        <f t="shared" si="57"/>
        <v xml:space="preserve"> </v>
      </c>
      <c r="AZ51" s="17" t="str">
        <f t="shared" si="57"/>
        <v xml:space="preserve"> </v>
      </c>
      <c r="BA51" s="17" t="str">
        <f t="shared" si="57"/>
        <v xml:space="preserve"> </v>
      </c>
      <c r="BB51" s="17" t="str">
        <f t="shared" si="57"/>
        <v xml:space="preserve"> </v>
      </c>
      <c r="BC51" s="17" t="str">
        <f t="shared" si="57"/>
        <v xml:space="preserve"> </v>
      </c>
      <c r="BD51" s="17" t="str">
        <f t="shared" si="57"/>
        <v xml:space="preserve"> </v>
      </c>
      <c r="BE51" s="17" t="str">
        <f t="shared" si="57"/>
        <v xml:space="preserve"> </v>
      </c>
      <c r="BF51" s="17" t="str">
        <f t="shared" si="57"/>
        <v xml:space="preserve"> </v>
      </c>
      <c r="BG51" s="17" t="str">
        <f t="shared" si="57"/>
        <v xml:space="preserve"> </v>
      </c>
      <c r="BH51" s="17" t="str">
        <f t="shared" si="57"/>
        <v xml:space="preserve"> </v>
      </c>
      <c r="BI51" s="17" t="str">
        <f t="shared" si="57"/>
        <v xml:space="preserve"> </v>
      </c>
      <c r="BJ51" s="17" t="str">
        <f t="shared" si="57"/>
        <v xml:space="preserve"> </v>
      </c>
      <c r="BK51" s="17" t="str">
        <f t="shared" si="57"/>
        <v xml:space="preserve"> </v>
      </c>
    </row>
    <row r="52" spans="2:64" ht="45" customHeight="1" x14ac:dyDescent="0.35">
      <c r="B52" s="30">
        <v>10</v>
      </c>
      <c r="C52" s="45" t="s">
        <v>115</v>
      </c>
      <c r="D52" s="55">
        <f t="shared" si="0"/>
        <v>0</v>
      </c>
      <c r="E52" s="33">
        <v>0</v>
      </c>
      <c r="F52" s="33">
        <v>0</v>
      </c>
      <c r="G52" s="33">
        <v>0</v>
      </c>
      <c r="H52" s="33">
        <v>0</v>
      </c>
      <c r="I52" s="33">
        <v>0</v>
      </c>
      <c r="J52" s="33">
        <v>0</v>
      </c>
      <c r="K52" s="33">
        <v>0</v>
      </c>
      <c r="L52" s="33">
        <v>0</v>
      </c>
      <c r="M52" s="33">
        <v>0</v>
      </c>
      <c r="N52" s="33">
        <v>0</v>
      </c>
      <c r="O52" s="33">
        <v>0</v>
      </c>
      <c r="P52" s="33">
        <v>0</v>
      </c>
      <c r="Q52" s="47"/>
      <c r="R52" s="47"/>
      <c r="S52" s="33">
        <v>0</v>
      </c>
      <c r="T52" s="33">
        <v>0</v>
      </c>
      <c r="U52" s="33">
        <v>0</v>
      </c>
      <c r="V52" s="33">
        <v>0</v>
      </c>
      <c r="W52" s="33">
        <v>0</v>
      </c>
      <c r="X52" s="33">
        <v>0</v>
      </c>
      <c r="Y52" s="33">
        <v>0</v>
      </c>
      <c r="Z52" s="47"/>
      <c r="AA52" s="33">
        <v>0</v>
      </c>
      <c r="AB52" s="33">
        <v>0</v>
      </c>
      <c r="AC52" s="33">
        <v>0</v>
      </c>
      <c r="AD52" s="33">
        <v>0</v>
      </c>
      <c r="AE52" s="33">
        <v>0</v>
      </c>
      <c r="AF52" s="33">
        <v>0</v>
      </c>
      <c r="AG52" s="33">
        <v>0</v>
      </c>
      <c r="AH52" s="33">
        <v>0</v>
      </c>
      <c r="AI52" s="33">
        <v>0</v>
      </c>
      <c r="AJ52" s="33">
        <v>0</v>
      </c>
      <c r="AK52" s="33">
        <v>0</v>
      </c>
      <c r="AL52" s="33">
        <v>0</v>
      </c>
      <c r="AM52" s="33">
        <v>0</v>
      </c>
      <c r="AN52" s="33">
        <v>0</v>
      </c>
      <c r="AO52" s="33">
        <v>0</v>
      </c>
      <c r="AP52" s="33">
        <v>0</v>
      </c>
      <c r="AQ52" s="33">
        <v>0</v>
      </c>
      <c r="AR52" s="33">
        <v>0</v>
      </c>
      <c r="AS52" s="33">
        <v>0</v>
      </c>
      <c r="AT52" s="33">
        <v>0</v>
      </c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58">IF(K16+K37+K38+K41+K42+K45+K46+K47+K48+K52+K53+K54+K55+K60+K61+K63+K64&gt;=K14," ","GRESEALA")</f>
        <v xml:space="preserve"> </v>
      </c>
      <c r="BE52" s="23" t="str">
        <f t="shared" si="58"/>
        <v xml:space="preserve"> </v>
      </c>
      <c r="BF52" s="17" t="str">
        <f t="shared" si="58"/>
        <v xml:space="preserve"> </v>
      </c>
      <c r="BG52" s="17" t="str">
        <f t="shared" si="58"/>
        <v xml:space="preserve"> </v>
      </c>
      <c r="BH52" s="17" t="str">
        <f t="shared" si="58"/>
        <v xml:space="preserve"> </v>
      </c>
      <c r="BI52" s="17" t="str">
        <f t="shared" si="58"/>
        <v xml:space="preserve"> </v>
      </c>
      <c r="BJ52" s="17" t="str">
        <f t="shared" si="58"/>
        <v xml:space="preserve"> </v>
      </c>
      <c r="BK52" s="17" t="str">
        <f t="shared" ref="BK52" si="59">IF(S16+S37+S38+S41+S42+S45+S46+S47+S48+S52+S53+S54+S55+S60+S61+S63+S64&gt;=S14," ","GRESEALA")</f>
        <v xml:space="preserve"> </v>
      </c>
    </row>
    <row r="53" spans="2:64" ht="49.5" customHeight="1" x14ac:dyDescent="0.35">
      <c r="B53" s="30">
        <v>11</v>
      </c>
      <c r="C53" s="61" t="s">
        <v>116</v>
      </c>
      <c r="D53" s="55">
        <f t="shared" si="0"/>
        <v>1</v>
      </c>
      <c r="E53" s="33">
        <v>1</v>
      </c>
      <c r="F53" s="33">
        <v>0</v>
      </c>
      <c r="G53" s="33">
        <v>1</v>
      </c>
      <c r="H53" s="33">
        <v>1</v>
      </c>
      <c r="I53" s="33">
        <v>0</v>
      </c>
      <c r="J53" s="33">
        <v>0</v>
      </c>
      <c r="K53" s="33">
        <v>0</v>
      </c>
      <c r="L53" s="33">
        <v>0</v>
      </c>
      <c r="M53" s="33">
        <v>0</v>
      </c>
      <c r="N53" s="33">
        <v>0</v>
      </c>
      <c r="O53" s="33">
        <v>1</v>
      </c>
      <c r="P53" s="33">
        <v>0</v>
      </c>
      <c r="Q53" s="47"/>
      <c r="R53" s="47"/>
      <c r="S53" s="33">
        <v>0</v>
      </c>
      <c r="T53" s="33">
        <v>0</v>
      </c>
      <c r="U53" s="33">
        <v>0</v>
      </c>
      <c r="V53" s="33">
        <v>0</v>
      </c>
      <c r="W53" s="33">
        <v>1</v>
      </c>
      <c r="X53" s="33">
        <v>1</v>
      </c>
      <c r="Y53" s="33">
        <v>0</v>
      </c>
      <c r="Z53" s="47"/>
      <c r="AA53" s="33">
        <v>0</v>
      </c>
      <c r="AB53" s="33">
        <v>0</v>
      </c>
      <c r="AC53" s="33">
        <v>0</v>
      </c>
      <c r="AD53" s="33">
        <v>0</v>
      </c>
      <c r="AE53" s="33">
        <v>0</v>
      </c>
      <c r="AF53" s="33">
        <v>0</v>
      </c>
      <c r="AG53" s="33">
        <v>0</v>
      </c>
      <c r="AH53" s="33">
        <v>0</v>
      </c>
      <c r="AI53" s="33">
        <v>0</v>
      </c>
      <c r="AJ53" s="33">
        <v>0</v>
      </c>
      <c r="AK53" s="33">
        <v>0</v>
      </c>
      <c r="AL53" s="33">
        <v>0</v>
      </c>
      <c r="AM53" s="33">
        <v>0</v>
      </c>
      <c r="AN53" s="33">
        <v>0</v>
      </c>
      <c r="AO53" s="33">
        <v>0</v>
      </c>
      <c r="AP53" s="33">
        <v>0</v>
      </c>
      <c r="AQ53" s="33">
        <v>0</v>
      </c>
      <c r="AR53" s="33">
        <v>0</v>
      </c>
      <c r="AS53" s="33">
        <v>1</v>
      </c>
      <c r="AT53" s="33">
        <v>0</v>
      </c>
      <c r="AU53" s="17" t="str">
        <f t="shared" ref="AU53:BK53" si="60">IF(T16+T37+T38+T41+T42+T45+T46+T47+T48+T52+T53+T54+T55+T60+T61+T63+T64&gt;=T14," ","GRESEALA")</f>
        <v xml:space="preserve"> </v>
      </c>
      <c r="AV53" s="17" t="str">
        <f t="shared" si="60"/>
        <v xml:space="preserve"> </v>
      </c>
      <c r="AW53" s="17" t="str">
        <f t="shared" si="60"/>
        <v xml:space="preserve"> </v>
      </c>
      <c r="AX53" s="17" t="str">
        <f t="shared" si="60"/>
        <v xml:space="preserve"> </v>
      </c>
      <c r="AY53" s="17" t="str">
        <f t="shared" si="60"/>
        <v xml:space="preserve"> </v>
      </c>
      <c r="AZ53" s="17" t="str">
        <f t="shared" si="60"/>
        <v xml:space="preserve"> </v>
      </c>
      <c r="BA53" s="17" t="str">
        <f t="shared" si="60"/>
        <v xml:space="preserve"> </v>
      </c>
      <c r="BB53" s="17" t="str">
        <f t="shared" si="60"/>
        <v xml:space="preserve"> </v>
      </c>
      <c r="BC53" s="17" t="str">
        <f t="shared" si="60"/>
        <v xml:space="preserve"> </v>
      </c>
      <c r="BD53" s="17" t="str">
        <f t="shared" si="60"/>
        <v xml:space="preserve"> </v>
      </c>
      <c r="BE53" s="17" t="str">
        <f t="shared" si="60"/>
        <v xml:space="preserve"> </v>
      </c>
      <c r="BF53" s="17" t="str">
        <f t="shared" si="60"/>
        <v xml:space="preserve"> </v>
      </c>
      <c r="BG53" s="17" t="str">
        <f t="shared" si="60"/>
        <v xml:space="preserve"> </v>
      </c>
      <c r="BH53" s="17" t="str">
        <f t="shared" si="60"/>
        <v xml:space="preserve"> </v>
      </c>
      <c r="BI53" s="17" t="str">
        <f t="shared" si="60"/>
        <v xml:space="preserve"> </v>
      </c>
      <c r="BJ53" s="17" t="str">
        <f t="shared" si="60"/>
        <v xml:space="preserve"> </v>
      </c>
      <c r="BK53" s="17" t="str">
        <f t="shared" si="60"/>
        <v xml:space="preserve"> </v>
      </c>
    </row>
    <row r="54" spans="2:64" ht="60" customHeight="1" x14ac:dyDescent="0.35">
      <c r="B54" s="30">
        <v>12</v>
      </c>
      <c r="C54" s="45" t="s">
        <v>117</v>
      </c>
      <c r="D54" s="57">
        <f t="shared" si="0"/>
        <v>0</v>
      </c>
      <c r="E54" s="33">
        <v>0</v>
      </c>
      <c r="F54" s="33">
        <v>0</v>
      </c>
      <c r="G54" s="33">
        <v>0</v>
      </c>
      <c r="H54" s="33">
        <v>0</v>
      </c>
      <c r="I54" s="33">
        <v>0</v>
      </c>
      <c r="J54" s="33">
        <v>0</v>
      </c>
      <c r="K54" s="33">
        <v>0</v>
      </c>
      <c r="L54" s="33">
        <v>0</v>
      </c>
      <c r="M54" s="33">
        <v>0</v>
      </c>
      <c r="N54" s="33">
        <v>0</v>
      </c>
      <c r="O54" s="33">
        <v>0</v>
      </c>
      <c r="P54" s="33">
        <v>0</v>
      </c>
      <c r="Q54" s="33">
        <v>0</v>
      </c>
      <c r="R54" s="33">
        <v>0</v>
      </c>
      <c r="S54" s="33">
        <v>0</v>
      </c>
      <c r="T54" s="33">
        <v>0</v>
      </c>
      <c r="U54" s="33">
        <v>0</v>
      </c>
      <c r="V54" s="33">
        <v>0</v>
      </c>
      <c r="W54" s="33">
        <v>0</v>
      </c>
      <c r="X54" s="33">
        <v>0</v>
      </c>
      <c r="Y54" s="33">
        <v>0</v>
      </c>
      <c r="Z54" s="47"/>
      <c r="AA54" s="33">
        <v>0</v>
      </c>
      <c r="AB54" s="33">
        <v>0</v>
      </c>
      <c r="AC54" s="33">
        <v>0</v>
      </c>
      <c r="AD54" s="33">
        <v>0</v>
      </c>
      <c r="AE54" s="58"/>
      <c r="AF54" s="33">
        <v>0</v>
      </c>
      <c r="AG54" s="33">
        <v>0</v>
      </c>
      <c r="AH54" s="33">
        <v>0</v>
      </c>
      <c r="AI54" s="33">
        <v>0</v>
      </c>
      <c r="AJ54" s="33">
        <v>0</v>
      </c>
      <c r="AK54" s="33">
        <v>0</v>
      </c>
      <c r="AL54" s="33">
        <v>0</v>
      </c>
      <c r="AM54" s="33">
        <v>0</v>
      </c>
      <c r="AN54" s="33">
        <v>0</v>
      </c>
      <c r="AO54" s="33">
        <v>0</v>
      </c>
      <c r="AP54" s="33">
        <v>0</v>
      </c>
      <c r="AQ54" s="33">
        <v>0</v>
      </c>
      <c r="AR54" s="33">
        <v>0</v>
      </c>
      <c r="AS54" s="33">
        <v>0</v>
      </c>
      <c r="AT54" s="37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61">IF(K15+K36+K59+K62&gt;=K13," ","GRESEALA")</f>
        <v xml:space="preserve"> </v>
      </c>
      <c r="BD54" s="23" t="str">
        <f t="shared" si="61"/>
        <v xml:space="preserve"> </v>
      </c>
      <c r="BE54" s="17" t="str">
        <f t="shared" si="61"/>
        <v xml:space="preserve"> </v>
      </c>
      <c r="BF54" s="17" t="str">
        <f t="shared" si="61"/>
        <v xml:space="preserve"> </v>
      </c>
      <c r="BG54" s="17" t="str">
        <f t="shared" si="61"/>
        <v xml:space="preserve"> </v>
      </c>
      <c r="BH54" s="17" t="str">
        <f t="shared" si="61"/>
        <v xml:space="preserve"> </v>
      </c>
      <c r="BI54" s="17" t="str">
        <f t="shared" si="61"/>
        <v xml:space="preserve"> </v>
      </c>
      <c r="BJ54" s="17" t="str">
        <f t="shared" ref="BJ54:BK54" si="62">IF(S15+S36+S59+S62&gt;=S13," ","GRESEALA")</f>
        <v xml:space="preserve"> </v>
      </c>
      <c r="BK54" s="17" t="str">
        <f t="shared" si="62"/>
        <v xml:space="preserve"> </v>
      </c>
    </row>
    <row r="55" spans="2:64" ht="60.75" hidden="1" customHeight="1" x14ac:dyDescent="0.35">
      <c r="B55" s="20"/>
      <c r="C55" s="21" t="s">
        <v>118</v>
      </c>
      <c r="D55" s="29">
        <f t="shared" si="0"/>
        <v>0</v>
      </c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9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6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35">
      <c r="B56" s="65"/>
      <c r="C56" s="66" t="s">
        <v>119</v>
      </c>
      <c r="D56" s="67">
        <f t="shared" si="0"/>
        <v>0</v>
      </c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7"/>
      <c r="U56" s="47"/>
      <c r="V56" s="47"/>
      <c r="W56" s="47"/>
      <c r="X56" s="47"/>
      <c r="Y56" s="47"/>
      <c r="Z56" s="47"/>
      <c r="AA56" s="47"/>
      <c r="AB56" s="47"/>
      <c r="AC56" s="47"/>
      <c r="AD56" s="47"/>
      <c r="AE56" s="47"/>
      <c r="AF56" s="47"/>
      <c r="AG56" s="47"/>
      <c r="AH56" s="47"/>
      <c r="AI56" s="47"/>
      <c r="AJ56" s="47"/>
      <c r="AK56" s="47"/>
      <c r="AL56" s="47"/>
      <c r="AM56" s="47"/>
      <c r="AN56" s="47"/>
      <c r="AO56" s="47"/>
      <c r="AP56" s="47"/>
      <c r="AQ56" s="47"/>
      <c r="AR56" s="47"/>
      <c r="AS56" s="47"/>
      <c r="AT56" s="37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35">
      <c r="B57" s="65"/>
      <c r="C57" s="66" t="s">
        <v>120</v>
      </c>
      <c r="D57" s="68">
        <f t="shared" si="0"/>
        <v>0</v>
      </c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7"/>
      <c r="U57" s="47"/>
      <c r="V57" s="47"/>
      <c r="W57" s="47"/>
      <c r="X57" s="47"/>
      <c r="Y57" s="47"/>
      <c r="Z57" s="47"/>
      <c r="AA57" s="47"/>
      <c r="AB57" s="47"/>
      <c r="AC57" s="47"/>
      <c r="AD57" s="47"/>
      <c r="AE57" s="47"/>
      <c r="AF57" s="47"/>
      <c r="AG57" s="47"/>
      <c r="AH57" s="47"/>
      <c r="AI57" s="47"/>
      <c r="AJ57" s="47"/>
      <c r="AK57" s="47"/>
      <c r="AL57" s="47"/>
      <c r="AM57" s="47"/>
      <c r="AN57" s="47"/>
      <c r="AO57" s="47"/>
      <c r="AP57" s="47"/>
      <c r="AQ57" s="47"/>
      <c r="AR57" s="47"/>
      <c r="AS57" s="47"/>
      <c r="AT57" s="37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35">
      <c r="B58" s="65"/>
      <c r="C58" s="66" t="s">
        <v>121</v>
      </c>
      <c r="D58" s="67">
        <f t="shared" si="0"/>
        <v>0</v>
      </c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7"/>
      <c r="U58" s="47"/>
      <c r="V58" s="47"/>
      <c r="W58" s="47"/>
      <c r="X58" s="47"/>
      <c r="Y58" s="47"/>
      <c r="Z58" s="47"/>
      <c r="AA58" s="47"/>
      <c r="AB58" s="47"/>
      <c r="AC58" s="47"/>
      <c r="AD58" s="47"/>
      <c r="AE58" s="47"/>
      <c r="AF58" s="47"/>
      <c r="AG58" s="47"/>
      <c r="AH58" s="47"/>
      <c r="AI58" s="47"/>
      <c r="AJ58" s="47"/>
      <c r="AK58" s="47"/>
      <c r="AL58" s="47"/>
      <c r="AM58" s="47"/>
      <c r="AN58" s="47"/>
      <c r="AO58" s="47"/>
      <c r="AP58" s="47"/>
      <c r="AQ58" s="47"/>
      <c r="AR58" s="47"/>
      <c r="AS58" s="47"/>
      <c r="AT58" s="37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88.5" customHeight="1" x14ac:dyDescent="0.35">
      <c r="B59" s="69">
        <v>13.1</v>
      </c>
      <c r="C59" s="26" t="s">
        <v>122</v>
      </c>
      <c r="D59" s="26">
        <f t="shared" si="0"/>
        <v>0</v>
      </c>
      <c r="E59" s="15">
        <v>0</v>
      </c>
      <c r="F59" s="15">
        <v>0</v>
      </c>
      <c r="G59" s="15">
        <v>0</v>
      </c>
      <c r="H59" s="15">
        <v>0</v>
      </c>
      <c r="I59" s="15">
        <v>0</v>
      </c>
      <c r="J59" s="15">
        <v>0</v>
      </c>
      <c r="K59" s="15">
        <v>0</v>
      </c>
      <c r="L59" s="15">
        <v>0</v>
      </c>
      <c r="M59" s="15">
        <v>0</v>
      </c>
      <c r="N59" s="15">
        <v>0</v>
      </c>
      <c r="O59" s="15">
        <v>0</v>
      </c>
      <c r="P59" s="15">
        <v>0</v>
      </c>
      <c r="Q59" s="15">
        <v>0</v>
      </c>
      <c r="R59" s="15">
        <v>0</v>
      </c>
      <c r="S59" s="15">
        <v>0</v>
      </c>
      <c r="T59" s="15">
        <v>0</v>
      </c>
      <c r="U59" s="15">
        <v>0</v>
      </c>
      <c r="V59" s="15">
        <v>0</v>
      </c>
      <c r="W59" s="15">
        <v>0</v>
      </c>
      <c r="X59" s="15">
        <v>0</v>
      </c>
      <c r="Y59" s="15">
        <v>0</v>
      </c>
      <c r="Z59" s="70"/>
      <c r="AA59" s="15">
        <v>0</v>
      </c>
      <c r="AB59" s="15">
        <v>0</v>
      </c>
      <c r="AC59" s="15">
        <v>0</v>
      </c>
      <c r="AD59" s="15">
        <v>0</v>
      </c>
      <c r="AE59" s="15">
        <v>0</v>
      </c>
      <c r="AF59" s="15">
        <v>0</v>
      </c>
      <c r="AG59" s="15">
        <v>0</v>
      </c>
      <c r="AH59" s="15">
        <v>0</v>
      </c>
      <c r="AI59" s="15">
        <v>0</v>
      </c>
      <c r="AJ59" s="15">
        <v>0</v>
      </c>
      <c r="AK59" s="15">
        <v>0</v>
      </c>
      <c r="AL59" s="15">
        <v>0</v>
      </c>
      <c r="AM59" s="15">
        <v>0</v>
      </c>
      <c r="AN59" s="15">
        <v>0</v>
      </c>
      <c r="AO59" s="15">
        <v>0</v>
      </c>
      <c r="AP59" s="15">
        <v>0</v>
      </c>
      <c r="AQ59" s="15">
        <v>0</v>
      </c>
      <c r="AR59" s="15">
        <v>0</v>
      </c>
      <c r="AS59" s="15">
        <v>0</v>
      </c>
      <c r="AT59" s="117"/>
      <c r="AU59" s="17" t="str">
        <f t="shared" ref="AU59:BK59" si="63">IF(U15+U36+U59+U62&gt;=U13," ","GRESEALA")</f>
        <v xml:space="preserve"> </v>
      </c>
      <c r="AV59" s="17" t="str">
        <f t="shared" si="63"/>
        <v xml:space="preserve"> </v>
      </c>
      <c r="AW59" s="17" t="str">
        <f t="shared" si="63"/>
        <v xml:space="preserve"> </v>
      </c>
      <c r="AX59" s="17" t="str">
        <f t="shared" si="63"/>
        <v xml:space="preserve"> </v>
      </c>
      <c r="AY59" s="17" t="str">
        <f t="shared" si="63"/>
        <v xml:space="preserve"> </v>
      </c>
      <c r="AZ59" s="17" t="str">
        <f t="shared" si="63"/>
        <v xml:space="preserve"> </v>
      </c>
      <c r="BA59" s="17" t="str">
        <f t="shared" si="63"/>
        <v xml:space="preserve"> </v>
      </c>
      <c r="BB59" s="17" t="str">
        <f t="shared" si="63"/>
        <v xml:space="preserve"> </v>
      </c>
      <c r="BC59" s="17" t="str">
        <f t="shared" si="63"/>
        <v xml:space="preserve"> </v>
      </c>
      <c r="BD59" s="17" t="str">
        <f t="shared" si="63"/>
        <v xml:space="preserve"> </v>
      </c>
      <c r="BE59" s="17" t="str">
        <f t="shared" si="63"/>
        <v xml:space="preserve"> </v>
      </c>
      <c r="BF59" s="17" t="str">
        <f t="shared" si="63"/>
        <v xml:space="preserve"> </v>
      </c>
      <c r="BG59" s="17" t="str">
        <f t="shared" si="63"/>
        <v xml:space="preserve"> </v>
      </c>
      <c r="BH59" s="17" t="str">
        <f t="shared" si="63"/>
        <v xml:space="preserve"> </v>
      </c>
      <c r="BI59" s="17" t="str">
        <f t="shared" si="63"/>
        <v xml:space="preserve"> </v>
      </c>
      <c r="BJ59" s="17" t="str">
        <f t="shared" si="63"/>
        <v xml:space="preserve"> </v>
      </c>
      <c r="BK59" s="17" t="str">
        <f t="shared" si="63"/>
        <v xml:space="preserve"> </v>
      </c>
    </row>
    <row r="60" spans="2:64" ht="89.25" customHeight="1" x14ac:dyDescent="0.35">
      <c r="B60" s="30">
        <v>13</v>
      </c>
      <c r="C60" s="45" t="s">
        <v>123</v>
      </c>
      <c r="D60" s="67">
        <f t="shared" si="0"/>
        <v>0</v>
      </c>
      <c r="E60" s="33">
        <v>0</v>
      </c>
      <c r="F60" s="33">
        <v>0</v>
      </c>
      <c r="G60" s="33">
        <v>0</v>
      </c>
      <c r="H60" s="33">
        <v>0</v>
      </c>
      <c r="I60" s="33">
        <v>0</v>
      </c>
      <c r="J60" s="33">
        <v>0</v>
      </c>
      <c r="K60" s="33">
        <v>0</v>
      </c>
      <c r="L60" s="33">
        <v>0</v>
      </c>
      <c r="M60" s="33">
        <v>0</v>
      </c>
      <c r="N60" s="33">
        <v>0</v>
      </c>
      <c r="O60" s="33">
        <v>0</v>
      </c>
      <c r="P60" s="33">
        <v>0</v>
      </c>
      <c r="Q60" s="33">
        <v>0</v>
      </c>
      <c r="R60" s="33">
        <v>0</v>
      </c>
      <c r="S60" s="33">
        <v>0</v>
      </c>
      <c r="T60" s="33">
        <v>0</v>
      </c>
      <c r="U60" s="33">
        <v>0</v>
      </c>
      <c r="V60" s="33">
        <v>0</v>
      </c>
      <c r="W60" s="33">
        <v>0</v>
      </c>
      <c r="X60" s="33">
        <v>0</v>
      </c>
      <c r="Y60" s="33">
        <v>0</v>
      </c>
      <c r="Z60" s="47"/>
      <c r="AA60" s="33">
        <v>0</v>
      </c>
      <c r="AB60" s="33">
        <v>0</v>
      </c>
      <c r="AC60" s="33">
        <v>0</v>
      </c>
      <c r="AD60" s="33">
        <v>0</v>
      </c>
      <c r="AE60" s="33">
        <v>0</v>
      </c>
      <c r="AF60" s="33">
        <v>0</v>
      </c>
      <c r="AG60" s="33">
        <v>0</v>
      </c>
      <c r="AH60" s="33">
        <v>0</v>
      </c>
      <c r="AI60" s="33">
        <v>0</v>
      </c>
      <c r="AJ60" s="33">
        <v>0</v>
      </c>
      <c r="AK60" s="33">
        <v>0</v>
      </c>
      <c r="AL60" s="33">
        <v>0</v>
      </c>
      <c r="AM60" s="33">
        <v>0</v>
      </c>
      <c r="AN60" s="33">
        <v>0</v>
      </c>
      <c r="AO60" s="33">
        <v>0</v>
      </c>
      <c r="AP60" s="33">
        <v>0</v>
      </c>
      <c r="AQ60" s="33">
        <v>0</v>
      </c>
      <c r="AR60" s="33">
        <v>0</v>
      </c>
      <c r="AS60" s="33">
        <v>0</v>
      </c>
      <c r="AT60" s="37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35">
      <c r="B61" s="30">
        <v>14</v>
      </c>
      <c r="C61" s="45" t="s">
        <v>124</v>
      </c>
      <c r="D61" s="55">
        <f t="shared" si="0"/>
        <v>0</v>
      </c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3"/>
      <c r="Z61" s="47"/>
      <c r="AA61" s="33"/>
      <c r="AB61" s="33"/>
      <c r="AC61" s="33"/>
      <c r="AD61" s="33"/>
      <c r="AE61" s="33"/>
      <c r="AF61" s="33"/>
      <c r="AG61" s="33"/>
      <c r="AH61" s="33"/>
      <c r="AI61" s="33"/>
      <c r="AJ61" s="33"/>
      <c r="AK61" s="33"/>
      <c r="AL61" s="33"/>
      <c r="AM61" s="33"/>
      <c r="AN61" s="33"/>
      <c r="AO61" s="33"/>
      <c r="AP61" s="33"/>
      <c r="AQ61" s="33"/>
      <c r="AR61" s="33"/>
      <c r="AS61" s="33"/>
      <c r="AT61" s="37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52.5" customHeight="1" x14ac:dyDescent="0.35">
      <c r="B62" s="69">
        <v>15.1</v>
      </c>
      <c r="C62" s="26" t="s">
        <v>125</v>
      </c>
      <c r="D62" s="26">
        <f t="shared" si="0"/>
        <v>0</v>
      </c>
      <c r="E62" s="15">
        <v>0</v>
      </c>
      <c r="F62" s="15">
        <v>0</v>
      </c>
      <c r="G62" s="15">
        <v>0</v>
      </c>
      <c r="H62" s="15">
        <v>0</v>
      </c>
      <c r="I62" s="15">
        <v>0</v>
      </c>
      <c r="J62" s="15">
        <v>0</v>
      </c>
      <c r="K62" s="15">
        <v>0</v>
      </c>
      <c r="L62" s="15">
        <v>0</v>
      </c>
      <c r="M62" s="71"/>
      <c r="N62" s="71"/>
      <c r="O62" s="15">
        <v>0</v>
      </c>
      <c r="P62" s="15">
        <v>0</v>
      </c>
      <c r="Q62" s="15">
        <v>0</v>
      </c>
      <c r="R62" s="15">
        <v>0</v>
      </c>
      <c r="S62" s="15">
        <v>0</v>
      </c>
      <c r="T62" s="15">
        <v>0</v>
      </c>
      <c r="U62" s="15">
        <v>0</v>
      </c>
      <c r="V62" s="15">
        <v>0</v>
      </c>
      <c r="W62" s="15">
        <v>0</v>
      </c>
      <c r="X62" s="15">
        <v>0</v>
      </c>
      <c r="Y62" s="15">
        <v>0</v>
      </c>
      <c r="Z62" s="70"/>
      <c r="AA62" s="15">
        <v>0</v>
      </c>
      <c r="AB62" s="15">
        <v>0</v>
      </c>
      <c r="AC62" s="15">
        <v>0</v>
      </c>
      <c r="AD62" s="15">
        <v>0</v>
      </c>
      <c r="AE62" s="15">
        <v>0</v>
      </c>
      <c r="AF62" s="15">
        <v>0</v>
      </c>
      <c r="AG62" s="15">
        <v>0</v>
      </c>
      <c r="AH62" s="15">
        <v>0</v>
      </c>
      <c r="AI62" s="15">
        <v>0</v>
      </c>
      <c r="AJ62" s="15">
        <v>0</v>
      </c>
      <c r="AK62" s="15">
        <v>0</v>
      </c>
      <c r="AL62" s="15">
        <v>0</v>
      </c>
      <c r="AM62" s="15">
        <v>0</v>
      </c>
      <c r="AN62" s="15">
        <v>0</v>
      </c>
      <c r="AO62" s="15">
        <v>0</v>
      </c>
      <c r="AP62" s="15">
        <v>0</v>
      </c>
      <c r="AQ62" s="15">
        <v>0</v>
      </c>
      <c r="AR62" s="15">
        <v>0</v>
      </c>
      <c r="AS62" s="15">
        <v>0</v>
      </c>
      <c r="AT62" s="117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69" customHeight="1" x14ac:dyDescent="0.35">
      <c r="B63" s="30">
        <v>15</v>
      </c>
      <c r="C63" s="45" t="s">
        <v>126</v>
      </c>
      <c r="D63" s="55">
        <f t="shared" si="0"/>
        <v>0</v>
      </c>
      <c r="E63" s="33">
        <v>0</v>
      </c>
      <c r="F63" s="33">
        <v>0</v>
      </c>
      <c r="G63" s="33">
        <v>0</v>
      </c>
      <c r="H63" s="33">
        <v>0</v>
      </c>
      <c r="I63" s="33">
        <v>0</v>
      </c>
      <c r="J63" s="33">
        <v>0</v>
      </c>
      <c r="K63" s="33">
        <v>0</v>
      </c>
      <c r="L63" s="33">
        <v>0</v>
      </c>
      <c r="M63" s="47"/>
      <c r="N63" s="47"/>
      <c r="O63" s="33">
        <v>0</v>
      </c>
      <c r="P63" s="33">
        <v>0</v>
      </c>
      <c r="Q63" s="33">
        <v>0</v>
      </c>
      <c r="R63" s="33">
        <v>0</v>
      </c>
      <c r="S63" s="33">
        <v>0</v>
      </c>
      <c r="T63" s="33">
        <v>0</v>
      </c>
      <c r="U63" s="33">
        <v>0</v>
      </c>
      <c r="V63" s="33">
        <v>0</v>
      </c>
      <c r="W63" s="33">
        <v>0</v>
      </c>
      <c r="X63" s="33">
        <v>0</v>
      </c>
      <c r="Y63" s="33">
        <v>0</v>
      </c>
      <c r="Z63" s="47"/>
      <c r="AA63" s="33">
        <v>0</v>
      </c>
      <c r="AB63" s="33">
        <v>0</v>
      </c>
      <c r="AC63" s="33">
        <v>0</v>
      </c>
      <c r="AD63" s="33">
        <v>0</v>
      </c>
      <c r="AE63" s="33">
        <v>0</v>
      </c>
      <c r="AF63" s="33">
        <v>0</v>
      </c>
      <c r="AG63" s="33">
        <v>0</v>
      </c>
      <c r="AH63" s="33">
        <v>0</v>
      </c>
      <c r="AI63" s="33">
        <v>0</v>
      </c>
      <c r="AJ63" s="33">
        <v>0</v>
      </c>
      <c r="AK63" s="33">
        <v>0</v>
      </c>
      <c r="AL63" s="33">
        <v>0</v>
      </c>
      <c r="AM63" s="33">
        <v>0</v>
      </c>
      <c r="AN63" s="33">
        <v>0</v>
      </c>
      <c r="AO63" s="33">
        <v>0</v>
      </c>
      <c r="AP63" s="33">
        <v>0</v>
      </c>
      <c r="AQ63" s="33">
        <v>0</v>
      </c>
      <c r="AR63" s="33">
        <v>0</v>
      </c>
      <c r="AS63" s="33">
        <v>0</v>
      </c>
      <c r="AT63" s="37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64">IF(K65+K66+K67=K64," ","GRESEALA")</f>
        <v xml:space="preserve"> </v>
      </c>
      <c r="AZ63" s="23" t="str">
        <f t="shared" si="64"/>
        <v xml:space="preserve"> </v>
      </c>
      <c r="BA63" s="17" t="str">
        <f t="shared" si="64"/>
        <v xml:space="preserve"> </v>
      </c>
      <c r="BB63" s="17" t="str">
        <f t="shared" si="64"/>
        <v xml:space="preserve"> </v>
      </c>
      <c r="BC63" s="17" t="str">
        <f t="shared" si="64"/>
        <v xml:space="preserve"> </v>
      </c>
      <c r="BD63" s="17" t="str">
        <f t="shared" si="64"/>
        <v xml:space="preserve"> </v>
      </c>
      <c r="BE63" s="17" t="str">
        <f t="shared" si="64"/>
        <v xml:space="preserve"> </v>
      </c>
      <c r="BF63" s="17" t="str">
        <f t="shared" ref="BF63:BK63" si="65">IF(S65+S66+S67=S64," ","GRESEALA")</f>
        <v xml:space="preserve"> </v>
      </c>
      <c r="BG63" s="17" t="str">
        <f t="shared" si="65"/>
        <v xml:space="preserve"> </v>
      </c>
      <c r="BH63" s="17" t="str">
        <f t="shared" si="65"/>
        <v xml:space="preserve"> </v>
      </c>
      <c r="BI63" s="17" t="str">
        <f t="shared" si="65"/>
        <v xml:space="preserve"> </v>
      </c>
      <c r="BJ63" s="17" t="str">
        <f t="shared" si="65"/>
        <v xml:space="preserve"> </v>
      </c>
      <c r="BK63" s="17" t="str">
        <f t="shared" si="65"/>
        <v xml:space="preserve"> </v>
      </c>
      <c r="BL63" s="7"/>
    </row>
    <row r="64" spans="2:64" ht="39.75" customHeight="1" x14ac:dyDescent="0.35">
      <c r="B64" s="20">
        <v>16</v>
      </c>
      <c r="C64" s="72" t="s">
        <v>127</v>
      </c>
      <c r="D64" s="73">
        <f t="shared" si="0"/>
        <v>2</v>
      </c>
      <c r="E64" s="22">
        <f t="shared" ref="E64:AS64" si="66">E65+E66+E67</f>
        <v>0</v>
      </c>
      <c r="F64" s="22">
        <f t="shared" si="66"/>
        <v>2</v>
      </c>
      <c r="G64" s="22">
        <f t="shared" si="66"/>
        <v>2</v>
      </c>
      <c r="H64" s="22">
        <f t="shared" si="66"/>
        <v>0</v>
      </c>
      <c r="I64" s="22">
        <f t="shared" si="66"/>
        <v>0</v>
      </c>
      <c r="J64" s="22">
        <f t="shared" si="66"/>
        <v>0</v>
      </c>
      <c r="K64" s="22">
        <f t="shared" si="66"/>
        <v>0</v>
      </c>
      <c r="L64" s="22">
        <f t="shared" si="66"/>
        <v>0</v>
      </c>
      <c r="M64" s="22">
        <f t="shared" si="66"/>
        <v>0</v>
      </c>
      <c r="N64" s="22">
        <f t="shared" si="66"/>
        <v>0</v>
      </c>
      <c r="O64" s="22">
        <f t="shared" si="66"/>
        <v>2</v>
      </c>
      <c r="P64" s="22">
        <f t="shared" si="66"/>
        <v>0</v>
      </c>
      <c r="Q64" s="22">
        <f t="shared" si="66"/>
        <v>0</v>
      </c>
      <c r="R64" s="22">
        <f t="shared" ref="R64" si="67">R65+R66+R67</f>
        <v>0</v>
      </c>
      <c r="S64" s="22">
        <f t="shared" si="66"/>
        <v>0</v>
      </c>
      <c r="T64" s="22">
        <f t="shared" si="66"/>
        <v>0</v>
      </c>
      <c r="U64" s="22">
        <f t="shared" si="66"/>
        <v>2</v>
      </c>
      <c r="V64" s="22">
        <f t="shared" si="66"/>
        <v>0</v>
      </c>
      <c r="W64" s="22">
        <f t="shared" si="66"/>
        <v>0</v>
      </c>
      <c r="X64" s="22">
        <f t="shared" si="66"/>
        <v>2</v>
      </c>
      <c r="Y64" s="22">
        <f t="shared" si="66"/>
        <v>0</v>
      </c>
      <c r="Z64" s="70">
        <f t="shared" si="66"/>
        <v>0</v>
      </c>
      <c r="AA64" s="22">
        <f t="shared" si="66"/>
        <v>0</v>
      </c>
      <c r="AB64" s="22">
        <f t="shared" si="66"/>
        <v>0</v>
      </c>
      <c r="AC64" s="22">
        <f t="shared" si="66"/>
        <v>0</v>
      </c>
      <c r="AD64" s="22">
        <f t="shared" si="66"/>
        <v>0</v>
      </c>
      <c r="AE64" s="22">
        <f t="shared" si="66"/>
        <v>0</v>
      </c>
      <c r="AF64" s="22">
        <f t="shared" si="66"/>
        <v>0</v>
      </c>
      <c r="AG64" s="22">
        <f t="shared" si="66"/>
        <v>0</v>
      </c>
      <c r="AH64" s="22">
        <f t="shared" si="66"/>
        <v>0</v>
      </c>
      <c r="AI64" s="22">
        <f t="shared" si="66"/>
        <v>0</v>
      </c>
      <c r="AJ64" s="22">
        <f t="shared" si="66"/>
        <v>0</v>
      </c>
      <c r="AK64" s="22">
        <f t="shared" si="66"/>
        <v>0</v>
      </c>
      <c r="AL64" s="22">
        <f t="shared" si="66"/>
        <v>0</v>
      </c>
      <c r="AM64" s="22">
        <f t="shared" si="66"/>
        <v>0</v>
      </c>
      <c r="AN64" s="22">
        <f t="shared" si="66"/>
        <v>0</v>
      </c>
      <c r="AO64" s="22">
        <f t="shared" si="66"/>
        <v>0</v>
      </c>
      <c r="AP64" s="22">
        <f t="shared" si="66"/>
        <v>0</v>
      </c>
      <c r="AQ64" s="22">
        <f t="shared" si="66"/>
        <v>0</v>
      </c>
      <c r="AR64" s="22">
        <f t="shared" si="66"/>
        <v>0</v>
      </c>
      <c r="AS64" s="22">
        <f t="shared" si="66"/>
        <v>2</v>
      </c>
      <c r="AT64" s="117"/>
      <c r="AU64" s="17" t="str">
        <f t="shared" ref="AU64:BH64" si="68">IF(Y65+Y66+Y67=Y64," ","GRESEALA")</f>
        <v xml:space="preserve"> </v>
      </c>
      <c r="AV64" s="17" t="str">
        <f t="shared" si="68"/>
        <v xml:space="preserve"> </v>
      </c>
      <c r="AW64" s="17" t="str">
        <f t="shared" si="68"/>
        <v xml:space="preserve"> </v>
      </c>
      <c r="AX64" s="17" t="str">
        <f t="shared" si="68"/>
        <v xml:space="preserve"> </v>
      </c>
      <c r="AY64" s="17" t="str">
        <f t="shared" si="68"/>
        <v xml:space="preserve"> </v>
      </c>
      <c r="AZ64" s="17" t="str">
        <f t="shared" si="68"/>
        <v xml:space="preserve"> </v>
      </c>
      <c r="BA64" s="17" t="str">
        <f t="shared" si="68"/>
        <v xml:space="preserve"> </v>
      </c>
      <c r="BB64" s="17" t="str">
        <f t="shared" si="68"/>
        <v xml:space="preserve"> </v>
      </c>
      <c r="BC64" s="17" t="str">
        <f t="shared" si="68"/>
        <v xml:space="preserve"> </v>
      </c>
      <c r="BD64" s="17" t="str">
        <f t="shared" si="68"/>
        <v xml:space="preserve"> </v>
      </c>
      <c r="BE64" s="17" t="str">
        <f t="shared" si="68"/>
        <v xml:space="preserve"> </v>
      </c>
      <c r="BF64" s="17" t="str">
        <f t="shared" si="68"/>
        <v xml:space="preserve"> </v>
      </c>
      <c r="BG64" s="17" t="str">
        <f t="shared" si="68"/>
        <v xml:space="preserve"> </v>
      </c>
      <c r="BH64" s="17" t="str">
        <f t="shared" si="68"/>
        <v xml:space="preserve"> </v>
      </c>
      <c r="BI64" s="17" t="str">
        <f t="shared" ref="BI64:BJ64" si="69">IF(AR65+AR66+AR67=AR64," ","GRESEALA")</f>
        <v xml:space="preserve"> </v>
      </c>
      <c r="BJ64" s="17" t="str">
        <f t="shared" si="69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39.75" customHeight="1" x14ac:dyDescent="0.35">
      <c r="B65" s="35" t="s">
        <v>128</v>
      </c>
      <c r="C65" s="161" t="s">
        <v>198</v>
      </c>
      <c r="D65" s="55">
        <f t="shared" si="0"/>
        <v>2</v>
      </c>
      <c r="E65" s="33">
        <v>0</v>
      </c>
      <c r="F65" s="33">
        <v>2</v>
      </c>
      <c r="G65" s="33">
        <v>2</v>
      </c>
      <c r="H65" s="33">
        <v>0</v>
      </c>
      <c r="I65" s="33">
        <v>0</v>
      </c>
      <c r="J65" s="33">
        <v>0</v>
      </c>
      <c r="K65" s="33">
        <v>0</v>
      </c>
      <c r="L65" s="33">
        <v>0</v>
      </c>
      <c r="M65" s="33">
        <v>0</v>
      </c>
      <c r="N65" s="33">
        <v>0</v>
      </c>
      <c r="O65" s="33">
        <v>2</v>
      </c>
      <c r="P65" s="33">
        <v>0</v>
      </c>
      <c r="Q65" s="33">
        <v>0</v>
      </c>
      <c r="R65" s="33">
        <v>0</v>
      </c>
      <c r="S65" s="33">
        <v>0</v>
      </c>
      <c r="T65" s="33">
        <v>0</v>
      </c>
      <c r="U65" s="33">
        <v>2</v>
      </c>
      <c r="V65" s="33">
        <v>0</v>
      </c>
      <c r="W65" s="33">
        <v>0</v>
      </c>
      <c r="X65" s="33">
        <v>2</v>
      </c>
      <c r="Y65" s="33">
        <v>0</v>
      </c>
      <c r="Z65" s="47"/>
      <c r="AA65" s="33">
        <v>0</v>
      </c>
      <c r="AB65" s="33">
        <v>0</v>
      </c>
      <c r="AC65" s="33">
        <v>0</v>
      </c>
      <c r="AD65" s="33">
        <v>0</v>
      </c>
      <c r="AE65" s="33">
        <v>0</v>
      </c>
      <c r="AF65" s="33">
        <v>0</v>
      </c>
      <c r="AG65" s="33">
        <v>0</v>
      </c>
      <c r="AH65" s="33">
        <v>0</v>
      </c>
      <c r="AI65" s="33">
        <v>0</v>
      </c>
      <c r="AJ65" s="33">
        <v>0</v>
      </c>
      <c r="AK65" s="33">
        <v>0</v>
      </c>
      <c r="AL65" s="33">
        <v>0</v>
      </c>
      <c r="AM65" s="33">
        <v>0</v>
      </c>
      <c r="AN65" s="33">
        <v>0</v>
      </c>
      <c r="AO65" s="33">
        <v>0</v>
      </c>
      <c r="AP65" s="33">
        <v>0</v>
      </c>
      <c r="AQ65" s="33">
        <v>0</v>
      </c>
      <c r="AR65" s="33">
        <v>0</v>
      </c>
      <c r="AS65" s="33">
        <v>2</v>
      </c>
      <c r="AT65" s="37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39.75" customHeight="1" x14ac:dyDescent="0.35">
      <c r="B66" s="35" t="s">
        <v>129</v>
      </c>
      <c r="C66" s="75">
        <v>0</v>
      </c>
      <c r="D66" s="55">
        <f t="shared" si="0"/>
        <v>0</v>
      </c>
      <c r="E66" s="33">
        <v>0</v>
      </c>
      <c r="F66" s="33">
        <v>0</v>
      </c>
      <c r="G66" s="33">
        <v>0</v>
      </c>
      <c r="H66" s="33">
        <v>0</v>
      </c>
      <c r="I66" s="33">
        <v>0</v>
      </c>
      <c r="J66" s="33">
        <v>0</v>
      </c>
      <c r="K66" s="33">
        <v>0</v>
      </c>
      <c r="L66" s="33">
        <v>0</v>
      </c>
      <c r="M66" s="33">
        <v>0</v>
      </c>
      <c r="N66" s="33">
        <v>0</v>
      </c>
      <c r="O66" s="33">
        <v>0</v>
      </c>
      <c r="P66" s="33">
        <v>0</v>
      </c>
      <c r="Q66" s="33">
        <v>0</v>
      </c>
      <c r="R66" s="33">
        <v>0</v>
      </c>
      <c r="S66" s="33">
        <v>0</v>
      </c>
      <c r="T66" s="33">
        <v>0</v>
      </c>
      <c r="U66" s="33">
        <v>0</v>
      </c>
      <c r="V66" s="33">
        <v>0</v>
      </c>
      <c r="W66" s="33">
        <v>0</v>
      </c>
      <c r="X66" s="33">
        <v>0</v>
      </c>
      <c r="Y66" s="33">
        <v>0</v>
      </c>
      <c r="Z66" s="47"/>
      <c r="AA66" s="33">
        <v>0</v>
      </c>
      <c r="AB66" s="33">
        <v>0</v>
      </c>
      <c r="AC66" s="33">
        <v>0</v>
      </c>
      <c r="AD66" s="33">
        <v>0</v>
      </c>
      <c r="AE66" s="33">
        <v>0</v>
      </c>
      <c r="AF66" s="33">
        <v>0</v>
      </c>
      <c r="AG66" s="33">
        <v>0</v>
      </c>
      <c r="AH66" s="33">
        <v>0</v>
      </c>
      <c r="AI66" s="33">
        <v>0</v>
      </c>
      <c r="AJ66" s="33">
        <v>0</v>
      </c>
      <c r="AK66" s="33">
        <v>0</v>
      </c>
      <c r="AL66" s="33">
        <v>0</v>
      </c>
      <c r="AM66" s="33">
        <v>0</v>
      </c>
      <c r="AN66" s="33">
        <v>0</v>
      </c>
      <c r="AO66" s="33">
        <v>0</v>
      </c>
      <c r="AP66" s="33">
        <v>0</v>
      </c>
      <c r="AQ66" s="33">
        <v>0</v>
      </c>
      <c r="AR66" s="33">
        <v>0</v>
      </c>
      <c r="AS66" s="33"/>
      <c r="AT66" s="37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39.75" customHeight="1" x14ac:dyDescent="0.35">
      <c r="B67" s="35" t="s">
        <v>130</v>
      </c>
      <c r="C67" s="75">
        <v>0</v>
      </c>
      <c r="D67" s="55">
        <f t="shared" si="0"/>
        <v>0</v>
      </c>
      <c r="E67" s="33">
        <v>0</v>
      </c>
      <c r="F67" s="33">
        <v>0</v>
      </c>
      <c r="G67" s="33">
        <v>0</v>
      </c>
      <c r="H67" s="33">
        <v>0</v>
      </c>
      <c r="I67" s="33">
        <v>0</v>
      </c>
      <c r="J67" s="33">
        <v>0</v>
      </c>
      <c r="K67" s="33">
        <v>0</v>
      </c>
      <c r="L67" s="33">
        <v>0</v>
      </c>
      <c r="M67" s="33">
        <v>0</v>
      </c>
      <c r="N67" s="33">
        <v>0</v>
      </c>
      <c r="O67" s="33">
        <v>0</v>
      </c>
      <c r="P67" s="33">
        <v>0</v>
      </c>
      <c r="Q67" s="33">
        <v>0</v>
      </c>
      <c r="R67" s="33">
        <v>0</v>
      </c>
      <c r="S67" s="33">
        <v>0</v>
      </c>
      <c r="T67" s="33">
        <v>0</v>
      </c>
      <c r="U67" s="33">
        <v>0</v>
      </c>
      <c r="V67" s="33">
        <v>0</v>
      </c>
      <c r="W67" s="33">
        <v>0</v>
      </c>
      <c r="X67" s="33">
        <v>0</v>
      </c>
      <c r="Y67" s="33">
        <v>0</v>
      </c>
      <c r="Z67" s="47"/>
      <c r="AA67" s="33">
        <v>0</v>
      </c>
      <c r="AB67" s="33">
        <v>0</v>
      </c>
      <c r="AC67" s="33">
        <v>0</v>
      </c>
      <c r="AD67" s="33">
        <v>0</v>
      </c>
      <c r="AE67" s="33">
        <v>0</v>
      </c>
      <c r="AF67" s="33">
        <v>0</v>
      </c>
      <c r="AG67" s="33">
        <v>0</v>
      </c>
      <c r="AH67" s="33">
        <v>0</v>
      </c>
      <c r="AI67" s="33">
        <v>0</v>
      </c>
      <c r="AJ67" s="33">
        <v>0</v>
      </c>
      <c r="AK67" s="33">
        <v>0</v>
      </c>
      <c r="AL67" s="33">
        <v>0</v>
      </c>
      <c r="AM67" s="33">
        <v>0</v>
      </c>
      <c r="AN67" s="33">
        <v>0</v>
      </c>
      <c r="AO67" s="33">
        <v>0</v>
      </c>
      <c r="AP67" s="33">
        <v>0</v>
      </c>
      <c r="AQ67" s="33">
        <v>0</v>
      </c>
      <c r="AR67" s="33">
        <v>0</v>
      </c>
      <c r="AS67" s="33"/>
      <c r="AT67" s="37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40.5" customHeight="1" x14ac:dyDescent="0.35">
      <c r="B68" s="20" t="s">
        <v>131</v>
      </c>
      <c r="C68" s="21" t="s">
        <v>132</v>
      </c>
      <c r="D68" s="29">
        <f>O68+P68</f>
        <v>413</v>
      </c>
      <c r="E68" s="29">
        <f t="shared" ref="E68:AS68" si="70">E20+E23+E26+E29+E32+E35</f>
        <v>235</v>
      </c>
      <c r="F68" s="29">
        <f t="shared" si="70"/>
        <v>178</v>
      </c>
      <c r="G68" s="29">
        <f t="shared" si="70"/>
        <v>72</v>
      </c>
      <c r="H68" s="29">
        <f t="shared" si="70"/>
        <v>72</v>
      </c>
      <c r="I68" s="29">
        <f t="shared" ref="I68:J68" si="71">I20+I23+I26+I29+I32+I35</f>
        <v>33</v>
      </c>
      <c r="J68" s="29">
        <f t="shared" si="71"/>
        <v>33</v>
      </c>
      <c r="K68" s="29">
        <f t="shared" si="70"/>
        <v>26</v>
      </c>
      <c r="L68" s="29">
        <f t="shared" ref="L68" si="72">L20+L23+L26+L29+L32+L35</f>
        <v>35</v>
      </c>
      <c r="M68" s="29">
        <f t="shared" si="70"/>
        <v>247</v>
      </c>
      <c r="N68" s="29">
        <f t="shared" si="70"/>
        <v>54</v>
      </c>
      <c r="O68" s="29">
        <f t="shared" si="70"/>
        <v>178</v>
      </c>
      <c r="P68" s="29">
        <f t="shared" si="70"/>
        <v>235</v>
      </c>
      <c r="Q68" s="29">
        <f t="shared" si="70"/>
        <v>48</v>
      </c>
      <c r="R68" s="29">
        <f t="shared" ref="R68" si="73">R20+R23+R26+R29+R32+R35</f>
        <v>4</v>
      </c>
      <c r="S68" s="29">
        <f t="shared" si="70"/>
        <v>104</v>
      </c>
      <c r="T68" s="29">
        <f t="shared" si="70"/>
        <v>92</v>
      </c>
      <c r="U68" s="29">
        <f t="shared" si="70"/>
        <v>138</v>
      </c>
      <c r="V68" s="29">
        <f t="shared" si="70"/>
        <v>1</v>
      </c>
      <c r="W68" s="29">
        <f t="shared" si="70"/>
        <v>30</v>
      </c>
      <c r="X68" s="29">
        <f t="shared" si="70"/>
        <v>361</v>
      </c>
      <c r="Y68" s="29">
        <f t="shared" si="70"/>
        <v>52</v>
      </c>
      <c r="Z68" s="29">
        <f t="shared" si="70"/>
        <v>0</v>
      </c>
      <c r="AA68" s="29">
        <f t="shared" si="70"/>
        <v>2</v>
      </c>
      <c r="AB68" s="29">
        <f t="shared" si="70"/>
        <v>2</v>
      </c>
      <c r="AC68" s="29">
        <f t="shared" si="70"/>
        <v>7</v>
      </c>
      <c r="AD68" s="29">
        <f t="shared" si="70"/>
        <v>2</v>
      </c>
      <c r="AE68" s="29">
        <f t="shared" si="70"/>
        <v>0</v>
      </c>
      <c r="AF68" s="29">
        <f t="shared" si="70"/>
        <v>6</v>
      </c>
      <c r="AG68" s="29">
        <f t="shared" si="70"/>
        <v>0</v>
      </c>
      <c r="AH68" s="29">
        <f t="shared" si="70"/>
        <v>0</v>
      </c>
      <c r="AI68" s="29">
        <f t="shared" si="70"/>
        <v>0</v>
      </c>
      <c r="AJ68" s="29">
        <f t="shared" si="70"/>
        <v>0</v>
      </c>
      <c r="AK68" s="29">
        <f t="shared" si="70"/>
        <v>0</v>
      </c>
      <c r="AL68" s="29">
        <f t="shared" si="70"/>
        <v>0</v>
      </c>
      <c r="AM68" s="29">
        <f t="shared" ref="AM68:AQ68" si="74">AM20+AM23+AM26+AM29+AM32+AM35</f>
        <v>0</v>
      </c>
      <c r="AN68" s="29">
        <f t="shared" si="74"/>
        <v>0</v>
      </c>
      <c r="AO68" s="29">
        <f t="shared" si="74"/>
        <v>0</v>
      </c>
      <c r="AP68" s="29">
        <f t="shared" si="74"/>
        <v>0</v>
      </c>
      <c r="AQ68" s="29">
        <f t="shared" si="74"/>
        <v>0</v>
      </c>
      <c r="AR68" s="29">
        <f t="shared" si="70"/>
        <v>0</v>
      </c>
      <c r="AS68" s="29">
        <f t="shared" si="70"/>
        <v>398</v>
      </c>
      <c r="AT68" s="67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x14ac:dyDescent="0.35">
      <c r="B69" s="80"/>
      <c r="C69" s="81" t="s">
        <v>133</v>
      </c>
      <c r="D69" s="82" t="str">
        <f t="shared" ref="D69:AS69" si="75">IF(D68=D16, "  ", "GRESEALA")</f>
        <v xml:space="preserve">  </v>
      </c>
      <c r="E69" s="83" t="str">
        <f t="shared" si="75"/>
        <v xml:space="preserve">  </v>
      </c>
      <c r="F69" s="83" t="str">
        <f t="shared" si="75"/>
        <v xml:space="preserve">  </v>
      </c>
      <c r="G69" s="83" t="str">
        <f t="shared" si="75"/>
        <v xml:space="preserve">  </v>
      </c>
      <c r="H69" s="83" t="str">
        <f t="shared" si="75"/>
        <v xml:space="preserve">  </v>
      </c>
      <c r="I69" s="83" t="str">
        <f t="shared" ref="I69:J69" si="76">IF(I68=I16, "  ", "GRESEALA")</f>
        <v xml:space="preserve">  </v>
      </c>
      <c r="J69" s="83" t="str">
        <f t="shared" si="76"/>
        <v xml:space="preserve">  </v>
      </c>
      <c r="K69" s="83" t="str">
        <f t="shared" si="75"/>
        <v xml:space="preserve">  </v>
      </c>
      <c r="L69" s="83" t="str">
        <f t="shared" ref="L69" si="77">IF(L68=L16, "  ", "GRESEALA")</f>
        <v xml:space="preserve">  </v>
      </c>
      <c r="M69" s="83" t="str">
        <f t="shared" si="75"/>
        <v xml:space="preserve">  </v>
      </c>
      <c r="N69" s="83" t="str">
        <f t="shared" si="75"/>
        <v xml:space="preserve">  </v>
      </c>
      <c r="O69" s="83" t="str">
        <f t="shared" si="75"/>
        <v xml:space="preserve">  </v>
      </c>
      <c r="P69" s="83" t="str">
        <f t="shared" si="75"/>
        <v xml:space="preserve">  </v>
      </c>
      <c r="Q69" s="83" t="str">
        <f t="shared" si="75"/>
        <v xml:space="preserve">  </v>
      </c>
      <c r="R69" s="83" t="str">
        <f t="shared" ref="R69" si="78">IF(R68=R16, "  ", "GRESEALA")</f>
        <v xml:space="preserve">  </v>
      </c>
      <c r="S69" s="83" t="str">
        <f t="shared" si="75"/>
        <v xml:space="preserve">  </v>
      </c>
      <c r="T69" s="83" t="str">
        <f t="shared" si="75"/>
        <v xml:space="preserve">  </v>
      </c>
      <c r="U69" s="83" t="str">
        <f t="shared" si="75"/>
        <v xml:space="preserve">  </v>
      </c>
      <c r="V69" s="83" t="str">
        <f t="shared" si="75"/>
        <v xml:space="preserve">  </v>
      </c>
      <c r="W69" s="83" t="str">
        <f t="shared" si="75"/>
        <v xml:space="preserve">  </v>
      </c>
      <c r="X69" s="83" t="str">
        <f t="shared" si="75"/>
        <v xml:space="preserve">  </v>
      </c>
      <c r="Y69" s="83" t="str">
        <f t="shared" si="75"/>
        <v xml:space="preserve">  </v>
      </c>
      <c r="Z69" s="83" t="str">
        <f t="shared" si="75"/>
        <v xml:space="preserve">  </v>
      </c>
      <c r="AA69" s="83" t="str">
        <f t="shared" si="75"/>
        <v xml:space="preserve">  </v>
      </c>
      <c r="AB69" s="83" t="str">
        <f t="shared" si="75"/>
        <v xml:space="preserve">  </v>
      </c>
      <c r="AC69" s="83" t="str">
        <f t="shared" si="75"/>
        <v xml:space="preserve">  </v>
      </c>
      <c r="AD69" s="83" t="str">
        <f t="shared" si="75"/>
        <v xml:space="preserve">  </v>
      </c>
      <c r="AE69" s="83" t="str">
        <f t="shared" si="75"/>
        <v xml:space="preserve">  </v>
      </c>
      <c r="AF69" s="83" t="str">
        <f t="shared" si="75"/>
        <v xml:space="preserve">  </v>
      </c>
      <c r="AG69" s="83" t="str">
        <f t="shared" si="75"/>
        <v xml:space="preserve">  </v>
      </c>
      <c r="AH69" s="83" t="str">
        <f t="shared" si="75"/>
        <v xml:space="preserve">  </v>
      </c>
      <c r="AI69" s="83" t="str">
        <f t="shared" si="75"/>
        <v xml:space="preserve">  </v>
      </c>
      <c r="AJ69" s="83" t="str">
        <f t="shared" si="75"/>
        <v xml:space="preserve">  </v>
      </c>
      <c r="AK69" s="83" t="str">
        <f t="shared" si="75"/>
        <v xml:space="preserve">  </v>
      </c>
      <c r="AL69" s="83" t="str">
        <f t="shared" si="75"/>
        <v xml:space="preserve">  </v>
      </c>
      <c r="AM69" s="83" t="str">
        <f t="shared" ref="AM69:AQ69" si="79">IF(AM68=AM16, "  ", "GRESEALA")</f>
        <v xml:space="preserve">  </v>
      </c>
      <c r="AN69" s="83" t="str">
        <f t="shared" si="79"/>
        <v xml:space="preserve">  </v>
      </c>
      <c r="AO69" s="83" t="str">
        <f t="shared" si="79"/>
        <v xml:space="preserve">  </v>
      </c>
      <c r="AP69" s="83" t="str">
        <f t="shared" si="79"/>
        <v xml:space="preserve">  </v>
      </c>
      <c r="AQ69" s="83" t="str">
        <f t="shared" si="79"/>
        <v xml:space="preserve">  </v>
      </c>
      <c r="AR69" s="83" t="str">
        <f t="shared" si="75"/>
        <v xml:space="preserve">  </v>
      </c>
      <c r="AS69" s="83" t="str">
        <f t="shared" si="75"/>
        <v xml:space="preserve">  </v>
      </c>
      <c r="AT69" s="119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152" t="s">
        <v>148</v>
      </c>
      <c r="D85" s="153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93" customFormat="1" ht="19.899999999999999" customHeight="1" x14ac:dyDescent="0.35">
      <c r="C88" s="98" t="s">
        <v>189</v>
      </c>
      <c r="D88" s="94"/>
      <c r="E88" s="94" t="s">
        <v>190</v>
      </c>
      <c r="F88" s="95"/>
      <c r="G88" s="96"/>
      <c r="H88" s="96"/>
      <c r="I88" s="96"/>
      <c r="J88" s="96"/>
      <c r="K88" s="96" t="s">
        <v>191</v>
      </c>
      <c r="L88" s="96"/>
      <c r="M88" s="97"/>
      <c r="N88" s="96"/>
      <c r="O88" s="97"/>
      <c r="P88" s="97" t="s">
        <v>192</v>
      </c>
      <c r="Q88" s="95"/>
      <c r="R88" s="95"/>
      <c r="S88" s="97"/>
      <c r="T88" s="97"/>
      <c r="U88" s="97"/>
      <c r="V88" s="97"/>
      <c r="W88" s="97"/>
      <c r="X88" s="97"/>
      <c r="Y88" s="95" t="s">
        <v>149</v>
      </c>
      <c r="Z88" s="97"/>
      <c r="AA88" s="97"/>
      <c r="AB88" s="97"/>
      <c r="AC88" s="97"/>
      <c r="AD88" s="97"/>
      <c r="AE88" s="97"/>
      <c r="AH88" s="95"/>
      <c r="AV88" s="97"/>
      <c r="AW88" s="97"/>
      <c r="AX88" s="97"/>
      <c r="AY88" s="97"/>
      <c r="AZ88" s="97"/>
      <c r="BA88" s="97"/>
    </row>
    <row r="89" spans="2:60" ht="32.25" customHeight="1" x14ac:dyDescent="0.35">
      <c r="C89" s="8" t="s">
        <v>193</v>
      </c>
      <c r="E89" s="9" t="s">
        <v>194</v>
      </c>
      <c r="K89" s="10" t="s">
        <v>195</v>
      </c>
      <c r="P89" s="11" t="s">
        <v>196</v>
      </c>
      <c r="BB89" s="12"/>
      <c r="BC89" s="12"/>
      <c r="BD89" s="12"/>
      <c r="BE89" s="12"/>
      <c r="BF89" s="12"/>
      <c r="BG89" s="12"/>
      <c r="BH89" s="12"/>
    </row>
    <row r="90" spans="2:60" ht="32.25" customHeight="1" x14ac:dyDescent="0.35">
      <c r="C90" s="99" t="s">
        <v>197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150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151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152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154" t="s">
        <v>153</v>
      </c>
      <c r="D96" s="154"/>
      <c r="E96" s="154"/>
      <c r="F96" s="154"/>
      <c r="G96" s="154"/>
      <c r="H96" s="154"/>
      <c r="I96" s="154"/>
      <c r="J96" s="154"/>
      <c r="K96" s="154"/>
      <c r="L96" s="154"/>
      <c r="M96" s="154"/>
      <c r="N96" s="154"/>
      <c r="O96" s="154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154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155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166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156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157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35">
      <c r="C103" s="103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4" t="s">
        <v>158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65">
      <c r="C105" s="109" t="s">
        <v>167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159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09" t="s">
        <v>160</v>
      </c>
      <c r="D107" s="105"/>
      <c r="E107" s="105"/>
      <c r="F107" s="105"/>
      <c r="G107" s="106"/>
      <c r="H107" s="106"/>
      <c r="I107" s="106"/>
      <c r="J107" s="106"/>
      <c r="K107" s="107"/>
      <c r="L107" s="107"/>
      <c r="M107" s="107"/>
      <c r="N107" s="107"/>
      <c r="O107" s="107"/>
      <c r="P107" s="108"/>
      <c r="Q107" s="108"/>
      <c r="R107" s="108"/>
      <c r="S107" s="108"/>
      <c r="T107" s="108"/>
      <c r="U107" s="108"/>
      <c r="V107" s="108"/>
      <c r="W107" s="108"/>
      <c r="X107" s="108"/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0" t="s">
        <v>161</v>
      </c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C109" s="111"/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  <row r="146" s="12" customFormat="1" ht="32.25" customHeight="1" x14ac:dyDescent="0.35"/>
  </sheetData>
  <mergeCells count="70">
    <mergeCell ref="AZ11:AZ12"/>
    <mergeCell ref="I9:I11"/>
    <mergeCell ref="J9:J11"/>
    <mergeCell ref="C85:D85"/>
    <mergeCell ref="C96:O96"/>
    <mergeCell ref="AT9:AT11"/>
    <mergeCell ref="AI9:AI11"/>
    <mergeCell ref="AJ9:AJ11"/>
    <mergeCell ref="AK9:AK11"/>
    <mergeCell ref="AL9:AL11"/>
    <mergeCell ref="AH9:AH11"/>
    <mergeCell ref="AR9:AR11"/>
    <mergeCell ref="AS9:AS11"/>
    <mergeCell ref="Z9:Z11"/>
    <mergeCell ref="AA9:AD9"/>
    <mergeCell ref="AE9:AE11"/>
    <mergeCell ref="AU11:AU12"/>
    <mergeCell ref="AV11:AV12"/>
    <mergeCell ref="AW11:AW12"/>
    <mergeCell ref="AX11:AX12"/>
    <mergeCell ref="AY11:AY12"/>
    <mergeCell ref="BL11:BL12"/>
    <mergeCell ref="BA11:BA12"/>
    <mergeCell ref="BB11:BB12"/>
    <mergeCell ref="BC11:BC12"/>
    <mergeCell ref="BD11:BD12"/>
    <mergeCell ref="BE11:BE12"/>
    <mergeCell ref="BF11:BF12"/>
    <mergeCell ref="BJ11:BJ12"/>
    <mergeCell ref="BK11:BK12"/>
    <mergeCell ref="BH11:BH12"/>
    <mergeCell ref="BI11:BI12"/>
    <mergeCell ref="BG11:BG12"/>
    <mergeCell ref="AF9:AF11"/>
    <mergeCell ref="AG9:AG11"/>
    <mergeCell ref="T9:T11"/>
    <mergeCell ref="U9:U11"/>
    <mergeCell ref="V9:V11"/>
    <mergeCell ref="W9:W11"/>
    <mergeCell ref="X9:X11"/>
    <mergeCell ref="L9:L11"/>
    <mergeCell ref="Y9:Y11"/>
    <mergeCell ref="M9:M11"/>
    <mergeCell ref="N9:N11"/>
    <mergeCell ref="O9:O11"/>
    <mergeCell ref="P9:P11"/>
    <mergeCell ref="Q9:Q11"/>
    <mergeCell ref="S9:S11"/>
    <mergeCell ref="R9:R11"/>
    <mergeCell ref="E9:E11"/>
    <mergeCell ref="F9:F11"/>
    <mergeCell ref="G9:G11"/>
    <mergeCell ref="H9:H11"/>
    <mergeCell ref="K9:K11"/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AM9:AM11"/>
    <mergeCell ref="AN9:AN11"/>
    <mergeCell ref="AO9:AO11"/>
    <mergeCell ref="AP9:AP11"/>
    <mergeCell ref="AQ9:AQ11"/>
    <mergeCell ref="X8:Z8"/>
    <mergeCell ref="AA8:AS8"/>
  </mergeCells>
  <dataValidations count="1">
    <dataValidation type="list" allowBlank="1" showInputMessage="1" showErrorMessage="1" sqref="T5">
      <formula1>$HO$4:$HO$15</formula1>
    </dataValidation>
  </dataValidations>
  <pageMargins left="0.15748031496062992" right="0.19685039370078741" top="0.19685039370078741" bottom="0.15748031496062992" header="0.23622047244094491" footer="0.15748031496062992"/>
  <pageSetup paperSize="9" scale="23" orientation="landscape" r:id="rId1"/>
  <headerFooter alignWithMargins="0">
    <oddFooter>Page &amp;P</oddFooter>
  </headerFooter>
  <rowBreaks count="1" manualBreakCount="1">
    <brk id="47" min="1" max="3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Macheta PO 2022_rap_luna</vt:lpstr>
      <vt:lpstr>'Macheta PO 2022_rap_luna'!Print_Titles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Baboi</dc:creator>
  <cp:lastModifiedBy>Alina Micu</cp:lastModifiedBy>
  <cp:lastPrinted>2022-11-02T07:51:14Z</cp:lastPrinted>
  <dcterms:created xsi:type="dcterms:W3CDTF">2021-11-01T13:11:25Z</dcterms:created>
  <dcterms:modified xsi:type="dcterms:W3CDTF">2022-11-04T10:27:25Z</dcterms:modified>
</cp:coreProperties>
</file>