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LUNA DE RAPORTARE" sheetId="5" r:id="rId1"/>
  </sheets>
  <externalReferences>
    <externalReference r:id="rId2"/>
  </externalReferences>
  <definedNames>
    <definedName name="_xlnm._FilterDatabase" localSheetId="0" hidden="1">'LUNA DE RAPORTARE'!$B$10:$AF$64</definedName>
    <definedName name="_xlnm.Print_Area" localSheetId="0">'LUNA DE RAPORTARE'!$B$1:$AN$111</definedName>
    <definedName name="_xlnm.Print_Area">[1]JUDETE!$A$1:$E$45</definedName>
    <definedName name="_xlnm.Print_Titles" localSheetId="0">'LUNA DE RAPORTARE'!$7:$12</definedName>
  </definedNames>
  <calcPr calcId="144525"/>
</workbook>
</file>

<file path=xl/calcChain.xml><?xml version="1.0" encoding="utf-8"?>
<calcChain xmlns="http://schemas.openxmlformats.org/spreadsheetml/2006/main">
  <c r="D67" i="5" l="1"/>
  <c r="D66" i="5"/>
  <c r="AO43" i="5" s="1"/>
  <c r="D65" i="5"/>
  <c r="AL64" i="5"/>
  <c r="AK64" i="5"/>
  <c r="BB64" i="5" s="1"/>
  <c r="AJ64" i="5"/>
  <c r="BA64" i="5" s="1"/>
  <c r="AI64" i="5"/>
  <c r="AZ64" i="5" s="1"/>
  <c r="AH64" i="5"/>
  <c r="AY64" i="5" s="1"/>
  <c r="AG64" i="5"/>
  <c r="AX64" i="5" s="1"/>
  <c r="AF64" i="5"/>
  <c r="AW64" i="5" s="1"/>
  <c r="AE64" i="5"/>
  <c r="AV64" i="5" s="1"/>
  <c r="AD64" i="5"/>
  <c r="AU64" i="5" s="1"/>
  <c r="AC64" i="5"/>
  <c r="AT64" i="5" s="1"/>
  <c r="AB64" i="5"/>
  <c r="AS64" i="5" s="1"/>
  <c r="AA64" i="5"/>
  <c r="AR64" i="5" s="1"/>
  <c r="Z64" i="5"/>
  <c r="AQ64" i="5" s="1"/>
  <c r="Y64" i="5"/>
  <c r="AP64" i="5" s="1"/>
  <c r="X64" i="5"/>
  <c r="W64" i="5"/>
  <c r="AN64" i="5" s="1"/>
  <c r="V64" i="5"/>
  <c r="AM64" i="5" s="1"/>
  <c r="U64" i="5"/>
  <c r="T64" i="5"/>
  <c r="S64" i="5"/>
  <c r="R64" i="5"/>
  <c r="Q64" i="5"/>
  <c r="P64" i="5"/>
  <c r="BB62" i="5" s="1"/>
  <c r="O64" i="5"/>
  <c r="N64" i="5"/>
  <c r="M64" i="5"/>
  <c r="L64" i="5"/>
  <c r="K64" i="5"/>
  <c r="J64" i="5"/>
  <c r="AZ62" i="5" s="1"/>
  <c r="I64" i="5"/>
  <c r="H64" i="5"/>
  <c r="AZ49" i="5" s="1"/>
  <c r="G64" i="5"/>
  <c r="F64" i="5"/>
  <c r="E64" i="5"/>
  <c r="AM63" i="5" s="1"/>
  <c r="D64" i="5"/>
  <c r="AM43" i="5" s="1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D63" i="5"/>
  <c r="AW62" i="5" s="1"/>
  <c r="BC62" i="5"/>
  <c r="BA62" i="5"/>
  <c r="AX62" i="5"/>
  <c r="AV62" i="5"/>
  <c r="AT62" i="5"/>
  <c r="AS62" i="5"/>
  <c r="D62" i="5"/>
  <c r="AQ62" i="5" s="1"/>
  <c r="D61" i="5"/>
  <c r="BC61" i="5" s="1"/>
  <c r="AO60" i="5"/>
  <c r="AN60" i="5"/>
  <c r="AM60" i="5"/>
  <c r="D60" i="5"/>
  <c r="AW61" i="5" s="1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D59" i="5"/>
  <c r="AO61" i="5" s="1"/>
  <c r="D58" i="5"/>
  <c r="D57" i="5"/>
  <c r="D56" i="5"/>
  <c r="D55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D54" i="5"/>
  <c r="AQ61" i="5" s="1"/>
  <c r="D53" i="5"/>
  <c r="AU60" i="5" s="1"/>
  <c r="AQ52" i="5"/>
  <c r="AP52" i="5"/>
  <c r="AO52" i="5"/>
  <c r="AN52" i="5"/>
  <c r="AM52" i="5"/>
  <c r="D52" i="5"/>
  <c r="AQ50" i="5" s="1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D51" i="5"/>
  <c r="BC50" i="5"/>
  <c r="BB50" i="5"/>
  <c r="BA50" i="5"/>
  <c r="AZ50" i="5"/>
  <c r="AY50" i="5"/>
  <c r="AX50" i="5"/>
  <c r="AW50" i="5"/>
  <c r="AV50" i="5"/>
  <c r="AU50" i="5"/>
  <c r="AT50" i="5"/>
  <c r="AS50" i="5"/>
  <c r="AR50" i="5"/>
  <c r="AP50" i="5"/>
  <c r="AN50" i="5"/>
  <c r="D50" i="5"/>
  <c r="BC49" i="5"/>
  <c r="BB49" i="5"/>
  <c r="BA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D49" i="5"/>
  <c r="BC48" i="5"/>
  <c r="BB48" i="5"/>
  <c r="AZ48" i="5"/>
  <c r="AY48" i="5"/>
  <c r="AX48" i="5"/>
  <c r="AW48" i="5"/>
  <c r="AV48" i="5"/>
  <c r="AT48" i="5"/>
  <c r="AS48" i="5"/>
  <c r="AR48" i="5"/>
  <c r="AP48" i="5"/>
  <c r="AO48" i="5"/>
  <c r="AM48" i="5"/>
  <c r="AL48" i="5"/>
  <c r="AK48" i="5"/>
  <c r="AR46" i="5" s="1"/>
  <c r="AJ48" i="5"/>
  <c r="AI48" i="5"/>
  <c r="AP46" i="5" s="1"/>
  <c r="AH48" i="5"/>
  <c r="AG48" i="5"/>
  <c r="AN46" i="5" s="1"/>
  <c r="AF48" i="5"/>
  <c r="AE48" i="5"/>
  <c r="BC45" i="5" s="1"/>
  <c r="AD48" i="5"/>
  <c r="AC48" i="5"/>
  <c r="BA45" i="5" s="1"/>
  <c r="AB48" i="5"/>
  <c r="AA48" i="5"/>
  <c r="AY45" i="5" s="1"/>
  <c r="Z48" i="5"/>
  <c r="Y48" i="5"/>
  <c r="AW45" i="5" s="1"/>
  <c r="X48" i="5"/>
  <c r="AV45" i="5" s="1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AZ44" i="5" s="1"/>
  <c r="J48" i="5"/>
  <c r="I48" i="5"/>
  <c r="AX44" i="5" s="1"/>
  <c r="H48" i="5"/>
  <c r="BA48" i="5" s="1"/>
  <c r="G48" i="5"/>
  <c r="AY46" i="5" s="1"/>
  <c r="F48" i="5"/>
  <c r="E48" i="5"/>
  <c r="AT44" i="5" s="1"/>
  <c r="BC47" i="5"/>
  <c r="BA47" i="5"/>
  <c r="AZ47" i="5"/>
  <c r="AX47" i="5"/>
  <c r="AW47" i="5"/>
  <c r="AU47" i="5"/>
  <c r="AT47" i="5"/>
  <c r="AR47" i="5"/>
  <c r="AQ47" i="5"/>
  <c r="AO47" i="5"/>
  <c r="AN47" i="5"/>
  <c r="AM47" i="5"/>
  <c r="D47" i="5"/>
  <c r="AR44" i="5" s="1"/>
  <c r="BB46" i="5"/>
  <c r="BA46" i="5"/>
  <c r="AZ46" i="5"/>
  <c r="AQ46" i="5"/>
  <c r="AO46" i="5"/>
  <c r="AM46" i="5"/>
  <c r="D46" i="5"/>
  <c r="BB45" i="5"/>
  <c r="AZ45" i="5"/>
  <c r="AX45" i="5"/>
  <c r="AU45" i="5"/>
  <c r="AT45" i="5"/>
  <c r="AS45" i="5"/>
  <c r="AR45" i="5"/>
  <c r="AQ45" i="5"/>
  <c r="AP45" i="5"/>
  <c r="AO45" i="5"/>
  <c r="AN45" i="5"/>
  <c r="AM45" i="5"/>
  <c r="D45" i="5"/>
  <c r="BC44" i="5"/>
  <c r="BA44" i="5"/>
  <c r="AY44" i="5"/>
  <c r="AW44" i="5"/>
  <c r="AU44" i="5"/>
  <c r="AS44" i="5"/>
  <c r="AQ44" i="5"/>
  <c r="AP44" i="5"/>
  <c r="AO44" i="5"/>
  <c r="AN44" i="5"/>
  <c r="AM44" i="5"/>
  <c r="D44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N43" i="5"/>
  <c r="D43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AO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BC38" i="5" s="1"/>
  <c r="Z42" i="5"/>
  <c r="BB38" i="5" s="1"/>
  <c r="Y42" i="5"/>
  <c r="X42" i="5"/>
  <c r="W42" i="5"/>
  <c r="V42" i="5"/>
  <c r="AX38" i="5" s="1"/>
  <c r="U42" i="5"/>
  <c r="T42" i="5"/>
  <c r="AV38" i="5" s="1"/>
  <c r="S42" i="5"/>
  <c r="AU38" i="5" s="1"/>
  <c r="R42" i="5"/>
  <c r="AT38" i="5" s="1"/>
  <c r="Q42" i="5"/>
  <c r="P42" i="5"/>
  <c r="O42" i="5"/>
  <c r="AQ38" i="5" s="1"/>
  <c r="N42" i="5"/>
  <c r="M42" i="5"/>
  <c r="L42" i="5"/>
  <c r="AN38" i="5" s="1"/>
  <c r="K42" i="5"/>
  <c r="AM38" i="5" s="1"/>
  <c r="J42" i="5"/>
  <c r="I42" i="5"/>
  <c r="H42" i="5"/>
  <c r="G42" i="5"/>
  <c r="F42" i="5"/>
  <c r="AZ36" i="5" s="1"/>
  <c r="E42" i="5"/>
  <c r="BC41" i="5"/>
  <c r="BB41" i="5"/>
  <c r="BA41" i="5"/>
  <c r="AZ41" i="5"/>
  <c r="AV41" i="5"/>
  <c r="D41" i="5"/>
  <c r="AX41" i="5" s="1"/>
  <c r="D40" i="5"/>
  <c r="AW41" i="5" s="1"/>
  <c r="AV39" i="5"/>
  <c r="AU39" i="5"/>
  <c r="AT39" i="5"/>
  <c r="AS39" i="5"/>
  <c r="AR39" i="5"/>
  <c r="AQ39" i="5"/>
  <c r="AP39" i="5"/>
  <c r="AO39" i="5"/>
  <c r="AN39" i="5"/>
  <c r="AM39" i="5"/>
  <c r="D39" i="5"/>
  <c r="BA38" i="5"/>
  <c r="AY38" i="5"/>
  <c r="AW38" i="5"/>
  <c r="AS38" i="5"/>
  <c r="AO38" i="5"/>
  <c r="AL38" i="5"/>
  <c r="AK38" i="5"/>
  <c r="AJ38" i="5"/>
  <c r="AI38" i="5"/>
  <c r="AO35" i="5" s="1"/>
  <c r="AH38" i="5"/>
  <c r="AN35" i="5" s="1"/>
  <c r="AG38" i="5"/>
  <c r="AM35" i="5" s="1"/>
  <c r="AF38" i="5"/>
  <c r="AE38" i="5"/>
  <c r="BB34" i="5" s="1"/>
  <c r="AD38" i="5"/>
  <c r="AC38" i="5"/>
  <c r="AZ34" i="5" s="1"/>
  <c r="AB38" i="5"/>
  <c r="AA38" i="5"/>
  <c r="AX34" i="5" s="1"/>
  <c r="Z38" i="5"/>
  <c r="Y38" i="5"/>
  <c r="AV34" i="5" s="1"/>
  <c r="X38" i="5"/>
  <c r="W38" i="5"/>
  <c r="AT34" i="5" s="1"/>
  <c r="V38" i="5"/>
  <c r="AS34" i="5" s="1"/>
  <c r="U38" i="5"/>
  <c r="T38" i="5"/>
  <c r="S38" i="5"/>
  <c r="AP34" i="5" s="1"/>
  <c r="R38" i="5"/>
  <c r="AO34" i="5" s="1"/>
  <c r="Q38" i="5"/>
  <c r="AN34" i="5" s="1"/>
  <c r="P38" i="5"/>
  <c r="O38" i="5"/>
  <c r="N38" i="5"/>
  <c r="M38" i="5"/>
  <c r="L38" i="5"/>
  <c r="AZ33" i="5" s="1"/>
  <c r="K38" i="5"/>
  <c r="AY33" i="5" s="1"/>
  <c r="J38" i="5"/>
  <c r="I38" i="5"/>
  <c r="AW33" i="5" s="1"/>
  <c r="H38" i="5"/>
  <c r="G38" i="5"/>
  <c r="F38" i="5"/>
  <c r="E38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D37" i="5"/>
  <c r="AT41" i="5" s="1"/>
  <c r="BC36" i="5"/>
  <c r="BA36" i="5"/>
  <c r="AY36" i="5"/>
  <c r="AX36" i="5"/>
  <c r="AW36" i="5"/>
  <c r="AV36" i="5"/>
  <c r="AU36" i="5"/>
  <c r="AT36" i="5"/>
  <c r="AS36" i="5"/>
  <c r="AR36" i="5"/>
  <c r="AQ36" i="5"/>
  <c r="AP36" i="5"/>
  <c r="AN36" i="5"/>
  <c r="D36" i="5"/>
  <c r="AS41" i="5" s="1"/>
  <c r="BC35" i="5"/>
  <c r="BB35" i="5"/>
  <c r="BA35" i="5"/>
  <c r="AZ35" i="5"/>
  <c r="AP35" i="5"/>
  <c r="BC34" i="5"/>
  <c r="BA34" i="5"/>
  <c r="AY34" i="5"/>
  <c r="AW34" i="5"/>
  <c r="AU34" i="5"/>
  <c r="AQ34" i="5"/>
  <c r="AM34" i="5"/>
  <c r="D34" i="5"/>
  <c r="BB33" i="5"/>
  <c r="AX33" i="5"/>
  <c r="AT33" i="5"/>
  <c r="AR33" i="5"/>
  <c r="AQ33" i="5"/>
  <c r="AP33" i="5"/>
  <c r="AO33" i="5"/>
  <c r="AN33" i="5"/>
  <c r="AM33" i="5"/>
  <c r="D33" i="5"/>
  <c r="BC32" i="5"/>
  <c r="BB32" i="5"/>
  <c r="AL32" i="5"/>
  <c r="AK32" i="5"/>
  <c r="AJ32" i="5"/>
  <c r="AR32" i="5" s="1"/>
  <c r="AI32" i="5"/>
  <c r="AQ32" i="5" s="1"/>
  <c r="AH32" i="5"/>
  <c r="AP32" i="5" s="1"/>
  <c r="AG32" i="5"/>
  <c r="AO32" i="5" s="1"/>
  <c r="AF32" i="5"/>
  <c r="AN32" i="5" s="1"/>
  <c r="AE32" i="5"/>
  <c r="AM32" i="5" s="1"/>
  <c r="AD32" i="5"/>
  <c r="AC32" i="5"/>
  <c r="BB31" i="5" s="1"/>
  <c r="AB32" i="5"/>
  <c r="AA32" i="5"/>
  <c r="AZ31" i="5" s="1"/>
  <c r="Z32" i="5"/>
  <c r="Y32" i="5"/>
  <c r="AX31" i="5" s="1"/>
  <c r="X32" i="5"/>
  <c r="W32" i="5"/>
  <c r="AV31" i="5" s="1"/>
  <c r="V32" i="5"/>
  <c r="U32" i="5"/>
  <c r="T32" i="5"/>
  <c r="S32" i="5"/>
  <c r="AR31" i="5" s="1"/>
  <c r="R32" i="5"/>
  <c r="Q32" i="5"/>
  <c r="AP31" i="5" s="1"/>
  <c r="P32" i="5"/>
  <c r="O32" i="5"/>
  <c r="N32" i="5"/>
  <c r="M32" i="5"/>
  <c r="L32" i="5"/>
  <c r="K32" i="5"/>
  <c r="BA30" i="5" s="1"/>
  <c r="J32" i="5"/>
  <c r="I32" i="5"/>
  <c r="AY30" i="5" s="1"/>
  <c r="H32" i="5"/>
  <c r="G32" i="5"/>
  <c r="F32" i="5"/>
  <c r="AV30" i="5" s="1"/>
  <c r="E32" i="5"/>
  <c r="BC31" i="5"/>
  <c r="BA31" i="5"/>
  <c r="AY31" i="5"/>
  <c r="AW31" i="5"/>
  <c r="AU31" i="5"/>
  <c r="AS31" i="5"/>
  <c r="AQ31" i="5"/>
  <c r="AO31" i="5"/>
  <c r="AM31" i="5"/>
  <c r="D31" i="5"/>
  <c r="AN41" i="5" s="1"/>
  <c r="BB30" i="5"/>
  <c r="AZ30" i="5"/>
  <c r="AX30" i="5"/>
  <c r="D30" i="5"/>
  <c r="AL29" i="5"/>
  <c r="AK29" i="5"/>
  <c r="BD29" i="5" s="1"/>
  <c r="AJ29" i="5"/>
  <c r="BC29" i="5" s="1"/>
  <c r="AI29" i="5"/>
  <c r="BB29" i="5" s="1"/>
  <c r="AH29" i="5"/>
  <c r="BA29" i="5" s="1"/>
  <c r="AG29" i="5"/>
  <c r="AZ29" i="5" s="1"/>
  <c r="AF29" i="5"/>
  <c r="AY29" i="5" s="1"/>
  <c r="AE29" i="5"/>
  <c r="AX29" i="5" s="1"/>
  <c r="AD29" i="5"/>
  <c r="AW29" i="5" s="1"/>
  <c r="AC29" i="5"/>
  <c r="AV29" i="5" s="1"/>
  <c r="AB29" i="5"/>
  <c r="AU29" i="5" s="1"/>
  <c r="AA29" i="5"/>
  <c r="AT29" i="5" s="1"/>
  <c r="Z29" i="5"/>
  <c r="AS29" i="5" s="1"/>
  <c r="Y29" i="5"/>
  <c r="AR29" i="5" s="1"/>
  <c r="X29" i="5"/>
  <c r="W29" i="5"/>
  <c r="AP29" i="5" s="1"/>
  <c r="V29" i="5"/>
  <c r="AO29" i="5" s="1"/>
  <c r="U29" i="5"/>
  <c r="AN29" i="5" s="1"/>
  <c r="T29" i="5"/>
  <c r="AM29" i="5" s="1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AS30" i="5" s="1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D28" i="5"/>
  <c r="BB40" i="5" s="1"/>
  <c r="D27" i="5"/>
  <c r="AL26" i="5"/>
  <c r="AK26" i="5"/>
  <c r="AJ26" i="5"/>
  <c r="AV27" i="5" s="1"/>
  <c r="AI26" i="5"/>
  <c r="AU27" i="5" s="1"/>
  <c r="AH26" i="5"/>
  <c r="AT27" i="5" s="1"/>
  <c r="AG26" i="5"/>
  <c r="AS27" i="5" s="1"/>
  <c r="AF26" i="5"/>
  <c r="AR27" i="5" s="1"/>
  <c r="AE26" i="5"/>
  <c r="AQ27" i="5" s="1"/>
  <c r="AD26" i="5"/>
  <c r="AC26" i="5"/>
  <c r="AO27" i="5" s="1"/>
  <c r="AB26" i="5"/>
  <c r="AN27" i="5" s="1"/>
  <c r="AA26" i="5"/>
  <c r="AM27" i="5" s="1"/>
  <c r="Z26" i="5"/>
  <c r="BC26" i="5" s="1"/>
  <c r="Y26" i="5"/>
  <c r="BB26" i="5" s="1"/>
  <c r="X26" i="5"/>
  <c r="W26" i="5"/>
  <c r="AZ26" i="5" s="1"/>
  <c r="V26" i="5"/>
  <c r="AY26" i="5" s="1"/>
  <c r="U26" i="5"/>
  <c r="BB27" i="5" s="1"/>
  <c r="T26" i="5"/>
  <c r="AW26" i="5" s="1"/>
  <c r="S26" i="5"/>
  <c r="AV26" i="5" s="1"/>
  <c r="R26" i="5"/>
  <c r="AU26" i="5" s="1"/>
  <c r="Q26" i="5"/>
  <c r="AT26" i="5" s="1"/>
  <c r="P26" i="5"/>
  <c r="AS26" i="5" s="1"/>
  <c r="O26" i="5"/>
  <c r="AR26" i="5" s="1"/>
  <c r="N26" i="5"/>
  <c r="AQ26" i="5" s="1"/>
  <c r="M26" i="5"/>
  <c r="AP26" i="5" s="1"/>
  <c r="L26" i="5"/>
  <c r="AO26" i="5" s="1"/>
  <c r="K26" i="5"/>
  <c r="AN26" i="5" s="1"/>
  <c r="J26" i="5"/>
  <c r="AM26" i="5" s="1"/>
  <c r="I26" i="5"/>
  <c r="H26" i="5"/>
  <c r="AV47" i="5" s="1"/>
  <c r="G26" i="5"/>
  <c r="F26" i="5"/>
  <c r="E26" i="5"/>
  <c r="D26" i="5"/>
  <c r="BC25" i="5"/>
  <c r="BB25" i="5"/>
  <c r="BA25" i="5"/>
  <c r="AZ25" i="5"/>
  <c r="AY25" i="5"/>
  <c r="D25" i="5"/>
  <c r="D24" i="5"/>
  <c r="AL23" i="5"/>
  <c r="AK23" i="5"/>
  <c r="AP25" i="5" s="1"/>
  <c r="AJ23" i="5"/>
  <c r="AO25" i="5" s="1"/>
  <c r="AI23" i="5"/>
  <c r="AN25" i="5" s="1"/>
  <c r="AH23" i="5"/>
  <c r="AM25" i="5" s="1"/>
  <c r="AG23" i="5"/>
  <c r="BC24" i="5" s="1"/>
  <c r="AF23" i="5"/>
  <c r="BB24" i="5" s="1"/>
  <c r="AE23" i="5"/>
  <c r="BA24" i="5" s="1"/>
  <c r="AD23" i="5"/>
  <c r="AZ24" i="5" s="1"/>
  <c r="AC23" i="5"/>
  <c r="AY24" i="5" s="1"/>
  <c r="AB23" i="5"/>
  <c r="AX24" i="5" s="1"/>
  <c r="AA23" i="5"/>
  <c r="AW24" i="5" s="1"/>
  <c r="Z23" i="5"/>
  <c r="AV24" i="5" s="1"/>
  <c r="Y23" i="5"/>
  <c r="AU24" i="5" s="1"/>
  <c r="X23" i="5"/>
  <c r="AV25" i="5" s="1"/>
  <c r="W23" i="5"/>
  <c r="AS24" i="5" s="1"/>
  <c r="V23" i="5"/>
  <c r="AR24" i="5" s="1"/>
  <c r="U23" i="5"/>
  <c r="T23" i="5"/>
  <c r="AP24" i="5" s="1"/>
  <c r="S23" i="5"/>
  <c r="AO24" i="5" s="1"/>
  <c r="R23" i="5"/>
  <c r="AN24" i="5" s="1"/>
  <c r="Q23" i="5"/>
  <c r="AM24" i="5" s="1"/>
  <c r="P23" i="5"/>
  <c r="BC23" i="5" s="1"/>
  <c r="O23" i="5"/>
  <c r="BB23" i="5" s="1"/>
  <c r="N23" i="5"/>
  <c r="BA23" i="5" s="1"/>
  <c r="M23" i="5"/>
  <c r="AZ23" i="5" s="1"/>
  <c r="L23" i="5"/>
  <c r="AY23" i="5" s="1"/>
  <c r="K23" i="5"/>
  <c r="AX23" i="5" s="1"/>
  <c r="J23" i="5"/>
  <c r="AW23" i="5" s="1"/>
  <c r="I23" i="5"/>
  <c r="AV23" i="5" s="1"/>
  <c r="H23" i="5"/>
  <c r="AU23" i="5" s="1"/>
  <c r="G23" i="5"/>
  <c r="AT23" i="5" s="1"/>
  <c r="F23" i="5"/>
  <c r="AS23" i="5" s="1"/>
  <c r="E23" i="5"/>
  <c r="AR23" i="5" s="1"/>
  <c r="D23" i="5"/>
  <c r="D22" i="5"/>
  <c r="D21" i="5"/>
  <c r="AL20" i="5"/>
  <c r="AK20" i="5"/>
  <c r="AZ22" i="5" s="1"/>
  <c r="AJ20" i="5"/>
  <c r="AI20" i="5"/>
  <c r="AX22" i="5" s="1"/>
  <c r="AH20" i="5"/>
  <c r="AG20" i="5"/>
  <c r="AF20" i="5"/>
  <c r="AE20" i="5"/>
  <c r="AT22" i="5" s="1"/>
  <c r="AD20" i="5"/>
  <c r="AC20" i="5"/>
  <c r="AB20" i="5"/>
  <c r="AA20" i="5"/>
  <c r="AP22" i="5" s="1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BB20" i="5" s="1"/>
  <c r="D20" i="5"/>
  <c r="AP23" i="5" s="1"/>
  <c r="D19" i="5"/>
  <c r="D18" i="5"/>
  <c r="D17" i="5"/>
  <c r="AT16" i="5"/>
  <c r="AS16" i="5"/>
  <c r="AR16" i="5"/>
  <c r="AQ16" i="5"/>
  <c r="AP16" i="5"/>
  <c r="AO16" i="5"/>
  <c r="AN16" i="5"/>
  <c r="AM16" i="5"/>
  <c r="AL16" i="5"/>
  <c r="AL35" i="5" s="1"/>
  <c r="AK16" i="5"/>
  <c r="AT18" i="5" s="1"/>
  <c r="AJ16" i="5"/>
  <c r="AI16" i="5"/>
  <c r="AR18" i="5" s="1"/>
  <c r="AH16" i="5"/>
  <c r="AG16" i="5"/>
  <c r="AP18" i="5" s="1"/>
  <c r="AF16" i="5"/>
  <c r="AE16" i="5"/>
  <c r="AN18" i="5" s="1"/>
  <c r="AD16" i="5"/>
  <c r="AC16" i="5"/>
  <c r="BB19" i="5" s="1"/>
  <c r="AB16" i="5"/>
  <c r="AA16" i="5"/>
  <c r="AZ19" i="5" s="1"/>
  <c r="Z16" i="5"/>
  <c r="Y16" i="5"/>
  <c r="AX19" i="5" s="1"/>
  <c r="X16" i="5"/>
  <c r="W16" i="5"/>
  <c r="AV19" i="5" s="1"/>
  <c r="V16" i="5"/>
  <c r="U16" i="5"/>
  <c r="AT19" i="5" s="1"/>
  <c r="T16" i="5"/>
  <c r="S16" i="5"/>
  <c r="AR19" i="5" s="1"/>
  <c r="R16" i="5"/>
  <c r="Q16" i="5"/>
  <c r="AP19" i="5" s="1"/>
  <c r="P16" i="5"/>
  <c r="O16" i="5"/>
  <c r="AN19" i="5" s="1"/>
  <c r="N16" i="5"/>
  <c r="M16" i="5"/>
  <c r="L16" i="5"/>
  <c r="K16" i="5"/>
  <c r="BB16" i="5" s="1"/>
  <c r="J16" i="5"/>
  <c r="I16" i="5"/>
  <c r="AZ16" i="5" s="1"/>
  <c r="H16" i="5"/>
  <c r="G16" i="5"/>
  <c r="AX16" i="5" s="1"/>
  <c r="F16" i="5"/>
  <c r="E16" i="5"/>
  <c r="AV16" i="5" s="1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D15" i="5"/>
  <c r="AO40" i="5" s="1"/>
  <c r="BC14" i="5"/>
  <c r="BB14" i="5"/>
  <c r="BA14" i="5"/>
  <c r="AZ14" i="5"/>
  <c r="AV14" i="5"/>
  <c r="D14" i="5"/>
  <c r="AN40" i="5" s="1"/>
  <c r="BC13" i="5"/>
  <c r="BB13" i="5"/>
  <c r="BA13" i="5"/>
  <c r="AZ13" i="5"/>
  <c r="AY13" i="5"/>
  <c r="AW13" i="5"/>
  <c r="AU13" i="5"/>
  <c r="AS13" i="5"/>
  <c r="D13" i="5"/>
  <c r="AM40" i="5" s="1"/>
  <c r="AO13" i="5" l="1"/>
  <c r="AM13" i="5"/>
  <c r="AQ13" i="5"/>
  <c r="AM36" i="5"/>
  <c r="AO36" i="5"/>
  <c r="BC64" i="5"/>
  <c r="AY62" i="5"/>
  <c r="AU62" i="5"/>
  <c r="AM50" i="5"/>
  <c r="AO50" i="5"/>
  <c r="AU48" i="5"/>
  <c r="D42" i="5"/>
  <c r="BA39" i="5" s="1"/>
  <c r="AW39" i="5"/>
  <c r="AV33" i="5"/>
  <c r="AY35" i="5"/>
  <c r="AO30" i="5"/>
  <c r="AM30" i="5"/>
  <c r="AX26" i="5"/>
  <c r="AP27" i="5"/>
  <c r="AN28" i="5"/>
  <c r="AX27" i="5"/>
  <c r="AZ40" i="5"/>
  <c r="AT24" i="5"/>
  <c r="AR25" i="5"/>
  <c r="D16" i="5"/>
  <c r="AU16" i="5" s="1"/>
  <c r="AT14" i="5"/>
  <c r="AX14" i="5"/>
  <c r="AN14" i="5"/>
  <c r="AP14" i="5"/>
  <c r="AR14" i="5"/>
  <c r="AS52" i="5"/>
  <c r="F35" i="5"/>
  <c r="AU52" i="5"/>
  <c r="BC46" i="5"/>
  <c r="H35" i="5"/>
  <c r="BA20" i="5"/>
  <c r="AW52" i="5"/>
  <c r="J35" i="5"/>
  <c r="AY52" i="5"/>
  <c r="L35" i="5"/>
  <c r="BA52" i="5"/>
  <c r="N35" i="5"/>
  <c r="BC52" i="5"/>
  <c r="P35" i="5"/>
  <c r="AN53" i="5"/>
  <c r="R35" i="5"/>
  <c r="AP53" i="5"/>
  <c r="T35" i="5"/>
  <c r="T68" i="5" s="1"/>
  <c r="T69" i="5" s="1"/>
  <c r="AR53" i="5"/>
  <c r="V35" i="5"/>
  <c r="AT53" i="5"/>
  <c r="X35" i="5"/>
  <c r="AY20" i="5"/>
  <c r="AV53" i="5"/>
  <c r="Z35" i="5"/>
  <c r="AX53" i="5"/>
  <c r="AB35" i="5"/>
  <c r="AZ53" i="5"/>
  <c r="AD35" i="5"/>
  <c r="BB53" i="5"/>
  <c r="AF35" i="5"/>
  <c r="AM54" i="5"/>
  <c r="AH35" i="5"/>
  <c r="AO54" i="5"/>
  <c r="AJ35" i="5"/>
  <c r="AV65" i="5"/>
  <c r="AT65" i="5"/>
  <c r="AW65" i="5"/>
  <c r="AU65" i="5"/>
  <c r="AS65" i="5"/>
  <c r="AQ40" i="5"/>
  <c r="AN17" i="5"/>
  <c r="AP17" i="5"/>
  <c r="AR17" i="5"/>
  <c r="AT17" i="5"/>
  <c r="AV17" i="5"/>
  <c r="AX17" i="5"/>
  <c r="AZ17" i="5"/>
  <c r="BB17" i="5"/>
  <c r="BB65" i="5"/>
  <c r="AZ65" i="5"/>
  <c r="AX65" i="5"/>
  <c r="BA65" i="5"/>
  <c r="AY65" i="5"/>
  <c r="AR40" i="5"/>
  <c r="AV18" i="5"/>
  <c r="AX18" i="5"/>
  <c r="AZ18" i="5"/>
  <c r="BB18" i="5"/>
  <c r="AO66" i="5"/>
  <c r="AM66" i="5"/>
  <c r="AR65" i="5"/>
  <c r="AP65" i="5"/>
  <c r="AN65" i="5"/>
  <c r="AP66" i="5"/>
  <c r="AN66" i="5"/>
  <c r="BC65" i="5"/>
  <c r="AQ65" i="5"/>
  <c r="AO65" i="5"/>
  <c r="AM65" i="5"/>
  <c r="AS40" i="5"/>
  <c r="F68" i="5"/>
  <c r="F69" i="5" s="1"/>
  <c r="BC20" i="5"/>
  <c r="AP47" i="5"/>
  <c r="AQ23" i="5"/>
  <c r="J68" i="5"/>
  <c r="J69" i="5" s="1"/>
  <c r="L68" i="5"/>
  <c r="L69" i="5" s="1"/>
  <c r="N68" i="5"/>
  <c r="N69" i="5" s="1"/>
  <c r="P68" i="5"/>
  <c r="P69" i="5" s="1"/>
  <c r="R68" i="5"/>
  <c r="R69" i="5" s="1"/>
  <c r="V68" i="5"/>
  <c r="V69" i="5" s="1"/>
  <c r="X68" i="5"/>
  <c r="X69" i="5" s="1"/>
  <c r="AO23" i="5"/>
  <c r="AM22" i="5"/>
  <c r="Z68" i="5"/>
  <c r="Z69" i="5" s="1"/>
  <c r="AO22" i="5"/>
  <c r="AB68" i="5"/>
  <c r="AB69" i="5" s="1"/>
  <c r="AQ22" i="5"/>
  <c r="AD68" i="5"/>
  <c r="AS22" i="5"/>
  <c r="AF68" i="5"/>
  <c r="AF69" i="5" s="1"/>
  <c r="AU22" i="5"/>
  <c r="AH68" i="5"/>
  <c r="AH69" i="5" s="1"/>
  <c r="AW22" i="5"/>
  <c r="AJ68" i="5"/>
  <c r="AJ69" i="5" s="1"/>
  <c r="AY22" i="5"/>
  <c r="AL68" i="5"/>
  <c r="AL69" i="5" s="1"/>
  <c r="AP20" i="5"/>
  <c r="AT20" i="5"/>
  <c r="AX20" i="5"/>
  <c r="AN21" i="5"/>
  <c r="AR21" i="5"/>
  <c r="AV21" i="5"/>
  <c r="AZ21" i="5"/>
  <c r="BE66" i="5"/>
  <c r="BC66" i="5"/>
  <c r="BA66" i="5"/>
  <c r="BD66" i="5"/>
  <c r="BB66" i="5"/>
  <c r="AV40" i="5"/>
  <c r="BB22" i="5"/>
  <c r="AN23" i="5"/>
  <c r="AV67" i="5"/>
  <c r="AT67" i="5"/>
  <c r="AR67" i="5"/>
  <c r="AU67" i="5"/>
  <c r="AS67" i="5"/>
  <c r="AQ68" i="5"/>
  <c r="AO68" i="5"/>
  <c r="AM68" i="5"/>
  <c r="AP68" i="5"/>
  <c r="AN68" i="5"/>
  <c r="BA40" i="5"/>
  <c r="AY47" i="5"/>
  <c r="AT30" i="5"/>
  <c r="AR30" i="5"/>
  <c r="AQ29" i="5"/>
  <c r="D32" i="5"/>
  <c r="AR69" i="5" s="1"/>
  <c r="AN31" i="5"/>
  <c r="AX32" i="5"/>
  <c r="AT31" i="5"/>
  <c r="AO41" i="5"/>
  <c r="AU32" i="5"/>
  <c r="E35" i="5"/>
  <c r="E68" i="5" s="1"/>
  <c r="E69" i="5" s="1"/>
  <c r="I35" i="5"/>
  <c r="M35" i="5"/>
  <c r="M68" i="5" s="1"/>
  <c r="Q35" i="5"/>
  <c r="Q68" i="5" s="1"/>
  <c r="Q69" i="5" s="1"/>
  <c r="U35" i="5"/>
  <c r="Y35" i="5"/>
  <c r="AC35" i="5"/>
  <c r="AC68" i="5" s="1"/>
  <c r="AC69" i="5" s="1"/>
  <c r="AG35" i="5"/>
  <c r="AG68" i="5" s="1"/>
  <c r="AG69" i="5" s="1"/>
  <c r="AK35" i="5"/>
  <c r="D38" i="5"/>
  <c r="AV35" i="5" s="1"/>
  <c r="AR34" i="5"/>
  <c r="AU41" i="5"/>
  <c r="AT40" i="5"/>
  <c r="AQ48" i="5"/>
  <c r="AN13" i="5"/>
  <c r="AP13" i="5"/>
  <c r="AR13" i="5"/>
  <c r="AT13" i="5"/>
  <c r="AV13" i="5"/>
  <c r="AX13" i="5"/>
  <c r="BD13" i="5"/>
  <c r="AM14" i="5"/>
  <c r="AO14" i="5"/>
  <c r="AQ14" i="5"/>
  <c r="AS14" i="5"/>
  <c r="AU14" i="5"/>
  <c r="AW14" i="5"/>
  <c r="AY14" i="5"/>
  <c r="AR52" i="5"/>
  <c r="AT52" i="5"/>
  <c r="AU20" i="5"/>
  <c r="AV52" i="5"/>
  <c r="AX52" i="5"/>
  <c r="AZ52" i="5"/>
  <c r="BB52" i="5"/>
  <c r="AW20" i="5"/>
  <c r="AM53" i="5"/>
  <c r="AO53" i="5"/>
  <c r="AQ53" i="5"/>
  <c r="AS53" i="5"/>
  <c r="AU53" i="5"/>
  <c r="AW53" i="5"/>
  <c r="AY53" i="5"/>
  <c r="BA53" i="5"/>
  <c r="AM20" i="5"/>
  <c r="BC53" i="5"/>
  <c r="AO20" i="5"/>
  <c r="AN54" i="5"/>
  <c r="AQ20" i="5"/>
  <c r="AP54" i="5"/>
  <c r="AS20" i="5"/>
  <c r="AW16" i="5"/>
  <c r="AY16" i="5"/>
  <c r="BA16" i="5"/>
  <c r="BC16" i="5"/>
  <c r="AM17" i="5"/>
  <c r="AO17" i="5"/>
  <c r="AQ17" i="5"/>
  <c r="AS17" i="5"/>
  <c r="AU17" i="5"/>
  <c r="AW17" i="5"/>
  <c r="AY17" i="5"/>
  <c r="BA17" i="5"/>
  <c r="BC17" i="5"/>
  <c r="AM18" i="5"/>
  <c r="AO18" i="5"/>
  <c r="AQ18" i="5"/>
  <c r="AS18" i="5"/>
  <c r="AU18" i="5"/>
  <c r="AW18" i="5"/>
  <c r="AY18" i="5"/>
  <c r="BA18" i="5"/>
  <c r="BC18" i="5"/>
  <c r="AM19" i="5"/>
  <c r="AO19" i="5"/>
  <c r="AQ19" i="5"/>
  <c r="AS19" i="5"/>
  <c r="AU19" i="5"/>
  <c r="AW19" i="5"/>
  <c r="AY19" i="5"/>
  <c r="BA19" i="5"/>
  <c r="BC19" i="5"/>
  <c r="AQ66" i="5"/>
  <c r="BA22" i="5"/>
  <c r="AR66" i="5"/>
  <c r="AM21" i="5"/>
  <c r="I68" i="5"/>
  <c r="I69" i="5" s="1"/>
  <c r="AO21" i="5"/>
  <c r="AQ21" i="5"/>
  <c r="AS66" i="5"/>
  <c r="BC22" i="5"/>
  <c r="AS21" i="5"/>
  <c r="AT66" i="5"/>
  <c r="AM23" i="5"/>
  <c r="AU21" i="5"/>
  <c r="AW21" i="5"/>
  <c r="AY21" i="5"/>
  <c r="U68" i="5"/>
  <c r="U69" i="5" s="1"/>
  <c r="AU66" i="5"/>
  <c r="BA21" i="5"/>
  <c r="BC21" i="5"/>
  <c r="Y68" i="5"/>
  <c r="Y69" i="5" s="1"/>
  <c r="AN20" i="5"/>
  <c r="AR20" i="5"/>
  <c r="AV20" i="5"/>
  <c r="AZ20" i="5"/>
  <c r="AY66" i="5"/>
  <c r="AW66" i="5"/>
  <c r="AZ66" i="5"/>
  <c r="AX66" i="5"/>
  <c r="AV66" i="5"/>
  <c r="AU40" i="5"/>
  <c r="AP21" i="5"/>
  <c r="AT21" i="5"/>
  <c r="AX21" i="5"/>
  <c r="BB21" i="5"/>
  <c r="AN22" i="5"/>
  <c r="AR22" i="5"/>
  <c r="AV22" i="5"/>
  <c r="AZ67" i="5"/>
  <c r="AX67" i="5"/>
  <c r="BA67" i="5"/>
  <c r="AY67" i="5"/>
  <c r="AW67" i="5"/>
  <c r="AY40" i="5"/>
  <c r="AT25" i="5"/>
  <c r="AX25" i="5"/>
  <c r="BC27" i="5"/>
  <c r="BA26" i="5"/>
  <c r="AZ27" i="5"/>
  <c r="AU68" i="5"/>
  <c r="AS68" i="5"/>
  <c r="AV68" i="5"/>
  <c r="AT68" i="5"/>
  <c r="AR68" i="5"/>
  <c r="AQ30" i="5"/>
  <c r="AU30" i="5"/>
  <c r="AW30" i="5"/>
  <c r="BC30" i="5"/>
  <c r="AS32" i="5"/>
  <c r="AW32" i="5"/>
  <c r="BA32" i="5"/>
  <c r="AS33" i="5"/>
  <c r="AU33" i="5"/>
  <c r="BA33" i="5"/>
  <c r="BC33" i="5"/>
  <c r="G35" i="5"/>
  <c r="K35" i="5"/>
  <c r="K68" i="5" s="1"/>
  <c r="K69" i="5" s="1"/>
  <c r="O35" i="5"/>
  <c r="S35" i="5"/>
  <c r="S68" i="5" s="1"/>
  <c r="S69" i="5" s="1"/>
  <c r="W35" i="5"/>
  <c r="W68" i="5" s="1"/>
  <c r="W69" i="5" s="1"/>
  <c r="AA35" i="5"/>
  <c r="AA68" i="5" s="1"/>
  <c r="AA69" i="5" s="1"/>
  <c r="AE35" i="5"/>
  <c r="AE68" i="5" s="1"/>
  <c r="AE69" i="5" s="1"/>
  <c r="AI35" i="5"/>
  <c r="AQ35" i="5"/>
  <c r="AP40" i="5"/>
  <c r="AX40" i="5"/>
  <c r="AY41" i="5"/>
  <c r="BC39" i="5"/>
  <c r="BD39" i="5"/>
  <c r="BB36" i="5"/>
  <c r="AX39" i="5"/>
  <c r="AY39" i="5"/>
  <c r="AP38" i="5"/>
  <c r="AZ39" i="5"/>
  <c r="AR38" i="5"/>
  <c r="BB39" i="5"/>
  <c r="AZ38" i="5"/>
  <c r="AS47" i="5"/>
  <c r="AI68" i="5"/>
  <c r="AI69" i="5" s="1"/>
  <c r="AK68" i="5"/>
  <c r="AK69" i="5" s="1"/>
  <c r="AM67" i="5"/>
  <c r="AN67" i="5"/>
  <c r="AO67" i="5"/>
  <c r="AP67" i="5"/>
  <c r="AQ67" i="5"/>
  <c r="AW40" i="5"/>
  <c r="AQ24" i="5"/>
  <c r="AQ25" i="5"/>
  <c r="AS25" i="5"/>
  <c r="AU25" i="5"/>
  <c r="AW25" i="5"/>
  <c r="BB67" i="5"/>
  <c r="BC67" i="5"/>
  <c r="BD67" i="5"/>
  <c r="BE67" i="5"/>
  <c r="BF67" i="5"/>
  <c r="AW27" i="5"/>
  <c r="AY27" i="5"/>
  <c r="BA27" i="5"/>
  <c r="AM28" i="5"/>
  <c r="AW68" i="5"/>
  <c r="AX68" i="5"/>
  <c r="AY68" i="5"/>
  <c r="AZ68" i="5"/>
  <c r="BA68" i="5"/>
  <c r="BC40" i="5"/>
  <c r="BE68" i="5"/>
  <c r="BC68" i="5"/>
  <c r="BF68" i="5"/>
  <c r="BD68" i="5"/>
  <c r="BB68" i="5"/>
  <c r="AM41" i="5"/>
  <c r="AN30" i="5"/>
  <c r="AP30" i="5"/>
  <c r="AP69" i="5"/>
  <c r="AN69" i="5"/>
  <c r="AQ69" i="5"/>
  <c r="AO69" i="5"/>
  <c r="AM69" i="5"/>
  <c r="BB47" i="5"/>
  <c r="AZ69" i="5"/>
  <c r="AX69" i="5"/>
  <c r="BA69" i="5"/>
  <c r="AY69" i="5"/>
  <c r="AW69" i="5"/>
  <c r="BF69" i="5"/>
  <c r="BD69" i="5"/>
  <c r="BB69" i="5"/>
  <c r="BE69" i="5"/>
  <c r="BC69" i="5"/>
  <c r="AQ41" i="5"/>
  <c r="AP41" i="5"/>
  <c r="AV44" i="5"/>
  <c r="D48" i="5"/>
  <c r="BB44" i="5"/>
  <c r="AV46" i="5"/>
  <c r="AX46" i="5"/>
  <c r="AP60" i="5"/>
  <c r="AR60" i="5"/>
  <c r="AT60" i="5"/>
  <c r="AV60" i="5"/>
  <c r="AX60" i="5"/>
  <c r="AZ60" i="5"/>
  <c r="BB60" i="5"/>
  <c r="AN61" i="5"/>
  <c r="AP61" i="5"/>
  <c r="AR61" i="5"/>
  <c r="AT61" i="5"/>
  <c r="AV61" i="5"/>
  <c r="AX61" i="5"/>
  <c r="AZ61" i="5"/>
  <c r="BB61" i="5"/>
  <c r="AN62" i="5"/>
  <c r="AP62" i="5"/>
  <c r="AR62" i="5"/>
  <c r="AQ60" i="5"/>
  <c r="AS60" i="5"/>
  <c r="AW60" i="5"/>
  <c r="AY60" i="5"/>
  <c r="BA60" i="5"/>
  <c r="BC60" i="5"/>
  <c r="AM61" i="5"/>
  <c r="AS61" i="5"/>
  <c r="AU61" i="5"/>
  <c r="AY61" i="5"/>
  <c r="BA61" i="5"/>
  <c r="AM62" i="5"/>
  <c r="AO62" i="5"/>
  <c r="AO64" i="5"/>
  <c r="AD69" i="5" l="1"/>
  <c r="O68" i="5"/>
  <c r="O69" i="5" s="1"/>
  <c r="M69" i="5"/>
  <c r="D68" i="5"/>
  <c r="D69" i="5" s="1"/>
  <c r="AW35" i="5"/>
  <c r="AS35" i="5"/>
  <c r="D35" i="5"/>
  <c r="BE65" i="5" s="1"/>
  <c r="AT69" i="5"/>
  <c r="AT32" i="5"/>
  <c r="AN48" i="5"/>
  <c r="AU35" i="5"/>
  <c r="AU46" i="5"/>
  <c r="AS46" i="5"/>
  <c r="AN42" i="5"/>
  <c r="AW46" i="5"/>
  <c r="AT46" i="5"/>
  <c r="G68" i="5"/>
  <c r="G69" i="5" s="1"/>
  <c r="AX35" i="5"/>
  <c r="AT35" i="5"/>
  <c r="AR35" i="5"/>
  <c r="AY32" i="5"/>
  <c r="AZ32" i="5"/>
  <c r="AV69" i="5"/>
  <c r="AU69" i="5"/>
  <c r="AV32" i="5"/>
  <c r="AS69" i="5"/>
  <c r="H68" i="5"/>
  <c r="H69" i="5" l="1"/>
  <c r="BD64" i="5"/>
  <c r="BF66" i="5"/>
  <c r="BD65" i="5"/>
  <c r="BF65" i="5"/>
  <c r="AR41" i="5"/>
</calcChain>
</file>

<file path=xl/sharedStrings.xml><?xml version="1.0" encoding="utf-8"?>
<sst xmlns="http://schemas.openxmlformats.org/spreadsheetml/2006/main" count="201" uniqueCount="176">
  <si>
    <t>Nr. crt.</t>
  </si>
  <si>
    <t>Tip de masura</t>
  </si>
  <si>
    <t>persoane din mediul urban</t>
  </si>
  <si>
    <t>persoane din mediul rural</t>
  </si>
  <si>
    <t>femei</t>
  </si>
  <si>
    <t>barbati</t>
  </si>
  <si>
    <t>invatamant primar si fara studii, din care: (vezi coloana 36)</t>
  </si>
  <si>
    <t>invatamant gimnazial</t>
  </si>
  <si>
    <t>invatamant liceal</t>
  </si>
  <si>
    <t>invatamant universitar</t>
  </si>
  <si>
    <t>persoane cu handicap</t>
  </si>
  <si>
    <t>romi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</si>
  <si>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</si>
  <si>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</si>
  <si>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</si>
  <si>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</si>
  <si>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</si>
  <si>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>persoane repatriate</t>
  </si>
  <si>
    <t>alte categorii</t>
  </si>
  <si>
    <t>fara studii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</si>
  <si>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</si>
  <si>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</si>
  <si>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</si>
  <si>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</si>
  <si>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</si>
  <si>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</si>
  <si>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</si>
  <si>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</si>
  <si>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</si>
  <si>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</si>
  <si>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</si>
  <si>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</si>
  <si>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</si>
  <si>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</si>
  <si>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</si>
  <si>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</si>
  <si>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</si>
  <si>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</si>
  <si>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</si>
  <si>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</si>
  <si>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</si>
  <si>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</si>
  <si>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</si>
  <si>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</si>
  <si>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</si>
  <si>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</si>
  <si>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</si>
  <si>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</si>
  <si>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</si>
  <si>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</si>
  <si>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</si>
  <si>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</si>
  <si>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</si>
  <si>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</si>
  <si>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</si>
  <si>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</si>
  <si>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</si>
  <si>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</si>
  <si>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</si>
  <si>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</si>
  <si>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</si>
  <si>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</si>
  <si>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</si>
  <si>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</si>
  <si>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</si>
  <si>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</si>
  <si>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</si>
  <si>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</si>
  <si>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</si>
  <si>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</si>
  <si>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3a</t>
  </si>
  <si>
    <t>3b</t>
  </si>
  <si>
    <t>5a</t>
  </si>
  <si>
    <t>5b</t>
  </si>
  <si>
    <t>9a</t>
  </si>
  <si>
    <t>9b</t>
  </si>
  <si>
    <t>9c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</si>
  <si>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</si>
  <si>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</si>
  <si>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</si>
  <si>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</si>
  <si>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</si>
  <si>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</si>
  <si>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Agentia pentru Ocuparea Fortei de Munca a judetului Bistrita-Nasaud</t>
  </si>
  <si>
    <t xml:space="preserve">Situatia privind realizarile obtinute prin Programul de Ocupare a Fortei de Munca  </t>
  </si>
  <si>
    <t>Numar total persoane ocupate prin masurile active de stimularea a fortei de munca si incadrate in anul 2019</t>
  </si>
  <si>
    <t>Total  persoane incadrate, din care: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</si>
  <si>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</si>
  <si>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</si>
  <si>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</si>
  <si>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</si>
  <si>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</si>
  <si>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</si>
  <si>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pers. &lt;25 ani, din care:</t>
  </si>
  <si>
    <t>tineri NEETs</t>
  </si>
  <si>
    <t>pers. 25-35 ani</t>
  </si>
  <si>
    <t>pers. 35-45 ani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</si>
  <si>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</si>
  <si>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pers. cu varsta peste 55 ani</t>
  </si>
  <si>
    <t>invatamant profesional/arte si meserii</t>
  </si>
  <si>
    <t>invatamat posticeal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</si>
  <si>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</si>
  <si>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</si>
  <si>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</si>
  <si>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</si>
  <si>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care au executat pedepse privative de libertate</t>
  </si>
  <si>
    <t xml:space="preserve">sld &lt;25 ani, din care: </t>
  </si>
  <si>
    <t>sld&gt;25 ani, din care:</t>
  </si>
  <si>
    <t>Total, din care:</t>
  </si>
  <si>
    <t>Cursuri de formare profesionala</t>
  </si>
  <si>
    <t>Completarea veniturilor somerilor care se incadreaza inainte de expirarea indemnizatiei pentru  somaj</t>
  </si>
  <si>
    <t>100% pentru absolventii care se incadreaza inainte de expirarea perioadei de somaj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</si>
  <si>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</si>
  <si>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</si>
  <si>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</si>
  <si>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 xml:space="preserve">someri peste 45 ani </t>
  </si>
  <si>
    <t>someri unici sustinatori ai familiilor monoparentale</t>
  </si>
  <si>
    <t>Acordarea de subventii angajatorilor care incadreaza in munca tineri NEETs</t>
  </si>
  <si>
    <t>Acordarea de subventii angajatorilor care incadreaza in munca someri neindemnizati (SLD)</t>
  </si>
  <si>
    <t>Acordarea de subventii angajatorilor care incadreaza in munca persoane care mai au 5 ani pana la pensie</t>
  </si>
  <si>
    <t>Stimularea mobilitatii fortei de munca, total, din care: rd9 = rd (9.a +9.b)</t>
  </si>
  <si>
    <t xml:space="preserve">pentru incadrarea la o distanta mai mare de 15  km (prima de incadrare) </t>
  </si>
  <si>
    <t>pentru incadrarea intr-o alta localitate la peste 50 km cu schimbarea domiciliului (prima de instalare)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</si>
  <si>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</si>
  <si>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</si>
  <si>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</si>
  <si>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</si>
  <si>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</si>
  <si>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</si>
  <si>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</si>
  <si>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</si>
  <si>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</si>
  <si>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</si>
  <si>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</si>
  <si>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</si>
  <si>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</si>
  <si>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</si>
  <si>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</si>
  <si>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</si>
  <si>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</si>
  <si>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</si>
  <si>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</si>
  <si>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</si>
  <si>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</si>
  <si>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</si>
  <si>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</si>
  <si>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</si>
  <si>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</si>
  <si>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</si>
  <si>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</si>
  <si>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</si>
  <si>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</si>
  <si>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</si>
  <si>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</si>
  <si>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</si>
  <si>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</si>
  <si>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</si>
  <si>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</si>
  <si>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</si>
  <si>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r>
      <t xml:space="preserve">7. La randul I, la </t>
    </r>
    <r>
      <rPr>
        <b/>
        <i/>
        <u/>
        <sz val="18"/>
        <color indexed="8"/>
        <rFont val="Trebuchet MS"/>
        <family val="2"/>
      </rPr>
      <t>TOTAL persoane cuprinse la masuri active</t>
    </r>
    <r>
      <rPr>
        <b/>
        <u/>
        <sz val="18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</si>
  <si>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</si>
  <si>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</si>
  <si>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</si>
  <si>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r>
      <t xml:space="preserve">1. CULOAREA MARO REPREZINTA FORMULELE DIN MACHETA. </t>
    </r>
    <r>
      <rPr>
        <b/>
        <u val="singleAccounting"/>
        <sz val="18"/>
        <color indexed="12"/>
        <rFont val="Trebuchet MS"/>
        <family val="2"/>
      </rPr>
      <t>!!!!!!!!NU SE COMPLETEAZA ACELE CELULE!!!!!!!!</t>
    </r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</si>
  <si>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</si>
  <si>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</si>
  <si>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</si>
  <si>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 xml:space="preserve"> pentru luna DECEMBRIE 2021</t>
  </si>
  <si>
    <t xml:space="preserve">  Director Executiv  </t>
  </si>
  <si>
    <t xml:space="preserve">  Director  Adj.  </t>
  </si>
  <si>
    <t xml:space="preserve">  Sef Serv. APMES  </t>
  </si>
  <si>
    <t xml:space="preserve">  Intocmit  </t>
  </si>
  <si>
    <t xml:space="preserve">  Mihaela IOVANOVICI  </t>
  </si>
  <si>
    <t xml:space="preserve">  Alina Engi BRINDUSE  </t>
  </si>
  <si>
    <t xml:space="preserve">  Liliana LINTA   </t>
  </si>
  <si>
    <t xml:space="preserve">  Alina MICU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</si>
</sst>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(* #.##._);_(* \(#.##.\);_(* &quot;-&quot;??_);_(@_ⴆ"/>
    <numFmt numFmtId="167" formatCode="_(* #.##0.00_);_(* \(#.##0.00\);_(* &quot;-&quot;??_);_(@_)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i/>
      <sz val="10"/>
      <name val="Arial"/>
      <family val="2"/>
    </font>
    <font>
      <b/>
      <i/>
      <sz val="16"/>
      <name val="Times New Roman"/>
      <family val="1"/>
    </font>
    <font>
      <b/>
      <i/>
      <sz val="10"/>
      <name val="Times New Roman"/>
      <family val="1"/>
    </font>
    <font>
      <sz val="14"/>
      <color indexed="10"/>
      <name val="Monotype Corsiva"/>
      <family val="4"/>
    </font>
    <font>
      <sz val="14"/>
      <name val="Times New Roman"/>
      <family val="1"/>
    </font>
    <font>
      <b/>
      <sz val="14"/>
      <name val="Monotype Corsiva"/>
      <family val="4"/>
    </font>
    <font>
      <sz val="10"/>
      <color indexed="20"/>
      <name val="Arial"/>
      <family val="2"/>
    </font>
    <font>
      <sz val="16"/>
      <color theme="1"/>
      <name val="Times New Roman"/>
      <family val="1"/>
    </font>
    <font>
      <i/>
      <sz val="14"/>
      <name val="Times New Roman"/>
      <family val="1"/>
    </font>
    <font>
      <sz val="16"/>
      <name val="Times New Roman"/>
      <family val="1"/>
    </font>
    <font>
      <b/>
      <sz val="10"/>
      <name val="Arial"/>
      <family val="2"/>
    </font>
    <font>
      <b/>
      <sz val="10"/>
      <color theme="0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b/>
      <i/>
      <sz val="14"/>
      <color theme="0"/>
      <name val="Times New Roman"/>
      <family val="1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i/>
      <sz val="14"/>
      <name val="Arial"/>
      <family val="2"/>
    </font>
    <font>
      <i/>
      <sz val="14"/>
      <name val="Arial"/>
      <family val="2"/>
    </font>
    <font>
      <i/>
      <sz val="10"/>
      <name val="Times New Roman"/>
      <family val="1"/>
    </font>
    <font>
      <b/>
      <i/>
      <sz val="10"/>
      <name val="Arial"/>
      <family val="2"/>
    </font>
    <font>
      <b/>
      <sz val="18"/>
      <name val="Trebuchet MS"/>
      <family val="2"/>
    </font>
    <font>
      <b/>
      <i/>
      <sz val="18"/>
      <name val="Trebuchet MS"/>
      <family val="2"/>
    </font>
    <font>
      <i/>
      <sz val="18"/>
      <name val="Trebuchet MS"/>
      <family val="2"/>
    </font>
    <font>
      <b/>
      <u/>
      <sz val="18"/>
      <color theme="1"/>
      <name val="Trebuchet MS"/>
      <family val="2"/>
    </font>
    <font>
      <b/>
      <i/>
      <u/>
      <sz val="18"/>
      <color indexed="8"/>
      <name val="Trebuchet MS"/>
      <family val="2"/>
    </font>
    <font>
      <b/>
      <u/>
      <sz val="18"/>
      <color indexed="8"/>
      <name val="Trebuchet MS"/>
      <family val="2"/>
    </font>
    <font>
      <b/>
      <u/>
      <sz val="18"/>
      <color rgb="FFFF0000"/>
      <name val="Trebuchet MS"/>
      <family val="2"/>
    </font>
    <font>
      <b/>
      <sz val="14"/>
      <color rgb="FFFF0000"/>
      <name val="Times New Roman"/>
      <family val="1"/>
    </font>
    <font>
      <b/>
      <u val="singleAccounting"/>
      <sz val="18"/>
      <color rgb="FF9933FF"/>
      <name val="Trebuchet MS"/>
      <family val="2"/>
    </font>
    <font>
      <b/>
      <sz val="16"/>
      <color rgb="FF9933FF"/>
      <name val="Arial"/>
      <family val="2"/>
    </font>
    <font>
      <b/>
      <i/>
      <sz val="16"/>
      <color rgb="FF9933FF"/>
      <name val="Arial"/>
      <family val="2"/>
    </font>
    <font>
      <i/>
      <sz val="16"/>
      <color rgb="FF9933FF"/>
      <name val="Arial"/>
      <family val="2"/>
    </font>
    <font>
      <b/>
      <sz val="18"/>
      <color rgb="FF9933FF"/>
      <name val="Trebuchet MS"/>
      <family val="2"/>
    </font>
    <font>
      <b/>
      <u val="singleAccounting"/>
      <sz val="18"/>
      <color indexed="12"/>
      <name val="Trebuchet MS"/>
      <family val="2"/>
    </font>
    <font>
      <b/>
      <sz val="18"/>
      <color rgb="FFFF0000"/>
      <name val="Trebuchet MS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7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165" fontId="11" fillId="0" borderId="0" xfId="3" applyNumberFormat="1" applyFont="1" applyFill="1"/>
    <xf numFmtId="165" fontId="11" fillId="0" borderId="0" xfId="3" applyNumberFormat="1" applyFont="1" applyFill="1" applyAlignment="1">
      <alignment horizontal="center"/>
    </xf>
    <xf numFmtId="165" fontId="12" fillId="0" borderId="0" xfId="3" applyNumberFormat="1" applyFont="1" applyFill="1" applyAlignment="1">
      <alignment horizontal="left"/>
    </xf>
    <xf numFmtId="165" fontId="12" fillId="0" borderId="0" xfId="3" applyNumberFormat="1" applyFont="1" applyFill="1"/>
    <xf numFmtId="165" fontId="13" fillId="0" borderId="0" xfId="3" applyNumberFormat="1" applyFont="1" applyFill="1"/>
    <xf numFmtId="165" fontId="14" fillId="0" borderId="0" xfId="3" applyNumberFormat="1" applyFont="1" applyFill="1"/>
    <xf numFmtId="165" fontId="15" fillId="0" borderId="0" xfId="3" applyNumberFormat="1" applyFont="1" applyFill="1"/>
    <xf numFmtId="165" fontId="16" fillId="0" borderId="0" xfId="3" applyNumberFormat="1" applyFont="1" applyFill="1"/>
    <xf numFmtId="165" fontId="7" fillId="0" borderId="1" xfId="3" applyNumberFormat="1" applyFont="1" applyFill="1" applyBorder="1" applyAlignment="1">
      <alignment horizontal="center" vertical="center" wrapText="1"/>
    </xf>
    <xf numFmtId="165" fontId="17" fillId="0" borderId="0" xfId="3" applyNumberFormat="1" applyFont="1" applyFill="1"/>
    <xf numFmtId="165" fontId="2" fillId="0" borderId="0" xfId="3" applyNumberFormat="1" applyFont="1" applyFill="1"/>
    <xf numFmtId="165" fontId="5" fillId="4" borderId="1" xfId="3" applyNumberFormat="1" applyFont="1" applyFill="1" applyBorder="1" applyAlignment="1">
      <alignment horizontal="center" vertical="center" wrapText="1"/>
    </xf>
    <xf numFmtId="165" fontId="5" fillId="4" borderId="1" xfId="3" applyNumberFormat="1" applyFont="1" applyFill="1" applyBorder="1" applyAlignment="1">
      <alignment horizontal="center" vertical="center"/>
    </xf>
    <xf numFmtId="165" fontId="5" fillId="0" borderId="1" xfId="3" applyNumberFormat="1" applyFont="1" applyFill="1" applyBorder="1" applyAlignment="1">
      <alignment horizontal="left" wrapText="1"/>
    </xf>
    <xf numFmtId="165" fontId="5" fillId="4" borderId="1" xfId="3" applyNumberFormat="1" applyFont="1" applyFill="1" applyBorder="1" applyAlignment="1">
      <alignment horizontal="left" wrapText="1"/>
    </xf>
    <xf numFmtId="165" fontId="17" fillId="6" borderId="1" xfId="3" applyNumberFormat="1" applyFont="1" applyFill="1" applyBorder="1" applyAlignment="1">
      <alignment horizontal="left" wrapText="1"/>
    </xf>
    <xf numFmtId="165" fontId="18" fillId="6" borderId="1" xfId="3" applyNumberFormat="1" applyFont="1" applyFill="1" applyBorder="1" applyAlignment="1">
      <alignment horizontal="left" wrapText="1"/>
    </xf>
    <xf numFmtId="165" fontId="19" fillId="7" borderId="0" xfId="3" applyNumberFormat="1" applyFont="1" applyFill="1" applyBorder="1" applyAlignment="1">
      <alignment horizontal="center" vertical="center" wrapText="1"/>
    </xf>
    <xf numFmtId="165" fontId="20" fillId="5" borderId="0" xfId="3" applyNumberFormat="1" applyFont="1" applyFill="1" applyAlignment="1">
      <alignment horizontal="center" vertical="center" wrapText="1"/>
    </xf>
    <xf numFmtId="165" fontId="21" fillId="0" borderId="0" xfId="3" applyNumberFormat="1" applyFont="1" applyFill="1"/>
    <xf numFmtId="165" fontId="20" fillId="8" borderId="1" xfId="3" applyNumberFormat="1" applyFont="1" applyFill="1" applyBorder="1" applyAlignment="1">
      <alignment horizontal="center" vertical="top" wrapText="1"/>
    </xf>
    <xf numFmtId="165" fontId="17" fillId="8" borderId="1" xfId="3" applyNumberFormat="1" applyFont="1" applyFill="1" applyBorder="1" applyAlignment="1">
      <alignment horizontal="left" vertical="top" wrapText="1"/>
    </xf>
    <xf numFmtId="165" fontId="22" fillId="8" borderId="1" xfId="3" applyNumberFormat="1" applyFont="1" applyFill="1" applyBorder="1" applyAlignment="1">
      <alignment horizontal="left" wrapText="1"/>
    </xf>
    <xf numFmtId="165" fontId="18" fillId="8" borderId="1" xfId="3" applyNumberFormat="1" applyFont="1" applyFill="1" applyBorder="1" applyAlignment="1">
      <alignment horizontal="left" wrapText="1"/>
    </xf>
    <xf numFmtId="165" fontId="2" fillId="8" borderId="0" xfId="3" applyNumberFormat="1" applyFont="1" applyFill="1"/>
    <xf numFmtId="165" fontId="23" fillId="6" borderId="1" xfId="3" applyNumberFormat="1" applyFont="1" applyFill="1" applyBorder="1" applyAlignment="1">
      <alignment horizontal="center" vertical="top" wrapText="1"/>
    </xf>
    <xf numFmtId="165" fontId="18" fillId="6" borderId="1" xfId="3" applyNumberFormat="1" applyFont="1" applyFill="1" applyBorder="1" applyAlignment="1">
      <alignment horizontal="left" vertical="top" wrapText="1"/>
    </xf>
    <xf numFmtId="165" fontId="24" fillId="0" borderId="0" xfId="3" applyNumberFormat="1" applyFont="1" applyFill="1"/>
    <xf numFmtId="165" fontId="19" fillId="8" borderId="1" xfId="3" applyNumberFormat="1" applyFont="1" applyFill="1" applyBorder="1"/>
    <xf numFmtId="165" fontId="20" fillId="0" borderId="1" xfId="3" applyNumberFormat="1" applyFont="1" applyFill="1" applyBorder="1" applyAlignment="1">
      <alignment horizontal="center" vertical="top" wrapText="1"/>
    </xf>
    <xf numFmtId="165" fontId="25" fillId="0" borderId="1" xfId="3" applyNumberFormat="1" applyFont="1" applyFill="1" applyBorder="1" applyAlignment="1">
      <alignment horizontal="left" vertical="top" wrapText="1"/>
    </xf>
    <xf numFmtId="165" fontId="26" fillId="0" borderId="1" xfId="3" applyNumberFormat="1" applyFont="1" applyFill="1" applyBorder="1" applyAlignment="1">
      <alignment horizontal="left"/>
    </xf>
    <xf numFmtId="165" fontId="18" fillId="0" borderId="1" xfId="3" applyNumberFormat="1" applyFont="1" applyFill="1" applyBorder="1" applyAlignment="1">
      <alignment horizontal="left"/>
    </xf>
    <xf numFmtId="165" fontId="27" fillId="0" borderId="0" xfId="3" applyNumberFormat="1" applyFont="1" applyFill="1"/>
    <xf numFmtId="165" fontId="17" fillId="0" borderId="1" xfId="3" applyNumberFormat="1" applyFont="1" applyFill="1" applyBorder="1" applyAlignment="1">
      <alignment horizontal="center" vertical="top" wrapText="1"/>
    </xf>
    <xf numFmtId="165" fontId="17" fillId="8" borderId="1" xfId="3" applyNumberFormat="1" applyFont="1" applyFill="1" applyBorder="1" applyAlignment="1">
      <alignment horizontal="center" vertical="top" wrapText="1"/>
    </xf>
    <xf numFmtId="0" fontId="25" fillId="8" borderId="1" xfId="2" applyFont="1" applyFill="1" applyBorder="1" applyAlignment="1">
      <alignment horizontal="left" vertical="top" wrapText="1"/>
    </xf>
    <xf numFmtId="165" fontId="28" fillId="8" borderId="1" xfId="3" applyNumberFormat="1" applyFont="1" applyFill="1" applyBorder="1"/>
    <xf numFmtId="165" fontId="29" fillId="8" borderId="1" xfId="3" applyNumberFormat="1" applyFont="1" applyFill="1" applyBorder="1"/>
    <xf numFmtId="165" fontId="29" fillId="2" borderId="1" xfId="3" applyNumberFormat="1" applyFont="1" applyFill="1" applyBorder="1"/>
    <xf numFmtId="0" fontId="25" fillId="0" borderId="1" xfId="2" applyFont="1" applyFill="1" applyBorder="1" applyAlignment="1">
      <alignment horizontal="left" vertical="top" wrapText="1"/>
    </xf>
    <xf numFmtId="165" fontId="28" fillId="0" borderId="1" xfId="3" applyNumberFormat="1" applyFont="1" applyFill="1" applyBorder="1"/>
    <xf numFmtId="165" fontId="18" fillId="2" borderId="1" xfId="3" applyNumberFormat="1" applyFont="1" applyFill="1" applyBorder="1" applyAlignment="1">
      <alignment horizontal="left"/>
    </xf>
    <xf numFmtId="165" fontId="30" fillId="8" borderId="1" xfId="3" applyNumberFormat="1" applyFont="1" applyFill="1" applyBorder="1"/>
    <xf numFmtId="165" fontId="30" fillId="0" borderId="1" xfId="3" applyNumberFormat="1" applyFont="1" applyFill="1" applyBorder="1"/>
    <xf numFmtId="165" fontId="19" fillId="0" borderId="1" xfId="3" applyNumberFormat="1" applyFont="1" applyFill="1" applyBorder="1" applyAlignment="1">
      <alignment horizontal="left" vertical="top" wrapText="1"/>
    </xf>
    <xf numFmtId="165" fontId="18" fillId="3" borderId="1" xfId="3" applyNumberFormat="1" applyFont="1" applyFill="1" applyBorder="1" applyAlignment="1">
      <alignment horizontal="left" vertical="top" wrapText="1"/>
    </xf>
    <xf numFmtId="165" fontId="31" fillId="0" borderId="0" xfId="3" applyNumberFormat="1" applyFont="1" applyFill="1"/>
    <xf numFmtId="165" fontId="19" fillId="8" borderId="1" xfId="3" applyNumberFormat="1" applyFont="1" applyFill="1" applyBorder="1" applyAlignment="1">
      <alignment horizontal="left" vertical="top" wrapText="1"/>
    </xf>
    <xf numFmtId="165" fontId="18" fillId="8" borderId="1" xfId="3" applyNumberFormat="1" applyFont="1" applyFill="1" applyBorder="1" applyAlignment="1">
      <alignment horizontal="left" vertical="top" wrapText="1"/>
    </xf>
    <xf numFmtId="165" fontId="18" fillId="2" borderId="1" xfId="3" applyNumberFormat="1" applyFont="1" applyFill="1" applyBorder="1" applyAlignment="1">
      <alignment horizontal="left" vertical="top" wrapText="1"/>
    </xf>
    <xf numFmtId="165" fontId="32" fillId="2" borderId="1" xfId="3" applyNumberFormat="1" applyFont="1" applyFill="1" applyBorder="1" applyAlignment="1">
      <alignment horizontal="center" vertical="top" wrapText="1"/>
    </xf>
    <xf numFmtId="9" fontId="33" fillId="2" borderId="1" xfId="5" applyFont="1" applyFill="1" applyBorder="1" applyAlignment="1">
      <alignment horizontal="left" vertical="top" wrapText="1"/>
    </xf>
    <xf numFmtId="165" fontId="34" fillId="2" borderId="1" xfId="3" applyNumberFormat="1" applyFont="1" applyFill="1" applyBorder="1"/>
    <xf numFmtId="165" fontId="35" fillId="2" borderId="1" xfId="3" applyNumberFormat="1" applyFont="1" applyFill="1" applyBorder="1" applyAlignment="1">
      <alignment horizontal="left"/>
    </xf>
    <xf numFmtId="9" fontId="30" fillId="0" borderId="1" xfId="5" applyFont="1" applyFill="1" applyBorder="1" applyAlignment="1">
      <alignment horizontal="left" vertical="top" wrapText="1"/>
    </xf>
    <xf numFmtId="165" fontId="30" fillId="0" borderId="1" xfId="3" applyNumberFormat="1" applyFont="1" applyFill="1" applyBorder="1" applyAlignment="1">
      <alignment horizontal="left"/>
    </xf>
    <xf numFmtId="9" fontId="36" fillId="0" borderId="1" xfId="5" applyFont="1" applyFill="1" applyBorder="1" applyAlignment="1">
      <alignment horizontal="left" vertical="top" wrapText="1"/>
    </xf>
    <xf numFmtId="165" fontId="30" fillId="9" borderId="1" xfId="3" applyNumberFormat="1" applyFont="1" applyFill="1" applyBorder="1" applyAlignment="1">
      <alignment horizontal="left"/>
    </xf>
    <xf numFmtId="165" fontId="18" fillId="9" borderId="1" xfId="3" applyNumberFormat="1" applyFont="1" applyFill="1" applyBorder="1" applyAlignment="1">
      <alignment horizontal="left"/>
    </xf>
    <xf numFmtId="166" fontId="20" fillId="0" borderId="1" xfId="3" applyNumberFormat="1" applyFont="1" applyFill="1" applyBorder="1" applyAlignment="1">
      <alignment horizontal="center" vertical="top" wrapText="1"/>
    </xf>
    <xf numFmtId="165" fontId="30" fillId="0" borderId="1" xfId="3" applyNumberFormat="1" applyFont="1" applyFill="1" applyBorder="1" applyAlignment="1">
      <alignment horizontal="left" vertical="top" wrapText="1"/>
    </xf>
    <xf numFmtId="165" fontId="36" fillId="0" borderId="1" xfId="3" applyNumberFormat="1" applyFont="1" applyFill="1" applyBorder="1" applyAlignment="1">
      <alignment horizontal="left" vertical="top" wrapText="1"/>
    </xf>
    <xf numFmtId="165" fontId="19" fillId="9" borderId="1" xfId="3" applyNumberFormat="1" applyFont="1" applyFill="1" applyBorder="1"/>
    <xf numFmtId="165" fontId="2" fillId="3" borderId="0" xfId="3" applyNumberFormat="1" applyFont="1" applyFill="1"/>
    <xf numFmtId="165" fontId="28" fillId="0" borderId="1" xfId="3" applyNumberFormat="1" applyFont="1" applyFill="1" applyBorder="1" applyAlignment="1">
      <alignment horizontal="left" vertical="top" wrapText="1"/>
    </xf>
    <xf numFmtId="165" fontId="30" fillId="3" borderId="1" xfId="3" applyNumberFormat="1" applyFont="1" applyFill="1" applyBorder="1"/>
    <xf numFmtId="165" fontId="19" fillId="0" borderId="0" xfId="3" applyNumberFormat="1" applyFont="1" applyFill="1" applyBorder="1" applyAlignment="1">
      <alignment horizontal="center" vertical="center" wrapText="1"/>
    </xf>
    <xf numFmtId="49" fontId="20" fillId="3" borderId="1" xfId="3" applyNumberFormat="1" applyFont="1" applyFill="1" applyBorder="1" applyAlignment="1">
      <alignment horizontal="center" vertical="top" wrapText="1"/>
    </xf>
    <xf numFmtId="165" fontId="30" fillId="3" borderId="1" xfId="3" applyNumberFormat="1" applyFont="1" applyFill="1" applyBorder="1" applyAlignment="1">
      <alignment horizontal="left" vertical="top" wrapText="1"/>
    </xf>
    <xf numFmtId="165" fontId="19" fillId="3" borderId="1" xfId="3" applyNumberFormat="1" applyFont="1" applyFill="1" applyBorder="1"/>
    <xf numFmtId="165" fontId="30" fillId="3" borderId="1" xfId="3" applyNumberFormat="1" applyFont="1" applyFill="1" applyBorder="1" applyAlignment="1">
      <alignment horizontal="left"/>
    </xf>
    <xf numFmtId="166" fontId="23" fillId="6" borderId="1" xfId="3" applyNumberFormat="1" applyFont="1" applyFill="1" applyBorder="1" applyAlignment="1">
      <alignment horizontal="center" vertical="top" wrapText="1"/>
    </xf>
    <xf numFmtId="165" fontId="22" fillId="6" borderId="1" xfId="3" applyNumberFormat="1" applyFont="1" applyFill="1" applyBorder="1" applyAlignment="1">
      <alignment horizontal="left" vertical="top" wrapText="1"/>
    </xf>
    <xf numFmtId="165" fontId="18" fillId="2" borderId="1" xfId="3" applyNumberFormat="1" applyFont="1" applyFill="1" applyBorder="1" applyAlignment="1">
      <alignment horizontal="left" wrapText="1"/>
    </xf>
    <xf numFmtId="165" fontId="18" fillId="11" borderId="1" xfId="3" applyNumberFormat="1" applyFont="1" applyFill="1" applyBorder="1" applyAlignment="1">
      <alignment horizontal="left" vertical="top" wrapText="1"/>
    </xf>
    <xf numFmtId="0" fontId="19" fillId="8" borderId="1" xfId="2" applyFont="1" applyFill="1" applyBorder="1" applyAlignment="1">
      <alignment horizontal="left" vertical="top" wrapText="1"/>
    </xf>
    <xf numFmtId="165" fontId="19" fillId="8" borderId="1" xfId="2" applyNumberFormat="1" applyFont="1" applyFill="1" applyBorder="1" applyAlignment="1">
      <alignment horizontal="left" vertical="top" wrapText="1"/>
    </xf>
    <xf numFmtId="165" fontId="19" fillId="10" borderId="0" xfId="3" applyNumberFormat="1" applyFont="1" applyFill="1" applyBorder="1" applyAlignment="1">
      <alignment horizontal="center" vertical="center" wrapText="1"/>
    </xf>
    <xf numFmtId="165" fontId="20" fillId="3" borderId="1" xfId="3" applyNumberFormat="1" applyFont="1" applyFill="1" applyBorder="1" applyAlignment="1">
      <alignment horizontal="center" vertical="top" wrapText="1"/>
    </xf>
    <xf numFmtId="0" fontId="19" fillId="3" borderId="1" xfId="2" applyFont="1" applyFill="1" applyBorder="1" applyAlignment="1">
      <alignment horizontal="left" vertical="top" wrapText="1"/>
    </xf>
    <xf numFmtId="165" fontId="19" fillId="10" borderId="0" xfId="3" applyNumberFormat="1" applyFont="1" applyFill="1" applyAlignment="1">
      <alignment horizontal="center" vertical="center" wrapText="1"/>
    </xf>
    <xf numFmtId="165" fontId="12" fillId="10" borderId="0" xfId="3" applyNumberFormat="1" applyFont="1" applyFill="1"/>
    <xf numFmtId="165" fontId="2" fillId="10" borderId="0" xfId="3" applyNumberFormat="1" applyFont="1" applyFill="1"/>
    <xf numFmtId="165" fontId="17" fillId="8" borderId="3" xfId="3" applyNumberFormat="1" applyFont="1" applyFill="1" applyBorder="1" applyAlignment="1">
      <alignment horizontal="center" vertical="top" wrapText="1"/>
    </xf>
    <xf numFmtId="165" fontId="17" fillId="8" borderId="3" xfId="3" applyNumberFormat="1" applyFont="1" applyFill="1" applyBorder="1" applyAlignment="1">
      <alignment horizontal="left" vertical="top" wrapText="1"/>
    </xf>
    <xf numFmtId="165" fontId="12" fillId="8" borderId="3" xfId="3" applyNumberFormat="1" applyFont="1" applyFill="1" applyBorder="1"/>
    <xf numFmtId="165" fontId="18" fillId="8" borderId="3" xfId="3" applyNumberFormat="1" applyFont="1" applyFill="1" applyBorder="1"/>
    <xf numFmtId="165" fontId="11" fillId="9" borderId="0" xfId="3" applyNumberFormat="1" applyFont="1" applyFill="1" applyBorder="1" applyAlignment="1">
      <alignment horizontal="left"/>
    </xf>
    <xf numFmtId="165" fontId="12" fillId="9" borderId="0" xfId="3" applyNumberFormat="1" applyFont="1" applyFill="1" applyAlignment="1">
      <alignment horizontal="left"/>
    </xf>
    <xf numFmtId="165" fontId="12" fillId="9" borderId="0" xfId="3" applyNumberFormat="1" applyFont="1" applyFill="1"/>
    <xf numFmtId="165" fontId="13" fillId="9" borderId="0" xfId="3" applyNumberFormat="1" applyFont="1" applyFill="1"/>
    <xf numFmtId="165" fontId="12" fillId="9" borderId="0" xfId="3" applyNumberFormat="1" applyFont="1" applyFill="1" applyBorder="1"/>
    <xf numFmtId="165" fontId="12" fillId="0" borderId="0" xfId="3" applyNumberFormat="1" applyFont="1" applyFill="1" applyBorder="1"/>
    <xf numFmtId="165" fontId="37" fillId="4" borderId="0" xfId="3" applyNumberFormat="1" applyFont="1" applyFill="1" applyAlignment="1">
      <alignment horizontal="center" vertical="center" wrapText="1"/>
    </xf>
    <xf numFmtId="165" fontId="2" fillId="4" borderId="0" xfId="3" applyNumberFormat="1" applyFont="1" applyFill="1"/>
    <xf numFmtId="0" fontId="5" fillId="9" borderId="0" xfId="4" applyFont="1" applyFill="1"/>
    <xf numFmtId="165" fontId="14" fillId="9" borderId="0" xfId="3" applyNumberFormat="1" applyFont="1" applyFill="1"/>
    <xf numFmtId="165" fontId="37" fillId="4" borderId="0" xfId="3" applyNumberFormat="1" applyFont="1" applyFill="1"/>
    <xf numFmtId="0" fontId="5" fillId="9" borderId="0" xfId="4" applyFont="1" applyFill="1" applyAlignment="1">
      <alignment horizontal="left"/>
    </xf>
    <xf numFmtId="165" fontId="5" fillId="9" borderId="0" xfId="3" applyNumberFormat="1" applyFont="1" applyFill="1" applyBorder="1" applyAlignment="1">
      <alignment horizontal="left"/>
    </xf>
    <xf numFmtId="165" fontId="12" fillId="9" borderId="0" xfId="3" applyNumberFormat="1" applyFont="1" applyFill="1" applyAlignment="1">
      <alignment horizontal="center"/>
    </xf>
    <xf numFmtId="165" fontId="31" fillId="0" borderId="0" xfId="3" applyNumberFormat="1" applyFont="1" applyFill="1" applyAlignment="1">
      <alignment horizontal="center"/>
    </xf>
    <xf numFmtId="165" fontId="2" fillId="0" borderId="0" xfId="6" applyNumberFormat="1" applyFont="1" applyFill="1"/>
    <xf numFmtId="165" fontId="11" fillId="0" borderId="0" xfId="6" applyNumberFormat="1" applyFont="1" applyFill="1" applyAlignment="1">
      <alignment horizontal="left"/>
    </xf>
    <xf numFmtId="165" fontId="11" fillId="0" borderId="0" xfId="6" applyNumberFormat="1" applyFont="1" applyFill="1"/>
    <xf numFmtId="165" fontId="38" fillId="0" borderId="0" xfId="6" applyNumberFormat="1" applyFont="1" applyFill="1"/>
    <xf numFmtId="165" fontId="39" fillId="0" borderId="0" xfId="6" applyNumberFormat="1" applyFont="1" applyFill="1"/>
    <xf numFmtId="165" fontId="21" fillId="0" borderId="0" xfId="6" applyNumberFormat="1" applyFont="1" applyFill="1"/>
    <xf numFmtId="165" fontId="37" fillId="0" borderId="0" xfId="6" applyNumberFormat="1" applyFont="1" applyFill="1"/>
    <xf numFmtId="165" fontId="40" fillId="0" borderId="0" xfId="6" applyNumberFormat="1" applyFont="1" applyFill="1"/>
    <xf numFmtId="165" fontId="31" fillId="0" borderId="0" xfId="6" applyNumberFormat="1" applyFont="1" applyFill="1" applyAlignment="1">
      <alignment horizontal="center"/>
    </xf>
    <xf numFmtId="165" fontId="31" fillId="0" borderId="0" xfId="6" applyNumberFormat="1" applyFont="1" applyFill="1" applyAlignment="1">
      <alignment horizontal="left"/>
    </xf>
    <xf numFmtId="165" fontId="31" fillId="0" borderId="0" xfId="6" applyNumberFormat="1" applyFont="1" applyFill="1"/>
    <xf numFmtId="165" fontId="41" fillId="0" borderId="0" xfId="6" applyNumberFormat="1" applyFont="1" applyFill="1"/>
    <xf numFmtId="165" fontId="11" fillId="0" borderId="0" xfId="6" applyNumberFormat="1" applyFont="1" applyFill="1" applyAlignment="1">
      <alignment horizontal="center"/>
    </xf>
    <xf numFmtId="165" fontId="16" fillId="0" borderId="0" xfId="6" applyNumberFormat="1" applyFont="1" applyFill="1"/>
    <xf numFmtId="165" fontId="25" fillId="0" borderId="0" xfId="6" applyNumberFormat="1" applyFont="1" applyFill="1"/>
    <xf numFmtId="165" fontId="29" fillId="0" borderId="0" xfId="6" applyNumberFormat="1" applyFont="1" applyFill="1"/>
    <xf numFmtId="165" fontId="42" fillId="0" borderId="0" xfId="3" applyNumberFormat="1" applyFont="1" applyFill="1" applyBorder="1" applyAlignment="1">
      <alignment horizontal="left"/>
    </xf>
    <xf numFmtId="165" fontId="42" fillId="0" borderId="0" xfId="3" applyNumberFormat="1" applyFont="1" applyFill="1" applyAlignment="1">
      <alignment horizontal="left"/>
    </xf>
    <xf numFmtId="165" fontId="42" fillId="0" borderId="0" xfId="3" applyNumberFormat="1" applyFont="1" applyFill="1"/>
    <xf numFmtId="165" fontId="43" fillId="0" borderId="0" xfId="3" applyNumberFormat="1" applyFont="1" applyFill="1"/>
    <xf numFmtId="165" fontId="44" fillId="0" borderId="0" xfId="3" applyNumberFormat="1" applyFont="1" applyFill="1"/>
    <xf numFmtId="0" fontId="42" fillId="0" borderId="0" xfId="4" applyFont="1"/>
    <xf numFmtId="0" fontId="45" fillId="0" borderId="0" xfId="4" applyFont="1"/>
    <xf numFmtId="0" fontId="48" fillId="0" borderId="0" xfId="4" applyFont="1"/>
    <xf numFmtId="0" fontId="49" fillId="0" borderId="0" xfId="4" applyFont="1" applyAlignment="1">
      <alignment horizontal="left"/>
    </xf>
    <xf numFmtId="165" fontId="50" fillId="3" borderId="0" xfId="3" applyNumberFormat="1" applyFont="1" applyFill="1" applyBorder="1" applyAlignment="1">
      <alignment horizontal="left"/>
    </xf>
    <xf numFmtId="165" fontId="51" fillId="0" borderId="0" xfId="3" applyNumberFormat="1" applyFont="1" applyFill="1" applyAlignment="1">
      <alignment horizontal="left"/>
    </xf>
    <xf numFmtId="165" fontId="51" fillId="0" borderId="0" xfId="3" applyNumberFormat="1" applyFont="1" applyFill="1"/>
    <xf numFmtId="165" fontId="52" fillId="0" borderId="0" xfId="3" applyNumberFormat="1" applyFont="1" applyFill="1"/>
    <xf numFmtId="165" fontId="53" fillId="0" borderId="0" xfId="3" applyNumberFormat="1" applyFont="1" applyFill="1"/>
    <xf numFmtId="165" fontId="54" fillId="3" borderId="0" xfId="3" applyNumberFormat="1" applyFont="1" applyFill="1" applyBorder="1" applyAlignment="1">
      <alignment horizontal="left"/>
    </xf>
    <xf numFmtId="165" fontId="56" fillId="3" borderId="0" xfId="3" applyNumberFormat="1" applyFont="1" applyFill="1" applyBorder="1" applyAlignment="1">
      <alignment horizontal="left"/>
    </xf>
    <xf numFmtId="165" fontId="11" fillId="0" borderId="0" xfId="3" applyNumberFormat="1" applyFont="1" applyFill="1" applyAlignment="1">
      <alignment horizontal="center"/>
    </xf>
    <xf numFmtId="165" fontId="5" fillId="0" borderId="1" xfId="3" applyNumberFormat="1" applyFont="1" applyFill="1" applyBorder="1" applyAlignment="1">
      <alignment horizontal="center" vertical="center"/>
    </xf>
    <xf numFmtId="165" fontId="4" fillId="0" borderId="2" xfId="3" applyNumberFormat="1" applyFont="1" applyFill="1" applyBorder="1" applyAlignment="1">
      <alignment horizontal="center" wrapText="1"/>
    </xf>
    <xf numFmtId="165" fontId="4" fillId="0" borderId="5" xfId="3" applyNumberFormat="1" applyFont="1" applyFill="1" applyBorder="1" applyAlignment="1">
      <alignment horizontal="center" wrapText="1"/>
    </xf>
    <xf numFmtId="0" fontId="10" fillId="0" borderId="6" xfId="4" applyBorder="1" applyAlignment="1">
      <alignment horizontal="center" wrapText="1"/>
    </xf>
    <xf numFmtId="165" fontId="5" fillId="0" borderId="1" xfId="3" applyNumberFormat="1" applyFont="1" applyFill="1" applyBorder="1" applyAlignment="1">
      <alignment horizontal="center" vertical="center" wrapText="1"/>
    </xf>
    <xf numFmtId="165" fontId="5" fillId="0" borderId="2" xfId="3" applyNumberFormat="1" applyFont="1" applyFill="1" applyBorder="1" applyAlignment="1">
      <alignment horizontal="center" vertical="center" wrapText="1"/>
    </xf>
    <xf numFmtId="165" fontId="5" fillId="0" borderId="6" xfId="3" applyNumberFormat="1" applyFont="1" applyFill="1" applyBorder="1" applyAlignment="1">
      <alignment horizontal="center" vertical="center" wrapText="1"/>
    </xf>
    <xf numFmtId="165" fontId="5" fillId="0" borderId="5" xfId="3" applyNumberFormat="1" applyFont="1" applyFill="1" applyBorder="1" applyAlignment="1">
      <alignment horizontal="center" vertical="center" wrapText="1"/>
    </xf>
    <xf numFmtId="165" fontId="5" fillId="4" borderId="7" xfId="3" applyNumberFormat="1" applyFont="1" applyFill="1" applyBorder="1" applyAlignment="1">
      <alignment horizontal="center" vertical="center" wrapText="1"/>
    </xf>
    <xf numFmtId="165" fontId="5" fillId="4" borderId="4" xfId="3" applyNumberFormat="1" applyFont="1" applyFill="1" applyBorder="1" applyAlignment="1">
      <alignment horizontal="center" vertical="center" wrapText="1"/>
    </xf>
    <xf numFmtId="165" fontId="5" fillId="4" borderId="3" xfId="3" applyNumberFormat="1" applyFont="1" applyFill="1" applyBorder="1" applyAlignment="1">
      <alignment horizontal="center" vertical="center" wrapText="1"/>
    </xf>
    <xf numFmtId="165" fontId="5" fillId="4" borderId="1" xfId="3" applyNumberFormat="1" applyFont="1" applyFill="1" applyBorder="1" applyAlignment="1">
      <alignment horizontal="center" vertical="center" wrapText="1"/>
    </xf>
    <xf numFmtId="165" fontId="6" fillId="4" borderId="1" xfId="3" applyNumberFormat="1" applyFont="1" applyFill="1" applyBorder="1" applyAlignment="1">
      <alignment horizontal="center" vertical="center" wrapText="1"/>
    </xf>
    <xf numFmtId="165" fontId="6" fillId="4" borderId="7" xfId="3" applyNumberFormat="1" applyFont="1" applyFill="1" applyBorder="1" applyAlignment="1">
      <alignment horizontal="center" vertical="center" wrapText="1"/>
    </xf>
    <xf numFmtId="165" fontId="6" fillId="4" borderId="4" xfId="3" applyNumberFormat="1" applyFont="1" applyFill="1" applyBorder="1" applyAlignment="1">
      <alignment horizontal="center" vertical="center" wrapText="1"/>
    </xf>
    <xf numFmtId="165" fontId="6" fillId="4" borderId="3" xfId="3" applyNumberFormat="1" applyFont="1" applyFill="1" applyBorder="1" applyAlignment="1">
      <alignment horizontal="center" vertical="center" wrapText="1"/>
    </xf>
    <xf numFmtId="165" fontId="5" fillId="4" borderId="2" xfId="3" applyNumberFormat="1" applyFont="1" applyFill="1" applyBorder="1" applyAlignment="1">
      <alignment horizontal="center" vertical="center" wrapText="1"/>
    </xf>
    <xf numFmtId="165" fontId="5" fillId="4" borderId="5" xfId="3" applyNumberFormat="1" applyFont="1" applyFill="1" applyBorder="1" applyAlignment="1">
      <alignment horizontal="center" vertical="center" wrapText="1"/>
    </xf>
    <xf numFmtId="165" fontId="5" fillId="4" borderId="6" xfId="3" applyNumberFormat="1" applyFont="1" applyFill="1" applyBorder="1" applyAlignment="1">
      <alignment horizontal="center" vertical="center" wrapText="1"/>
    </xf>
    <xf numFmtId="165" fontId="12" fillId="5" borderId="1" xfId="3" applyNumberFormat="1" applyFont="1" applyFill="1" applyBorder="1" applyAlignment="1">
      <alignment horizontal="center" vertical="center" wrapText="1"/>
    </xf>
    <xf numFmtId="0" fontId="10" fillId="0" borderId="1" xfId="4" applyBorder="1" applyAlignment="1">
      <alignment horizontal="center" vertical="center" wrapText="1"/>
    </xf>
    <xf numFmtId="165" fontId="17" fillId="0" borderId="0" xfId="6" applyNumberFormat="1" applyFont="1" applyFill="1" applyAlignment="1">
      <alignment horizontal="center" vertical="center" wrapText="1"/>
    </xf>
    <xf numFmtId="0" fontId="10" fillId="0" borderId="0" xfId="4" applyAlignment="1">
      <alignment wrapText="1"/>
    </xf>
    <xf numFmtId="165" fontId="9" fillId="4" borderId="1" xfId="3" applyNumberFormat="1" applyFont="1" applyFill="1" applyBorder="1" applyAlignment="1">
      <alignment horizontal="center" vertical="center" wrapText="1"/>
    </xf>
    <xf numFmtId="165" fontId="5" fillId="9" borderId="1" xfId="3" applyNumberFormat="1" applyFont="1" applyFill="1" applyBorder="1" applyAlignment="1">
      <alignment horizontal="center" vertical="center" wrapText="1"/>
    </xf>
    <xf numFmtId="0" fontId="42" fillId="0" borderId="0" xfId="4" applyFont="1" applyAlignment="1">
      <alignment horizontal="left"/>
    </xf>
    <xf numFmtId="165" fontId="7" fillId="4" borderId="1" xfId="3" applyNumberFormat="1" applyFont="1" applyFill="1" applyBorder="1" applyAlignment="1">
      <alignment horizontal="center" vertical="center" wrapText="1"/>
    </xf>
  </cellXfs>
  <cellStyles count="10">
    <cellStyle name="Comma 2" xfId="1"/>
    <cellStyle name="Comma 3" xfId="3"/>
    <cellStyle name="Hyperlink 2" xfId="7"/>
    <cellStyle name="Normal" xfId="0" builtinId="0"/>
    <cellStyle name="Normal 2" xfId="4"/>
    <cellStyle name="Normal 3" xfId="8"/>
    <cellStyle name="Normal_buget aprobat finante" xfId="2"/>
    <cellStyle name="Percent 2" xfId="5"/>
    <cellStyle name="Virgulă 2" xfId="6"/>
    <cellStyle name="Virgulă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46"/>
  <sheetViews>
    <sheetView tabSelected="1" view="pageBreakPreview" topLeftCell="B4" zoomScale="70" zoomScaleNormal="60" zoomScaleSheetLayoutView="70" workbookViewId="0">
      <pane xSplit="3" ySplit="9" topLeftCell="E49" activePane="bottomRight" state="frozen"/>
      <selection activeCell="B4" sqref="B4"/>
      <selection pane="topRight" activeCell="E4" sqref="E4"/>
      <selection pane="bottomLeft" activeCell="B13" sqref="B13"/>
      <selection pane="bottomRight" activeCell="O53" sqref="O53"/>
    </sheetView>
  </sheetViews>
  <sheetFormatPr defaultRowHeight="12.75" customHeight="1" x14ac:dyDescent="0.3"/>
  <cols>
    <col min="1" max="1" width="3.42578125" style="12" hidden="1" customWidth="1"/>
    <col min="2" max="2" width="15.5703125" style="12" customWidth="1"/>
    <col min="3" max="3" width="55.140625" style="104" customWidth="1"/>
    <col min="4" max="4" width="15.5703125" style="4" customWidth="1"/>
    <col min="5" max="6" width="13" style="4" customWidth="1"/>
    <col min="7" max="8" width="13.140625" style="5" customWidth="1"/>
    <col min="9" max="9" width="10.5703125" style="6" customWidth="1"/>
    <col min="10" max="10" width="12.42578125" style="6" customWidth="1"/>
    <col min="11" max="11" width="11.5703125" style="6" customWidth="1"/>
    <col min="12" max="12" width="12.28515625" style="6" customWidth="1"/>
    <col min="13" max="13" width="12.7109375" style="6" customWidth="1"/>
    <col min="14" max="14" width="12.5703125" style="7" customWidth="1"/>
    <col min="15" max="15" width="13.140625" style="7" customWidth="1"/>
    <col min="16" max="16" width="13.42578125" style="7" customWidth="1"/>
    <col min="17" max="17" width="10.28515625" style="7" customWidth="1"/>
    <col min="18" max="18" width="14.28515625" style="7" customWidth="1"/>
    <col min="19" max="19" width="12.85546875" style="7" customWidth="1"/>
    <col min="20" max="20" width="12" style="7" customWidth="1"/>
    <col min="21" max="21" width="16.28515625" style="7" customWidth="1"/>
    <col min="22" max="22" width="14.5703125" style="7" customWidth="1"/>
    <col min="23" max="23" width="16.85546875" style="7" customWidth="1"/>
    <col min="24" max="24" width="11.140625" style="7" customWidth="1"/>
    <col min="25" max="25" width="10.42578125" style="7" customWidth="1"/>
    <col min="26" max="26" width="10.85546875" style="7" customWidth="1"/>
    <col min="27" max="27" width="10.140625" style="7" customWidth="1"/>
    <col min="28" max="28" width="12.85546875" style="7" customWidth="1"/>
    <col min="29" max="30" width="11" style="7" customWidth="1"/>
    <col min="31" max="31" width="11.5703125" style="7" customWidth="1"/>
    <col min="32" max="32" width="11.28515625" style="8" customWidth="1"/>
    <col min="33" max="33" width="10.140625" style="8" customWidth="1"/>
    <col min="34" max="35" width="11.85546875" style="8" customWidth="1"/>
    <col min="36" max="36" width="12.28515625" style="8" customWidth="1"/>
    <col min="37" max="37" width="12.7109375" style="8" customWidth="1"/>
    <col min="38" max="38" width="15.140625" style="8" customWidth="1"/>
    <col min="39" max="39" width="10" style="97" customWidth="1"/>
    <col min="40" max="50" width="7.85546875" style="97" customWidth="1"/>
    <col min="51" max="51" width="9.140625" style="97" customWidth="1"/>
    <col min="52" max="52" width="8.28515625" style="97" customWidth="1"/>
    <col min="53" max="53" width="10.140625" style="12" customWidth="1"/>
    <col min="54" max="54" width="9.140625" style="12"/>
    <col min="55" max="55" width="11.85546875" style="12" customWidth="1"/>
    <col min="56" max="56" width="14.28515625" style="12" customWidth="1"/>
    <col min="57" max="256" width="9.140625" style="12"/>
    <col min="257" max="257" width="0" style="12" hidden="1" customWidth="1"/>
    <col min="258" max="258" width="15.5703125" style="12" customWidth="1"/>
    <col min="259" max="259" width="55.140625" style="12" customWidth="1"/>
    <col min="260" max="260" width="15.5703125" style="12" customWidth="1"/>
    <col min="261" max="262" width="13" style="12" customWidth="1"/>
    <col min="263" max="264" width="13.140625" style="12" customWidth="1"/>
    <col min="265" max="265" width="10.5703125" style="12" customWidth="1"/>
    <col min="266" max="266" width="12.42578125" style="12" customWidth="1"/>
    <col min="267" max="267" width="11.5703125" style="12" customWidth="1"/>
    <col min="268" max="268" width="12.28515625" style="12" customWidth="1"/>
    <col min="269" max="269" width="12.7109375" style="12" customWidth="1"/>
    <col min="270" max="270" width="12.5703125" style="12" customWidth="1"/>
    <col min="271" max="271" width="13.140625" style="12" customWidth="1"/>
    <col min="272" max="272" width="13.42578125" style="12" customWidth="1"/>
    <col min="273" max="273" width="10.28515625" style="12" customWidth="1"/>
    <col min="274" max="274" width="14.28515625" style="12" customWidth="1"/>
    <col min="275" max="275" width="12.85546875" style="12" customWidth="1"/>
    <col min="276" max="276" width="12" style="12" customWidth="1"/>
    <col min="277" max="277" width="16.28515625" style="12" customWidth="1"/>
    <col min="278" max="278" width="14.5703125" style="12" customWidth="1"/>
    <col min="279" max="279" width="16.85546875" style="12" customWidth="1"/>
    <col min="280" max="280" width="11.140625" style="12" customWidth="1"/>
    <col min="281" max="281" width="10.42578125" style="12" customWidth="1"/>
    <col min="282" max="282" width="10.85546875" style="12" customWidth="1"/>
    <col min="283" max="283" width="10.140625" style="12" customWidth="1"/>
    <col min="284" max="284" width="12.85546875" style="12" customWidth="1"/>
    <col min="285" max="286" width="11" style="12" customWidth="1"/>
    <col min="287" max="287" width="11.5703125" style="12" customWidth="1"/>
    <col min="288" max="288" width="11.28515625" style="12" customWidth="1"/>
    <col min="289" max="289" width="10.140625" style="12" customWidth="1"/>
    <col min="290" max="291" width="11.85546875" style="12" customWidth="1"/>
    <col min="292" max="292" width="12.28515625" style="12" customWidth="1"/>
    <col min="293" max="293" width="12.7109375" style="12" customWidth="1"/>
    <col min="294" max="294" width="15.140625" style="12" customWidth="1"/>
    <col min="295" max="295" width="10" style="12" customWidth="1"/>
    <col min="296" max="306" width="7.85546875" style="12" customWidth="1"/>
    <col min="307" max="307" width="9.140625" style="12" customWidth="1"/>
    <col min="308" max="308" width="8.28515625" style="12" customWidth="1"/>
    <col min="309" max="309" width="10.140625" style="12" customWidth="1"/>
    <col min="310" max="310" width="9.140625" style="12"/>
    <col min="311" max="311" width="11.85546875" style="12" customWidth="1"/>
    <col min="312" max="312" width="14.28515625" style="12" customWidth="1"/>
    <col min="313" max="512" width="9.140625" style="12"/>
    <col min="513" max="513" width="0" style="12" hidden="1" customWidth="1"/>
    <col min="514" max="514" width="15.5703125" style="12" customWidth="1"/>
    <col min="515" max="515" width="55.140625" style="12" customWidth="1"/>
    <col min="516" max="516" width="15.5703125" style="12" customWidth="1"/>
    <col min="517" max="518" width="13" style="12" customWidth="1"/>
    <col min="519" max="520" width="13.140625" style="12" customWidth="1"/>
    <col min="521" max="521" width="10.5703125" style="12" customWidth="1"/>
    <col min="522" max="522" width="12.42578125" style="12" customWidth="1"/>
    <col min="523" max="523" width="11.5703125" style="12" customWidth="1"/>
    <col min="524" max="524" width="12.28515625" style="12" customWidth="1"/>
    <col min="525" max="525" width="12.7109375" style="12" customWidth="1"/>
    <col min="526" max="526" width="12.5703125" style="12" customWidth="1"/>
    <col min="527" max="527" width="13.140625" style="12" customWidth="1"/>
    <col min="528" max="528" width="13.42578125" style="12" customWidth="1"/>
    <col min="529" max="529" width="10.28515625" style="12" customWidth="1"/>
    <col min="530" max="530" width="14.28515625" style="12" customWidth="1"/>
    <col min="531" max="531" width="12.85546875" style="12" customWidth="1"/>
    <col min="532" max="532" width="12" style="12" customWidth="1"/>
    <col min="533" max="533" width="16.28515625" style="12" customWidth="1"/>
    <col min="534" max="534" width="14.5703125" style="12" customWidth="1"/>
    <col min="535" max="535" width="16.85546875" style="12" customWidth="1"/>
    <col min="536" max="536" width="11.140625" style="12" customWidth="1"/>
    <col min="537" max="537" width="10.42578125" style="12" customWidth="1"/>
    <col min="538" max="538" width="10.85546875" style="12" customWidth="1"/>
    <col min="539" max="539" width="10.140625" style="12" customWidth="1"/>
    <col min="540" max="540" width="12.85546875" style="12" customWidth="1"/>
    <col min="541" max="542" width="11" style="12" customWidth="1"/>
    <col min="543" max="543" width="11.5703125" style="12" customWidth="1"/>
    <col min="544" max="544" width="11.28515625" style="12" customWidth="1"/>
    <col min="545" max="545" width="10.140625" style="12" customWidth="1"/>
    <col min="546" max="547" width="11.85546875" style="12" customWidth="1"/>
    <col min="548" max="548" width="12.28515625" style="12" customWidth="1"/>
    <col min="549" max="549" width="12.7109375" style="12" customWidth="1"/>
    <col min="550" max="550" width="15.140625" style="12" customWidth="1"/>
    <col min="551" max="551" width="10" style="12" customWidth="1"/>
    <col min="552" max="562" width="7.85546875" style="12" customWidth="1"/>
    <col min="563" max="563" width="9.140625" style="12" customWidth="1"/>
    <col min="564" max="564" width="8.28515625" style="12" customWidth="1"/>
    <col min="565" max="565" width="10.140625" style="12" customWidth="1"/>
    <col min="566" max="566" width="9.140625" style="12"/>
    <col min="567" max="567" width="11.85546875" style="12" customWidth="1"/>
    <col min="568" max="568" width="14.28515625" style="12" customWidth="1"/>
    <col min="569" max="768" width="9.140625" style="12"/>
    <col min="769" max="769" width="0" style="12" hidden="1" customWidth="1"/>
    <col min="770" max="770" width="15.5703125" style="12" customWidth="1"/>
    <col min="771" max="771" width="55.140625" style="12" customWidth="1"/>
    <col min="772" max="772" width="15.5703125" style="12" customWidth="1"/>
    <col min="773" max="774" width="13" style="12" customWidth="1"/>
    <col min="775" max="776" width="13.140625" style="12" customWidth="1"/>
    <col min="777" max="777" width="10.5703125" style="12" customWidth="1"/>
    <col min="778" max="778" width="12.42578125" style="12" customWidth="1"/>
    <col min="779" max="779" width="11.5703125" style="12" customWidth="1"/>
    <col min="780" max="780" width="12.28515625" style="12" customWidth="1"/>
    <col min="781" max="781" width="12.7109375" style="12" customWidth="1"/>
    <col min="782" max="782" width="12.5703125" style="12" customWidth="1"/>
    <col min="783" max="783" width="13.140625" style="12" customWidth="1"/>
    <col min="784" max="784" width="13.42578125" style="12" customWidth="1"/>
    <col min="785" max="785" width="10.28515625" style="12" customWidth="1"/>
    <col min="786" max="786" width="14.28515625" style="12" customWidth="1"/>
    <col min="787" max="787" width="12.85546875" style="12" customWidth="1"/>
    <col min="788" max="788" width="12" style="12" customWidth="1"/>
    <col min="789" max="789" width="16.28515625" style="12" customWidth="1"/>
    <col min="790" max="790" width="14.5703125" style="12" customWidth="1"/>
    <col min="791" max="791" width="16.85546875" style="12" customWidth="1"/>
    <col min="792" max="792" width="11.140625" style="12" customWidth="1"/>
    <col min="793" max="793" width="10.42578125" style="12" customWidth="1"/>
    <col min="794" max="794" width="10.85546875" style="12" customWidth="1"/>
    <col min="795" max="795" width="10.140625" style="12" customWidth="1"/>
    <col min="796" max="796" width="12.85546875" style="12" customWidth="1"/>
    <col min="797" max="798" width="11" style="12" customWidth="1"/>
    <col min="799" max="799" width="11.5703125" style="12" customWidth="1"/>
    <col min="800" max="800" width="11.28515625" style="12" customWidth="1"/>
    <col min="801" max="801" width="10.140625" style="12" customWidth="1"/>
    <col min="802" max="803" width="11.85546875" style="12" customWidth="1"/>
    <col min="804" max="804" width="12.28515625" style="12" customWidth="1"/>
    <col min="805" max="805" width="12.7109375" style="12" customWidth="1"/>
    <col min="806" max="806" width="15.140625" style="12" customWidth="1"/>
    <col min="807" max="807" width="10" style="12" customWidth="1"/>
    <col min="808" max="818" width="7.85546875" style="12" customWidth="1"/>
    <col min="819" max="819" width="9.140625" style="12" customWidth="1"/>
    <col min="820" max="820" width="8.28515625" style="12" customWidth="1"/>
    <col min="821" max="821" width="10.140625" style="12" customWidth="1"/>
    <col min="822" max="822" width="9.140625" style="12"/>
    <col min="823" max="823" width="11.85546875" style="12" customWidth="1"/>
    <col min="824" max="824" width="14.28515625" style="12" customWidth="1"/>
    <col min="825" max="1024" width="9.140625" style="12"/>
    <col min="1025" max="1025" width="0" style="12" hidden="1" customWidth="1"/>
    <col min="1026" max="1026" width="15.5703125" style="12" customWidth="1"/>
    <col min="1027" max="1027" width="55.140625" style="12" customWidth="1"/>
    <col min="1028" max="1028" width="15.5703125" style="12" customWidth="1"/>
    <col min="1029" max="1030" width="13" style="12" customWidth="1"/>
    <col min="1031" max="1032" width="13.140625" style="12" customWidth="1"/>
    <col min="1033" max="1033" width="10.5703125" style="12" customWidth="1"/>
    <col min="1034" max="1034" width="12.42578125" style="12" customWidth="1"/>
    <col min="1035" max="1035" width="11.5703125" style="12" customWidth="1"/>
    <col min="1036" max="1036" width="12.28515625" style="12" customWidth="1"/>
    <col min="1037" max="1037" width="12.7109375" style="12" customWidth="1"/>
    <col min="1038" max="1038" width="12.5703125" style="12" customWidth="1"/>
    <col min="1039" max="1039" width="13.140625" style="12" customWidth="1"/>
    <col min="1040" max="1040" width="13.42578125" style="12" customWidth="1"/>
    <col min="1041" max="1041" width="10.28515625" style="12" customWidth="1"/>
    <col min="1042" max="1042" width="14.28515625" style="12" customWidth="1"/>
    <col min="1043" max="1043" width="12.85546875" style="12" customWidth="1"/>
    <col min="1044" max="1044" width="12" style="12" customWidth="1"/>
    <col min="1045" max="1045" width="16.28515625" style="12" customWidth="1"/>
    <col min="1046" max="1046" width="14.5703125" style="12" customWidth="1"/>
    <col min="1047" max="1047" width="16.85546875" style="12" customWidth="1"/>
    <col min="1048" max="1048" width="11.140625" style="12" customWidth="1"/>
    <col min="1049" max="1049" width="10.42578125" style="12" customWidth="1"/>
    <col min="1050" max="1050" width="10.85546875" style="12" customWidth="1"/>
    <col min="1051" max="1051" width="10.140625" style="12" customWidth="1"/>
    <col min="1052" max="1052" width="12.85546875" style="12" customWidth="1"/>
    <col min="1053" max="1054" width="11" style="12" customWidth="1"/>
    <col min="1055" max="1055" width="11.5703125" style="12" customWidth="1"/>
    <col min="1056" max="1056" width="11.28515625" style="12" customWidth="1"/>
    <col min="1057" max="1057" width="10.140625" style="12" customWidth="1"/>
    <col min="1058" max="1059" width="11.85546875" style="12" customWidth="1"/>
    <col min="1060" max="1060" width="12.28515625" style="12" customWidth="1"/>
    <col min="1061" max="1061" width="12.7109375" style="12" customWidth="1"/>
    <col min="1062" max="1062" width="15.140625" style="12" customWidth="1"/>
    <col min="1063" max="1063" width="10" style="12" customWidth="1"/>
    <col min="1064" max="1074" width="7.85546875" style="12" customWidth="1"/>
    <col min="1075" max="1075" width="9.140625" style="12" customWidth="1"/>
    <col min="1076" max="1076" width="8.28515625" style="12" customWidth="1"/>
    <col min="1077" max="1077" width="10.140625" style="12" customWidth="1"/>
    <col min="1078" max="1078" width="9.140625" style="12"/>
    <col min="1079" max="1079" width="11.85546875" style="12" customWidth="1"/>
    <col min="1080" max="1080" width="14.28515625" style="12" customWidth="1"/>
    <col min="1081" max="1280" width="9.140625" style="12"/>
    <col min="1281" max="1281" width="0" style="12" hidden="1" customWidth="1"/>
    <col min="1282" max="1282" width="15.5703125" style="12" customWidth="1"/>
    <col min="1283" max="1283" width="55.140625" style="12" customWidth="1"/>
    <col min="1284" max="1284" width="15.5703125" style="12" customWidth="1"/>
    <col min="1285" max="1286" width="13" style="12" customWidth="1"/>
    <col min="1287" max="1288" width="13.140625" style="12" customWidth="1"/>
    <col min="1289" max="1289" width="10.5703125" style="12" customWidth="1"/>
    <col min="1290" max="1290" width="12.42578125" style="12" customWidth="1"/>
    <col min="1291" max="1291" width="11.5703125" style="12" customWidth="1"/>
    <col min="1292" max="1292" width="12.28515625" style="12" customWidth="1"/>
    <col min="1293" max="1293" width="12.7109375" style="12" customWidth="1"/>
    <col min="1294" max="1294" width="12.5703125" style="12" customWidth="1"/>
    <col min="1295" max="1295" width="13.140625" style="12" customWidth="1"/>
    <col min="1296" max="1296" width="13.42578125" style="12" customWidth="1"/>
    <col min="1297" max="1297" width="10.28515625" style="12" customWidth="1"/>
    <col min="1298" max="1298" width="14.28515625" style="12" customWidth="1"/>
    <col min="1299" max="1299" width="12.85546875" style="12" customWidth="1"/>
    <col min="1300" max="1300" width="12" style="12" customWidth="1"/>
    <col min="1301" max="1301" width="16.28515625" style="12" customWidth="1"/>
    <col min="1302" max="1302" width="14.5703125" style="12" customWidth="1"/>
    <col min="1303" max="1303" width="16.85546875" style="12" customWidth="1"/>
    <col min="1304" max="1304" width="11.140625" style="12" customWidth="1"/>
    <col min="1305" max="1305" width="10.42578125" style="12" customWidth="1"/>
    <col min="1306" max="1306" width="10.85546875" style="12" customWidth="1"/>
    <col min="1307" max="1307" width="10.140625" style="12" customWidth="1"/>
    <col min="1308" max="1308" width="12.85546875" style="12" customWidth="1"/>
    <col min="1309" max="1310" width="11" style="12" customWidth="1"/>
    <col min="1311" max="1311" width="11.5703125" style="12" customWidth="1"/>
    <col min="1312" max="1312" width="11.28515625" style="12" customWidth="1"/>
    <col min="1313" max="1313" width="10.140625" style="12" customWidth="1"/>
    <col min="1314" max="1315" width="11.85546875" style="12" customWidth="1"/>
    <col min="1316" max="1316" width="12.28515625" style="12" customWidth="1"/>
    <col min="1317" max="1317" width="12.7109375" style="12" customWidth="1"/>
    <col min="1318" max="1318" width="15.140625" style="12" customWidth="1"/>
    <col min="1319" max="1319" width="10" style="12" customWidth="1"/>
    <col min="1320" max="1330" width="7.85546875" style="12" customWidth="1"/>
    <col min="1331" max="1331" width="9.140625" style="12" customWidth="1"/>
    <col min="1332" max="1332" width="8.28515625" style="12" customWidth="1"/>
    <col min="1333" max="1333" width="10.140625" style="12" customWidth="1"/>
    <col min="1334" max="1334" width="9.140625" style="12"/>
    <col min="1335" max="1335" width="11.85546875" style="12" customWidth="1"/>
    <col min="1336" max="1336" width="14.28515625" style="12" customWidth="1"/>
    <col min="1337" max="1536" width="9.140625" style="12"/>
    <col min="1537" max="1537" width="0" style="12" hidden="1" customWidth="1"/>
    <col min="1538" max="1538" width="15.5703125" style="12" customWidth="1"/>
    <col min="1539" max="1539" width="55.140625" style="12" customWidth="1"/>
    <col min="1540" max="1540" width="15.5703125" style="12" customWidth="1"/>
    <col min="1541" max="1542" width="13" style="12" customWidth="1"/>
    <col min="1543" max="1544" width="13.140625" style="12" customWidth="1"/>
    <col min="1545" max="1545" width="10.5703125" style="12" customWidth="1"/>
    <col min="1546" max="1546" width="12.42578125" style="12" customWidth="1"/>
    <col min="1547" max="1547" width="11.5703125" style="12" customWidth="1"/>
    <col min="1548" max="1548" width="12.28515625" style="12" customWidth="1"/>
    <col min="1549" max="1549" width="12.7109375" style="12" customWidth="1"/>
    <col min="1550" max="1550" width="12.5703125" style="12" customWidth="1"/>
    <col min="1551" max="1551" width="13.140625" style="12" customWidth="1"/>
    <col min="1552" max="1552" width="13.42578125" style="12" customWidth="1"/>
    <col min="1553" max="1553" width="10.28515625" style="12" customWidth="1"/>
    <col min="1554" max="1554" width="14.28515625" style="12" customWidth="1"/>
    <col min="1555" max="1555" width="12.85546875" style="12" customWidth="1"/>
    <col min="1556" max="1556" width="12" style="12" customWidth="1"/>
    <col min="1557" max="1557" width="16.28515625" style="12" customWidth="1"/>
    <col min="1558" max="1558" width="14.5703125" style="12" customWidth="1"/>
    <col min="1559" max="1559" width="16.85546875" style="12" customWidth="1"/>
    <col min="1560" max="1560" width="11.140625" style="12" customWidth="1"/>
    <col min="1561" max="1561" width="10.42578125" style="12" customWidth="1"/>
    <col min="1562" max="1562" width="10.85546875" style="12" customWidth="1"/>
    <col min="1563" max="1563" width="10.140625" style="12" customWidth="1"/>
    <col min="1564" max="1564" width="12.85546875" style="12" customWidth="1"/>
    <col min="1565" max="1566" width="11" style="12" customWidth="1"/>
    <col min="1567" max="1567" width="11.5703125" style="12" customWidth="1"/>
    <col min="1568" max="1568" width="11.28515625" style="12" customWidth="1"/>
    <col min="1569" max="1569" width="10.140625" style="12" customWidth="1"/>
    <col min="1570" max="1571" width="11.85546875" style="12" customWidth="1"/>
    <col min="1572" max="1572" width="12.28515625" style="12" customWidth="1"/>
    <col min="1573" max="1573" width="12.7109375" style="12" customWidth="1"/>
    <col min="1574" max="1574" width="15.140625" style="12" customWidth="1"/>
    <col min="1575" max="1575" width="10" style="12" customWidth="1"/>
    <col min="1576" max="1586" width="7.85546875" style="12" customWidth="1"/>
    <col min="1587" max="1587" width="9.140625" style="12" customWidth="1"/>
    <col min="1588" max="1588" width="8.28515625" style="12" customWidth="1"/>
    <col min="1589" max="1589" width="10.140625" style="12" customWidth="1"/>
    <col min="1590" max="1590" width="9.140625" style="12"/>
    <col min="1591" max="1591" width="11.85546875" style="12" customWidth="1"/>
    <col min="1592" max="1592" width="14.28515625" style="12" customWidth="1"/>
    <col min="1593" max="1792" width="9.140625" style="12"/>
    <col min="1793" max="1793" width="0" style="12" hidden="1" customWidth="1"/>
    <col min="1794" max="1794" width="15.5703125" style="12" customWidth="1"/>
    <col min="1795" max="1795" width="55.140625" style="12" customWidth="1"/>
    <col min="1796" max="1796" width="15.5703125" style="12" customWidth="1"/>
    <col min="1797" max="1798" width="13" style="12" customWidth="1"/>
    <col min="1799" max="1800" width="13.140625" style="12" customWidth="1"/>
    <col min="1801" max="1801" width="10.5703125" style="12" customWidth="1"/>
    <col min="1802" max="1802" width="12.42578125" style="12" customWidth="1"/>
    <col min="1803" max="1803" width="11.5703125" style="12" customWidth="1"/>
    <col min="1804" max="1804" width="12.28515625" style="12" customWidth="1"/>
    <col min="1805" max="1805" width="12.7109375" style="12" customWidth="1"/>
    <col min="1806" max="1806" width="12.5703125" style="12" customWidth="1"/>
    <col min="1807" max="1807" width="13.140625" style="12" customWidth="1"/>
    <col min="1808" max="1808" width="13.42578125" style="12" customWidth="1"/>
    <col min="1809" max="1809" width="10.28515625" style="12" customWidth="1"/>
    <col min="1810" max="1810" width="14.28515625" style="12" customWidth="1"/>
    <col min="1811" max="1811" width="12.85546875" style="12" customWidth="1"/>
    <col min="1812" max="1812" width="12" style="12" customWidth="1"/>
    <col min="1813" max="1813" width="16.28515625" style="12" customWidth="1"/>
    <col min="1814" max="1814" width="14.5703125" style="12" customWidth="1"/>
    <col min="1815" max="1815" width="16.85546875" style="12" customWidth="1"/>
    <col min="1816" max="1816" width="11.140625" style="12" customWidth="1"/>
    <col min="1817" max="1817" width="10.42578125" style="12" customWidth="1"/>
    <col min="1818" max="1818" width="10.85546875" style="12" customWidth="1"/>
    <col min="1819" max="1819" width="10.140625" style="12" customWidth="1"/>
    <col min="1820" max="1820" width="12.85546875" style="12" customWidth="1"/>
    <col min="1821" max="1822" width="11" style="12" customWidth="1"/>
    <col min="1823" max="1823" width="11.5703125" style="12" customWidth="1"/>
    <col min="1824" max="1824" width="11.28515625" style="12" customWidth="1"/>
    <col min="1825" max="1825" width="10.140625" style="12" customWidth="1"/>
    <col min="1826" max="1827" width="11.85546875" style="12" customWidth="1"/>
    <col min="1828" max="1828" width="12.28515625" style="12" customWidth="1"/>
    <col min="1829" max="1829" width="12.7109375" style="12" customWidth="1"/>
    <col min="1830" max="1830" width="15.140625" style="12" customWidth="1"/>
    <col min="1831" max="1831" width="10" style="12" customWidth="1"/>
    <col min="1832" max="1842" width="7.85546875" style="12" customWidth="1"/>
    <col min="1843" max="1843" width="9.140625" style="12" customWidth="1"/>
    <col min="1844" max="1844" width="8.28515625" style="12" customWidth="1"/>
    <col min="1845" max="1845" width="10.140625" style="12" customWidth="1"/>
    <col min="1846" max="1846" width="9.140625" style="12"/>
    <col min="1847" max="1847" width="11.85546875" style="12" customWidth="1"/>
    <col min="1848" max="1848" width="14.28515625" style="12" customWidth="1"/>
    <col min="1849" max="2048" width="9.140625" style="12"/>
    <col min="2049" max="2049" width="0" style="12" hidden="1" customWidth="1"/>
    <col min="2050" max="2050" width="15.5703125" style="12" customWidth="1"/>
    <col min="2051" max="2051" width="55.140625" style="12" customWidth="1"/>
    <col min="2052" max="2052" width="15.5703125" style="12" customWidth="1"/>
    <col min="2053" max="2054" width="13" style="12" customWidth="1"/>
    <col min="2055" max="2056" width="13.140625" style="12" customWidth="1"/>
    <col min="2057" max="2057" width="10.5703125" style="12" customWidth="1"/>
    <col min="2058" max="2058" width="12.42578125" style="12" customWidth="1"/>
    <col min="2059" max="2059" width="11.5703125" style="12" customWidth="1"/>
    <col min="2060" max="2060" width="12.28515625" style="12" customWidth="1"/>
    <col min="2061" max="2061" width="12.7109375" style="12" customWidth="1"/>
    <col min="2062" max="2062" width="12.5703125" style="12" customWidth="1"/>
    <col min="2063" max="2063" width="13.140625" style="12" customWidth="1"/>
    <col min="2064" max="2064" width="13.42578125" style="12" customWidth="1"/>
    <col min="2065" max="2065" width="10.28515625" style="12" customWidth="1"/>
    <col min="2066" max="2066" width="14.28515625" style="12" customWidth="1"/>
    <col min="2067" max="2067" width="12.85546875" style="12" customWidth="1"/>
    <col min="2068" max="2068" width="12" style="12" customWidth="1"/>
    <col min="2069" max="2069" width="16.28515625" style="12" customWidth="1"/>
    <col min="2070" max="2070" width="14.5703125" style="12" customWidth="1"/>
    <col min="2071" max="2071" width="16.85546875" style="12" customWidth="1"/>
    <col min="2072" max="2072" width="11.140625" style="12" customWidth="1"/>
    <col min="2073" max="2073" width="10.42578125" style="12" customWidth="1"/>
    <col min="2074" max="2074" width="10.85546875" style="12" customWidth="1"/>
    <col min="2075" max="2075" width="10.140625" style="12" customWidth="1"/>
    <col min="2076" max="2076" width="12.85546875" style="12" customWidth="1"/>
    <col min="2077" max="2078" width="11" style="12" customWidth="1"/>
    <col min="2079" max="2079" width="11.5703125" style="12" customWidth="1"/>
    <col min="2080" max="2080" width="11.28515625" style="12" customWidth="1"/>
    <col min="2081" max="2081" width="10.140625" style="12" customWidth="1"/>
    <col min="2082" max="2083" width="11.85546875" style="12" customWidth="1"/>
    <col min="2084" max="2084" width="12.28515625" style="12" customWidth="1"/>
    <col min="2085" max="2085" width="12.7109375" style="12" customWidth="1"/>
    <col min="2086" max="2086" width="15.140625" style="12" customWidth="1"/>
    <col min="2087" max="2087" width="10" style="12" customWidth="1"/>
    <col min="2088" max="2098" width="7.85546875" style="12" customWidth="1"/>
    <col min="2099" max="2099" width="9.140625" style="12" customWidth="1"/>
    <col min="2100" max="2100" width="8.28515625" style="12" customWidth="1"/>
    <col min="2101" max="2101" width="10.140625" style="12" customWidth="1"/>
    <col min="2102" max="2102" width="9.140625" style="12"/>
    <col min="2103" max="2103" width="11.85546875" style="12" customWidth="1"/>
    <col min="2104" max="2104" width="14.28515625" style="12" customWidth="1"/>
    <col min="2105" max="2304" width="9.140625" style="12"/>
    <col min="2305" max="2305" width="0" style="12" hidden="1" customWidth="1"/>
    <col min="2306" max="2306" width="15.5703125" style="12" customWidth="1"/>
    <col min="2307" max="2307" width="55.140625" style="12" customWidth="1"/>
    <col min="2308" max="2308" width="15.5703125" style="12" customWidth="1"/>
    <col min="2309" max="2310" width="13" style="12" customWidth="1"/>
    <col min="2311" max="2312" width="13.140625" style="12" customWidth="1"/>
    <col min="2313" max="2313" width="10.5703125" style="12" customWidth="1"/>
    <col min="2314" max="2314" width="12.42578125" style="12" customWidth="1"/>
    <col min="2315" max="2315" width="11.5703125" style="12" customWidth="1"/>
    <col min="2316" max="2316" width="12.28515625" style="12" customWidth="1"/>
    <col min="2317" max="2317" width="12.7109375" style="12" customWidth="1"/>
    <col min="2318" max="2318" width="12.5703125" style="12" customWidth="1"/>
    <col min="2319" max="2319" width="13.140625" style="12" customWidth="1"/>
    <col min="2320" max="2320" width="13.42578125" style="12" customWidth="1"/>
    <col min="2321" max="2321" width="10.28515625" style="12" customWidth="1"/>
    <col min="2322" max="2322" width="14.28515625" style="12" customWidth="1"/>
    <col min="2323" max="2323" width="12.85546875" style="12" customWidth="1"/>
    <col min="2324" max="2324" width="12" style="12" customWidth="1"/>
    <col min="2325" max="2325" width="16.28515625" style="12" customWidth="1"/>
    <col min="2326" max="2326" width="14.5703125" style="12" customWidth="1"/>
    <col min="2327" max="2327" width="16.85546875" style="12" customWidth="1"/>
    <col min="2328" max="2328" width="11.140625" style="12" customWidth="1"/>
    <col min="2329" max="2329" width="10.42578125" style="12" customWidth="1"/>
    <col min="2330" max="2330" width="10.85546875" style="12" customWidth="1"/>
    <col min="2331" max="2331" width="10.140625" style="12" customWidth="1"/>
    <col min="2332" max="2332" width="12.85546875" style="12" customWidth="1"/>
    <col min="2333" max="2334" width="11" style="12" customWidth="1"/>
    <col min="2335" max="2335" width="11.5703125" style="12" customWidth="1"/>
    <col min="2336" max="2336" width="11.28515625" style="12" customWidth="1"/>
    <col min="2337" max="2337" width="10.140625" style="12" customWidth="1"/>
    <col min="2338" max="2339" width="11.85546875" style="12" customWidth="1"/>
    <col min="2340" max="2340" width="12.28515625" style="12" customWidth="1"/>
    <col min="2341" max="2341" width="12.7109375" style="12" customWidth="1"/>
    <col min="2342" max="2342" width="15.140625" style="12" customWidth="1"/>
    <col min="2343" max="2343" width="10" style="12" customWidth="1"/>
    <col min="2344" max="2354" width="7.85546875" style="12" customWidth="1"/>
    <col min="2355" max="2355" width="9.140625" style="12" customWidth="1"/>
    <col min="2356" max="2356" width="8.28515625" style="12" customWidth="1"/>
    <col min="2357" max="2357" width="10.140625" style="12" customWidth="1"/>
    <col min="2358" max="2358" width="9.140625" style="12"/>
    <col min="2359" max="2359" width="11.85546875" style="12" customWidth="1"/>
    <col min="2360" max="2360" width="14.28515625" style="12" customWidth="1"/>
    <col min="2361" max="2560" width="9.140625" style="12"/>
    <col min="2561" max="2561" width="0" style="12" hidden="1" customWidth="1"/>
    <col min="2562" max="2562" width="15.5703125" style="12" customWidth="1"/>
    <col min="2563" max="2563" width="55.140625" style="12" customWidth="1"/>
    <col min="2564" max="2564" width="15.5703125" style="12" customWidth="1"/>
    <col min="2565" max="2566" width="13" style="12" customWidth="1"/>
    <col min="2567" max="2568" width="13.140625" style="12" customWidth="1"/>
    <col min="2569" max="2569" width="10.5703125" style="12" customWidth="1"/>
    <col min="2570" max="2570" width="12.42578125" style="12" customWidth="1"/>
    <col min="2571" max="2571" width="11.5703125" style="12" customWidth="1"/>
    <col min="2572" max="2572" width="12.28515625" style="12" customWidth="1"/>
    <col min="2573" max="2573" width="12.7109375" style="12" customWidth="1"/>
    <col min="2574" max="2574" width="12.5703125" style="12" customWidth="1"/>
    <col min="2575" max="2575" width="13.140625" style="12" customWidth="1"/>
    <col min="2576" max="2576" width="13.42578125" style="12" customWidth="1"/>
    <col min="2577" max="2577" width="10.28515625" style="12" customWidth="1"/>
    <col min="2578" max="2578" width="14.28515625" style="12" customWidth="1"/>
    <col min="2579" max="2579" width="12.85546875" style="12" customWidth="1"/>
    <col min="2580" max="2580" width="12" style="12" customWidth="1"/>
    <col min="2581" max="2581" width="16.28515625" style="12" customWidth="1"/>
    <col min="2582" max="2582" width="14.5703125" style="12" customWidth="1"/>
    <col min="2583" max="2583" width="16.85546875" style="12" customWidth="1"/>
    <col min="2584" max="2584" width="11.140625" style="12" customWidth="1"/>
    <col min="2585" max="2585" width="10.42578125" style="12" customWidth="1"/>
    <col min="2586" max="2586" width="10.85546875" style="12" customWidth="1"/>
    <col min="2587" max="2587" width="10.140625" style="12" customWidth="1"/>
    <col min="2588" max="2588" width="12.85546875" style="12" customWidth="1"/>
    <col min="2589" max="2590" width="11" style="12" customWidth="1"/>
    <col min="2591" max="2591" width="11.5703125" style="12" customWidth="1"/>
    <col min="2592" max="2592" width="11.28515625" style="12" customWidth="1"/>
    <col min="2593" max="2593" width="10.140625" style="12" customWidth="1"/>
    <col min="2594" max="2595" width="11.85546875" style="12" customWidth="1"/>
    <col min="2596" max="2596" width="12.28515625" style="12" customWidth="1"/>
    <col min="2597" max="2597" width="12.7109375" style="12" customWidth="1"/>
    <col min="2598" max="2598" width="15.140625" style="12" customWidth="1"/>
    <col min="2599" max="2599" width="10" style="12" customWidth="1"/>
    <col min="2600" max="2610" width="7.85546875" style="12" customWidth="1"/>
    <col min="2611" max="2611" width="9.140625" style="12" customWidth="1"/>
    <col min="2612" max="2612" width="8.28515625" style="12" customWidth="1"/>
    <col min="2613" max="2613" width="10.140625" style="12" customWidth="1"/>
    <col min="2614" max="2614" width="9.140625" style="12"/>
    <col min="2615" max="2615" width="11.85546875" style="12" customWidth="1"/>
    <col min="2616" max="2616" width="14.28515625" style="12" customWidth="1"/>
    <col min="2617" max="2816" width="9.140625" style="12"/>
    <col min="2817" max="2817" width="0" style="12" hidden="1" customWidth="1"/>
    <col min="2818" max="2818" width="15.5703125" style="12" customWidth="1"/>
    <col min="2819" max="2819" width="55.140625" style="12" customWidth="1"/>
    <col min="2820" max="2820" width="15.5703125" style="12" customWidth="1"/>
    <col min="2821" max="2822" width="13" style="12" customWidth="1"/>
    <col min="2823" max="2824" width="13.140625" style="12" customWidth="1"/>
    <col min="2825" max="2825" width="10.5703125" style="12" customWidth="1"/>
    <col min="2826" max="2826" width="12.42578125" style="12" customWidth="1"/>
    <col min="2827" max="2827" width="11.5703125" style="12" customWidth="1"/>
    <col min="2828" max="2828" width="12.28515625" style="12" customWidth="1"/>
    <col min="2829" max="2829" width="12.7109375" style="12" customWidth="1"/>
    <col min="2830" max="2830" width="12.5703125" style="12" customWidth="1"/>
    <col min="2831" max="2831" width="13.140625" style="12" customWidth="1"/>
    <col min="2832" max="2832" width="13.42578125" style="12" customWidth="1"/>
    <col min="2833" max="2833" width="10.28515625" style="12" customWidth="1"/>
    <col min="2834" max="2834" width="14.28515625" style="12" customWidth="1"/>
    <col min="2835" max="2835" width="12.85546875" style="12" customWidth="1"/>
    <col min="2836" max="2836" width="12" style="12" customWidth="1"/>
    <col min="2837" max="2837" width="16.28515625" style="12" customWidth="1"/>
    <col min="2838" max="2838" width="14.5703125" style="12" customWidth="1"/>
    <col min="2839" max="2839" width="16.85546875" style="12" customWidth="1"/>
    <col min="2840" max="2840" width="11.140625" style="12" customWidth="1"/>
    <col min="2841" max="2841" width="10.42578125" style="12" customWidth="1"/>
    <col min="2842" max="2842" width="10.85546875" style="12" customWidth="1"/>
    <col min="2843" max="2843" width="10.140625" style="12" customWidth="1"/>
    <col min="2844" max="2844" width="12.85546875" style="12" customWidth="1"/>
    <col min="2845" max="2846" width="11" style="12" customWidth="1"/>
    <col min="2847" max="2847" width="11.5703125" style="12" customWidth="1"/>
    <col min="2848" max="2848" width="11.28515625" style="12" customWidth="1"/>
    <col min="2849" max="2849" width="10.140625" style="12" customWidth="1"/>
    <col min="2850" max="2851" width="11.85546875" style="12" customWidth="1"/>
    <col min="2852" max="2852" width="12.28515625" style="12" customWidth="1"/>
    <col min="2853" max="2853" width="12.7109375" style="12" customWidth="1"/>
    <col min="2854" max="2854" width="15.140625" style="12" customWidth="1"/>
    <col min="2855" max="2855" width="10" style="12" customWidth="1"/>
    <col min="2856" max="2866" width="7.85546875" style="12" customWidth="1"/>
    <col min="2867" max="2867" width="9.140625" style="12" customWidth="1"/>
    <col min="2868" max="2868" width="8.28515625" style="12" customWidth="1"/>
    <col min="2869" max="2869" width="10.140625" style="12" customWidth="1"/>
    <col min="2870" max="2870" width="9.140625" style="12"/>
    <col min="2871" max="2871" width="11.85546875" style="12" customWidth="1"/>
    <col min="2872" max="2872" width="14.28515625" style="12" customWidth="1"/>
    <col min="2873" max="3072" width="9.140625" style="12"/>
    <col min="3073" max="3073" width="0" style="12" hidden="1" customWidth="1"/>
    <col min="3074" max="3074" width="15.5703125" style="12" customWidth="1"/>
    <col min="3075" max="3075" width="55.140625" style="12" customWidth="1"/>
    <col min="3076" max="3076" width="15.5703125" style="12" customWidth="1"/>
    <col min="3077" max="3078" width="13" style="12" customWidth="1"/>
    <col min="3079" max="3080" width="13.140625" style="12" customWidth="1"/>
    <col min="3081" max="3081" width="10.5703125" style="12" customWidth="1"/>
    <col min="3082" max="3082" width="12.42578125" style="12" customWidth="1"/>
    <col min="3083" max="3083" width="11.5703125" style="12" customWidth="1"/>
    <col min="3084" max="3084" width="12.28515625" style="12" customWidth="1"/>
    <col min="3085" max="3085" width="12.7109375" style="12" customWidth="1"/>
    <col min="3086" max="3086" width="12.5703125" style="12" customWidth="1"/>
    <col min="3087" max="3087" width="13.140625" style="12" customWidth="1"/>
    <col min="3088" max="3088" width="13.42578125" style="12" customWidth="1"/>
    <col min="3089" max="3089" width="10.28515625" style="12" customWidth="1"/>
    <col min="3090" max="3090" width="14.28515625" style="12" customWidth="1"/>
    <col min="3091" max="3091" width="12.85546875" style="12" customWidth="1"/>
    <col min="3092" max="3092" width="12" style="12" customWidth="1"/>
    <col min="3093" max="3093" width="16.28515625" style="12" customWidth="1"/>
    <col min="3094" max="3094" width="14.5703125" style="12" customWidth="1"/>
    <col min="3095" max="3095" width="16.85546875" style="12" customWidth="1"/>
    <col min="3096" max="3096" width="11.140625" style="12" customWidth="1"/>
    <col min="3097" max="3097" width="10.42578125" style="12" customWidth="1"/>
    <col min="3098" max="3098" width="10.85546875" style="12" customWidth="1"/>
    <col min="3099" max="3099" width="10.140625" style="12" customWidth="1"/>
    <col min="3100" max="3100" width="12.85546875" style="12" customWidth="1"/>
    <col min="3101" max="3102" width="11" style="12" customWidth="1"/>
    <col min="3103" max="3103" width="11.5703125" style="12" customWidth="1"/>
    <col min="3104" max="3104" width="11.28515625" style="12" customWidth="1"/>
    <col min="3105" max="3105" width="10.140625" style="12" customWidth="1"/>
    <col min="3106" max="3107" width="11.85546875" style="12" customWidth="1"/>
    <col min="3108" max="3108" width="12.28515625" style="12" customWidth="1"/>
    <col min="3109" max="3109" width="12.7109375" style="12" customWidth="1"/>
    <col min="3110" max="3110" width="15.140625" style="12" customWidth="1"/>
    <col min="3111" max="3111" width="10" style="12" customWidth="1"/>
    <col min="3112" max="3122" width="7.85546875" style="12" customWidth="1"/>
    <col min="3123" max="3123" width="9.140625" style="12" customWidth="1"/>
    <col min="3124" max="3124" width="8.28515625" style="12" customWidth="1"/>
    <col min="3125" max="3125" width="10.140625" style="12" customWidth="1"/>
    <col min="3126" max="3126" width="9.140625" style="12"/>
    <col min="3127" max="3127" width="11.85546875" style="12" customWidth="1"/>
    <col min="3128" max="3128" width="14.28515625" style="12" customWidth="1"/>
    <col min="3129" max="3328" width="9.140625" style="12"/>
    <col min="3329" max="3329" width="0" style="12" hidden="1" customWidth="1"/>
    <col min="3330" max="3330" width="15.5703125" style="12" customWidth="1"/>
    <col min="3331" max="3331" width="55.140625" style="12" customWidth="1"/>
    <col min="3332" max="3332" width="15.5703125" style="12" customWidth="1"/>
    <col min="3333" max="3334" width="13" style="12" customWidth="1"/>
    <col min="3335" max="3336" width="13.140625" style="12" customWidth="1"/>
    <col min="3337" max="3337" width="10.5703125" style="12" customWidth="1"/>
    <col min="3338" max="3338" width="12.42578125" style="12" customWidth="1"/>
    <col min="3339" max="3339" width="11.5703125" style="12" customWidth="1"/>
    <col min="3340" max="3340" width="12.28515625" style="12" customWidth="1"/>
    <col min="3341" max="3341" width="12.7109375" style="12" customWidth="1"/>
    <col min="3342" max="3342" width="12.5703125" style="12" customWidth="1"/>
    <col min="3343" max="3343" width="13.140625" style="12" customWidth="1"/>
    <col min="3344" max="3344" width="13.42578125" style="12" customWidth="1"/>
    <col min="3345" max="3345" width="10.28515625" style="12" customWidth="1"/>
    <col min="3346" max="3346" width="14.28515625" style="12" customWidth="1"/>
    <col min="3347" max="3347" width="12.85546875" style="12" customWidth="1"/>
    <col min="3348" max="3348" width="12" style="12" customWidth="1"/>
    <col min="3349" max="3349" width="16.28515625" style="12" customWidth="1"/>
    <col min="3350" max="3350" width="14.5703125" style="12" customWidth="1"/>
    <col min="3351" max="3351" width="16.85546875" style="12" customWidth="1"/>
    <col min="3352" max="3352" width="11.140625" style="12" customWidth="1"/>
    <col min="3353" max="3353" width="10.42578125" style="12" customWidth="1"/>
    <col min="3354" max="3354" width="10.85546875" style="12" customWidth="1"/>
    <col min="3355" max="3355" width="10.140625" style="12" customWidth="1"/>
    <col min="3356" max="3356" width="12.85546875" style="12" customWidth="1"/>
    <col min="3357" max="3358" width="11" style="12" customWidth="1"/>
    <col min="3359" max="3359" width="11.5703125" style="12" customWidth="1"/>
    <col min="3360" max="3360" width="11.28515625" style="12" customWidth="1"/>
    <col min="3361" max="3361" width="10.140625" style="12" customWidth="1"/>
    <col min="3362" max="3363" width="11.85546875" style="12" customWidth="1"/>
    <col min="3364" max="3364" width="12.28515625" style="12" customWidth="1"/>
    <col min="3365" max="3365" width="12.7109375" style="12" customWidth="1"/>
    <col min="3366" max="3366" width="15.140625" style="12" customWidth="1"/>
    <col min="3367" max="3367" width="10" style="12" customWidth="1"/>
    <col min="3368" max="3378" width="7.85546875" style="12" customWidth="1"/>
    <col min="3379" max="3379" width="9.140625" style="12" customWidth="1"/>
    <col min="3380" max="3380" width="8.28515625" style="12" customWidth="1"/>
    <col min="3381" max="3381" width="10.140625" style="12" customWidth="1"/>
    <col min="3382" max="3382" width="9.140625" style="12"/>
    <col min="3383" max="3383" width="11.85546875" style="12" customWidth="1"/>
    <col min="3384" max="3384" width="14.28515625" style="12" customWidth="1"/>
    <col min="3385" max="3584" width="9.140625" style="12"/>
    <col min="3585" max="3585" width="0" style="12" hidden="1" customWidth="1"/>
    <col min="3586" max="3586" width="15.5703125" style="12" customWidth="1"/>
    <col min="3587" max="3587" width="55.140625" style="12" customWidth="1"/>
    <col min="3588" max="3588" width="15.5703125" style="12" customWidth="1"/>
    <col min="3589" max="3590" width="13" style="12" customWidth="1"/>
    <col min="3591" max="3592" width="13.140625" style="12" customWidth="1"/>
    <col min="3593" max="3593" width="10.5703125" style="12" customWidth="1"/>
    <col min="3594" max="3594" width="12.42578125" style="12" customWidth="1"/>
    <col min="3595" max="3595" width="11.5703125" style="12" customWidth="1"/>
    <col min="3596" max="3596" width="12.28515625" style="12" customWidth="1"/>
    <col min="3597" max="3597" width="12.7109375" style="12" customWidth="1"/>
    <col min="3598" max="3598" width="12.5703125" style="12" customWidth="1"/>
    <col min="3599" max="3599" width="13.140625" style="12" customWidth="1"/>
    <col min="3600" max="3600" width="13.42578125" style="12" customWidth="1"/>
    <col min="3601" max="3601" width="10.28515625" style="12" customWidth="1"/>
    <col min="3602" max="3602" width="14.28515625" style="12" customWidth="1"/>
    <col min="3603" max="3603" width="12.85546875" style="12" customWidth="1"/>
    <col min="3604" max="3604" width="12" style="12" customWidth="1"/>
    <col min="3605" max="3605" width="16.28515625" style="12" customWidth="1"/>
    <col min="3606" max="3606" width="14.5703125" style="12" customWidth="1"/>
    <col min="3607" max="3607" width="16.85546875" style="12" customWidth="1"/>
    <col min="3608" max="3608" width="11.140625" style="12" customWidth="1"/>
    <col min="3609" max="3609" width="10.42578125" style="12" customWidth="1"/>
    <col min="3610" max="3610" width="10.85546875" style="12" customWidth="1"/>
    <col min="3611" max="3611" width="10.140625" style="12" customWidth="1"/>
    <col min="3612" max="3612" width="12.85546875" style="12" customWidth="1"/>
    <col min="3613" max="3614" width="11" style="12" customWidth="1"/>
    <col min="3615" max="3615" width="11.5703125" style="12" customWidth="1"/>
    <col min="3616" max="3616" width="11.28515625" style="12" customWidth="1"/>
    <col min="3617" max="3617" width="10.140625" style="12" customWidth="1"/>
    <col min="3618" max="3619" width="11.85546875" style="12" customWidth="1"/>
    <col min="3620" max="3620" width="12.28515625" style="12" customWidth="1"/>
    <col min="3621" max="3621" width="12.7109375" style="12" customWidth="1"/>
    <col min="3622" max="3622" width="15.140625" style="12" customWidth="1"/>
    <col min="3623" max="3623" width="10" style="12" customWidth="1"/>
    <col min="3624" max="3634" width="7.85546875" style="12" customWidth="1"/>
    <col min="3635" max="3635" width="9.140625" style="12" customWidth="1"/>
    <col min="3636" max="3636" width="8.28515625" style="12" customWidth="1"/>
    <col min="3637" max="3637" width="10.140625" style="12" customWidth="1"/>
    <col min="3638" max="3638" width="9.140625" style="12"/>
    <col min="3639" max="3639" width="11.85546875" style="12" customWidth="1"/>
    <col min="3640" max="3640" width="14.28515625" style="12" customWidth="1"/>
    <col min="3641" max="3840" width="9.140625" style="12"/>
    <col min="3841" max="3841" width="0" style="12" hidden="1" customWidth="1"/>
    <col min="3842" max="3842" width="15.5703125" style="12" customWidth="1"/>
    <col min="3843" max="3843" width="55.140625" style="12" customWidth="1"/>
    <col min="3844" max="3844" width="15.5703125" style="12" customWidth="1"/>
    <col min="3845" max="3846" width="13" style="12" customWidth="1"/>
    <col min="3847" max="3848" width="13.140625" style="12" customWidth="1"/>
    <col min="3849" max="3849" width="10.5703125" style="12" customWidth="1"/>
    <col min="3850" max="3850" width="12.42578125" style="12" customWidth="1"/>
    <col min="3851" max="3851" width="11.5703125" style="12" customWidth="1"/>
    <col min="3852" max="3852" width="12.28515625" style="12" customWidth="1"/>
    <col min="3853" max="3853" width="12.7109375" style="12" customWidth="1"/>
    <col min="3854" max="3854" width="12.5703125" style="12" customWidth="1"/>
    <col min="3855" max="3855" width="13.140625" style="12" customWidth="1"/>
    <col min="3856" max="3856" width="13.42578125" style="12" customWidth="1"/>
    <col min="3857" max="3857" width="10.28515625" style="12" customWidth="1"/>
    <col min="3858" max="3858" width="14.28515625" style="12" customWidth="1"/>
    <col min="3859" max="3859" width="12.85546875" style="12" customWidth="1"/>
    <col min="3860" max="3860" width="12" style="12" customWidth="1"/>
    <col min="3861" max="3861" width="16.28515625" style="12" customWidth="1"/>
    <col min="3862" max="3862" width="14.5703125" style="12" customWidth="1"/>
    <col min="3863" max="3863" width="16.85546875" style="12" customWidth="1"/>
    <col min="3864" max="3864" width="11.140625" style="12" customWidth="1"/>
    <col min="3865" max="3865" width="10.42578125" style="12" customWidth="1"/>
    <col min="3866" max="3866" width="10.85546875" style="12" customWidth="1"/>
    <col min="3867" max="3867" width="10.140625" style="12" customWidth="1"/>
    <col min="3868" max="3868" width="12.85546875" style="12" customWidth="1"/>
    <col min="3869" max="3870" width="11" style="12" customWidth="1"/>
    <col min="3871" max="3871" width="11.5703125" style="12" customWidth="1"/>
    <col min="3872" max="3872" width="11.28515625" style="12" customWidth="1"/>
    <col min="3873" max="3873" width="10.140625" style="12" customWidth="1"/>
    <col min="3874" max="3875" width="11.85546875" style="12" customWidth="1"/>
    <col min="3876" max="3876" width="12.28515625" style="12" customWidth="1"/>
    <col min="3877" max="3877" width="12.7109375" style="12" customWidth="1"/>
    <col min="3878" max="3878" width="15.140625" style="12" customWidth="1"/>
    <col min="3879" max="3879" width="10" style="12" customWidth="1"/>
    <col min="3880" max="3890" width="7.85546875" style="12" customWidth="1"/>
    <col min="3891" max="3891" width="9.140625" style="12" customWidth="1"/>
    <col min="3892" max="3892" width="8.28515625" style="12" customWidth="1"/>
    <col min="3893" max="3893" width="10.140625" style="12" customWidth="1"/>
    <col min="3894" max="3894" width="9.140625" style="12"/>
    <col min="3895" max="3895" width="11.85546875" style="12" customWidth="1"/>
    <col min="3896" max="3896" width="14.28515625" style="12" customWidth="1"/>
    <col min="3897" max="4096" width="9.140625" style="12"/>
    <col min="4097" max="4097" width="0" style="12" hidden="1" customWidth="1"/>
    <col min="4098" max="4098" width="15.5703125" style="12" customWidth="1"/>
    <col min="4099" max="4099" width="55.140625" style="12" customWidth="1"/>
    <col min="4100" max="4100" width="15.5703125" style="12" customWidth="1"/>
    <col min="4101" max="4102" width="13" style="12" customWidth="1"/>
    <col min="4103" max="4104" width="13.140625" style="12" customWidth="1"/>
    <col min="4105" max="4105" width="10.5703125" style="12" customWidth="1"/>
    <col min="4106" max="4106" width="12.42578125" style="12" customWidth="1"/>
    <col min="4107" max="4107" width="11.5703125" style="12" customWidth="1"/>
    <col min="4108" max="4108" width="12.28515625" style="12" customWidth="1"/>
    <col min="4109" max="4109" width="12.7109375" style="12" customWidth="1"/>
    <col min="4110" max="4110" width="12.5703125" style="12" customWidth="1"/>
    <col min="4111" max="4111" width="13.140625" style="12" customWidth="1"/>
    <col min="4112" max="4112" width="13.42578125" style="12" customWidth="1"/>
    <col min="4113" max="4113" width="10.28515625" style="12" customWidth="1"/>
    <col min="4114" max="4114" width="14.28515625" style="12" customWidth="1"/>
    <col min="4115" max="4115" width="12.85546875" style="12" customWidth="1"/>
    <col min="4116" max="4116" width="12" style="12" customWidth="1"/>
    <col min="4117" max="4117" width="16.28515625" style="12" customWidth="1"/>
    <col min="4118" max="4118" width="14.5703125" style="12" customWidth="1"/>
    <col min="4119" max="4119" width="16.85546875" style="12" customWidth="1"/>
    <col min="4120" max="4120" width="11.140625" style="12" customWidth="1"/>
    <col min="4121" max="4121" width="10.42578125" style="12" customWidth="1"/>
    <col min="4122" max="4122" width="10.85546875" style="12" customWidth="1"/>
    <col min="4123" max="4123" width="10.140625" style="12" customWidth="1"/>
    <col min="4124" max="4124" width="12.85546875" style="12" customWidth="1"/>
    <col min="4125" max="4126" width="11" style="12" customWidth="1"/>
    <col min="4127" max="4127" width="11.5703125" style="12" customWidth="1"/>
    <col min="4128" max="4128" width="11.28515625" style="12" customWidth="1"/>
    <col min="4129" max="4129" width="10.140625" style="12" customWidth="1"/>
    <col min="4130" max="4131" width="11.85546875" style="12" customWidth="1"/>
    <col min="4132" max="4132" width="12.28515625" style="12" customWidth="1"/>
    <col min="4133" max="4133" width="12.7109375" style="12" customWidth="1"/>
    <col min="4134" max="4134" width="15.140625" style="12" customWidth="1"/>
    <col min="4135" max="4135" width="10" style="12" customWidth="1"/>
    <col min="4136" max="4146" width="7.85546875" style="12" customWidth="1"/>
    <col min="4147" max="4147" width="9.140625" style="12" customWidth="1"/>
    <col min="4148" max="4148" width="8.28515625" style="12" customWidth="1"/>
    <col min="4149" max="4149" width="10.140625" style="12" customWidth="1"/>
    <col min="4150" max="4150" width="9.140625" style="12"/>
    <col min="4151" max="4151" width="11.85546875" style="12" customWidth="1"/>
    <col min="4152" max="4152" width="14.28515625" style="12" customWidth="1"/>
    <col min="4153" max="4352" width="9.140625" style="12"/>
    <col min="4353" max="4353" width="0" style="12" hidden="1" customWidth="1"/>
    <col min="4354" max="4354" width="15.5703125" style="12" customWidth="1"/>
    <col min="4355" max="4355" width="55.140625" style="12" customWidth="1"/>
    <col min="4356" max="4356" width="15.5703125" style="12" customWidth="1"/>
    <col min="4357" max="4358" width="13" style="12" customWidth="1"/>
    <col min="4359" max="4360" width="13.140625" style="12" customWidth="1"/>
    <col min="4361" max="4361" width="10.5703125" style="12" customWidth="1"/>
    <col min="4362" max="4362" width="12.42578125" style="12" customWidth="1"/>
    <col min="4363" max="4363" width="11.5703125" style="12" customWidth="1"/>
    <col min="4364" max="4364" width="12.28515625" style="12" customWidth="1"/>
    <col min="4365" max="4365" width="12.7109375" style="12" customWidth="1"/>
    <col min="4366" max="4366" width="12.5703125" style="12" customWidth="1"/>
    <col min="4367" max="4367" width="13.140625" style="12" customWidth="1"/>
    <col min="4368" max="4368" width="13.42578125" style="12" customWidth="1"/>
    <col min="4369" max="4369" width="10.28515625" style="12" customWidth="1"/>
    <col min="4370" max="4370" width="14.28515625" style="12" customWidth="1"/>
    <col min="4371" max="4371" width="12.85546875" style="12" customWidth="1"/>
    <col min="4372" max="4372" width="12" style="12" customWidth="1"/>
    <col min="4373" max="4373" width="16.28515625" style="12" customWidth="1"/>
    <col min="4374" max="4374" width="14.5703125" style="12" customWidth="1"/>
    <col min="4375" max="4375" width="16.85546875" style="12" customWidth="1"/>
    <col min="4376" max="4376" width="11.140625" style="12" customWidth="1"/>
    <col min="4377" max="4377" width="10.42578125" style="12" customWidth="1"/>
    <col min="4378" max="4378" width="10.85546875" style="12" customWidth="1"/>
    <col min="4379" max="4379" width="10.140625" style="12" customWidth="1"/>
    <col min="4380" max="4380" width="12.85546875" style="12" customWidth="1"/>
    <col min="4381" max="4382" width="11" style="12" customWidth="1"/>
    <col min="4383" max="4383" width="11.5703125" style="12" customWidth="1"/>
    <col min="4384" max="4384" width="11.28515625" style="12" customWidth="1"/>
    <col min="4385" max="4385" width="10.140625" style="12" customWidth="1"/>
    <col min="4386" max="4387" width="11.85546875" style="12" customWidth="1"/>
    <col min="4388" max="4388" width="12.28515625" style="12" customWidth="1"/>
    <col min="4389" max="4389" width="12.7109375" style="12" customWidth="1"/>
    <col min="4390" max="4390" width="15.140625" style="12" customWidth="1"/>
    <col min="4391" max="4391" width="10" style="12" customWidth="1"/>
    <col min="4392" max="4402" width="7.85546875" style="12" customWidth="1"/>
    <col min="4403" max="4403" width="9.140625" style="12" customWidth="1"/>
    <col min="4404" max="4404" width="8.28515625" style="12" customWidth="1"/>
    <col min="4405" max="4405" width="10.140625" style="12" customWidth="1"/>
    <col min="4406" max="4406" width="9.140625" style="12"/>
    <col min="4407" max="4407" width="11.85546875" style="12" customWidth="1"/>
    <col min="4408" max="4408" width="14.28515625" style="12" customWidth="1"/>
    <col min="4409" max="4608" width="9.140625" style="12"/>
    <col min="4609" max="4609" width="0" style="12" hidden="1" customWidth="1"/>
    <col min="4610" max="4610" width="15.5703125" style="12" customWidth="1"/>
    <col min="4611" max="4611" width="55.140625" style="12" customWidth="1"/>
    <col min="4612" max="4612" width="15.5703125" style="12" customWidth="1"/>
    <col min="4613" max="4614" width="13" style="12" customWidth="1"/>
    <col min="4615" max="4616" width="13.140625" style="12" customWidth="1"/>
    <col min="4617" max="4617" width="10.5703125" style="12" customWidth="1"/>
    <col min="4618" max="4618" width="12.42578125" style="12" customWidth="1"/>
    <col min="4619" max="4619" width="11.5703125" style="12" customWidth="1"/>
    <col min="4620" max="4620" width="12.28515625" style="12" customWidth="1"/>
    <col min="4621" max="4621" width="12.7109375" style="12" customWidth="1"/>
    <col min="4622" max="4622" width="12.5703125" style="12" customWidth="1"/>
    <col min="4623" max="4623" width="13.140625" style="12" customWidth="1"/>
    <col min="4624" max="4624" width="13.42578125" style="12" customWidth="1"/>
    <col min="4625" max="4625" width="10.28515625" style="12" customWidth="1"/>
    <col min="4626" max="4626" width="14.28515625" style="12" customWidth="1"/>
    <col min="4627" max="4627" width="12.85546875" style="12" customWidth="1"/>
    <col min="4628" max="4628" width="12" style="12" customWidth="1"/>
    <col min="4629" max="4629" width="16.28515625" style="12" customWidth="1"/>
    <col min="4630" max="4630" width="14.5703125" style="12" customWidth="1"/>
    <col min="4631" max="4631" width="16.85546875" style="12" customWidth="1"/>
    <col min="4632" max="4632" width="11.140625" style="12" customWidth="1"/>
    <col min="4633" max="4633" width="10.42578125" style="12" customWidth="1"/>
    <col min="4634" max="4634" width="10.85546875" style="12" customWidth="1"/>
    <col min="4635" max="4635" width="10.140625" style="12" customWidth="1"/>
    <col min="4636" max="4636" width="12.85546875" style="12" customWidth="1"/>
    <col min="4637" max="4638" width="11" style="12" customWidth="1"/>
    <col min="4639" max="4639" width="11.5703125" style="12" customWidth="1"/>
    <col min="4640" max="4640" width="11.28515625" style="12" customWidth="1"/>
    <col min="4641" max="4641" width="10.140625" style="12" customWidth="1"/>
    <col min="4642" max="4643" width="11.85546875" style="12" customWidth="1"/>
    <col min="4644" max="4644" width="12.28515625" style="12" customWidth="1"/>
    <col min="4645" max="4645" width="12.7109375" style="12" customWidth="1"/>
    <col min="4646" max="4646" width="15.140625" style="12" customWidth="1"/>
    <col min="4647" max="4647" width="10" style="12" customWidth="1"/>
    <col min="4648" max="4658" width="7.85546875" style="12" customWidth="1"/>
    <col min="4659" max="4659" width="9.140625" style="12" customWidth="1"/>
    <col min="4660" max="4660" width="8.28515625" style="12" customWidth="1"/>
    <col min="4661" max="4661" width="10.140625" style="12" customWidth="1"/>
    <col min="4662" max="4662" width="9.140625" style="12"/>
    <col min="4663" max="4663" width="11.85546875" style="12" customWidth="1"/>
    <col min="4664" max="4664" width="14.28515625" style="12" customWidth="1"/>
    <col min="4665" max="4864" width="9.140625" style="12"/>
    <col min="4865" max="4865" width="0" style="12" hidden="1" customWidth="1"/>
    <col min="4866" max="4866" width="15.5703125" style="12" customWidth="1"/>
    <col min="4867" max="4867" width="55.140625" style="12" customWidth="1"/>
    <col min="4868" max="4868" width="15.5703125" style="12" customWidth="1"/>
    <col min="4869" max="4870" width="13" style="12" customWidth="1"/>
    <col min="4871" max="4872" width="13.140625" style="12" customWidth="1"/>
    <col min="4873" max="4873" width="10.5703125" style="12" customWidth="1"/>
    <col min="4874" max="4874" width="12.42578125" style="12" customWidth="1"/>
    <col min="4875" max="4875" width="11.5703125" style="12" customWidth="1"/>
    <col min="4876" max="4876" width="12.28515625" style="12" customWidth="1"/>
    <col min="4877" max="4877" width="12.7109375" style="12" customWidth="1"/>
    <col min="4878" max="4878" width="12.5703125" style="12" customWidth="1"/>
    <col min="4879" max="4879" width="13.140625" style="12" customWidth="1"/>
    <col min="4880" max="4880" width="13.42578125" style="12" customWidth="1"/>
    <col min="4881" max="4881" width="10.28515625" style="12" customWidth="1"/>
    <col min="4882" max="4882" width="14.28515625" style="12" customWidth="1"/>
    <col min="4883" max="4883" width="12.85546875" style="12" customWidth="1"/>
    <col min="4884" max="4884" width="12" style="12" customWidth="1"/>
    <col min="4885" max="4885" width="16.28515625" style="12" customWidth="1"/>
    <col min="4886" max="4886" width="14.5703125" style="12" customWidth="1"/>
    <col min="4887" max="4887" width="16.85546875" style="12" customWidth="1"/>
    <col min="4888" max="4888" width="11.140625" style="12" customWidth="1"/>
    <col min="4889" max="4889" width="10.42578125" style="12" customWidth="1"/>
    <col min="4890" max="4890" width="10.85546875" style="12" customWidth="1"/>
    <col min="4891" max="4891" width="10.140625" style="12" customWidth="1"/>
    <col min="4892" max="4892" width="12.85546875" style="12" customWidth="1"/>
    <col min="4893" max="4894" width="11" style="12" customWidth="1"/>
    <col min="4895" max="4895" width="11.5703125" style="12" customWidth="1"/>
    <col min="4896" max="4896" width="11.28515625" style="12" customWidth="1"/>
    <col min="4897" max="4897" width="10.140625" style="12" customWidth="1"/>
    <col min="4898" max="4899" width="11.85546875" style="12" customWidth="1"/>
    <col min="4900" max="4900" width="12.28515625" style="12" customWidth="1"/>
    <col min="4901" max="4901" width="12.7109375" style="12" customWidth="1"/>
    <col min="4902" max="4902" width="15.140625" style="12" customWidth="1"/>
    <col min="4903" max="4903" width="10" style="12" customWidth="1"/>
    <col min="4904" max="4914" width="7.85546875" style="12" customWidth="1"/>
    <col min="4915" max="4915" width="9.140625" style="12" customWidth="1"/>
    <col min="4916" max="4916" width="8.28515625" style="12" customWidth="1"/>
    <col min="4917" max="4917" width="10.140625" style="12" customWidth="1"/>
    <col min="4918" max="4918" width="9.140625" style="12"/>
    <col min="4919" max="4919" width="11.85546875" style="12" customWidth="1"/>
    <col min="4920" max="4920" width="14.28515625" style="12" customWidth="1"/>
    <col min="4921" max="5120" width="9.140625" style="12"/>
    <col min="5121" max="5121" width="0" style="12" hidden="1" customWidth="1"/>
    <col min="5122" max="5122" width="15.5703125" style="12" customWidth="1"/>
    <col min="5123" max="5123" width="55.140625" style="12" customWidth="1"/>
    <col min="5124" max="5124" width="15.5703125" style="12" customWidth="1"/>
    <col min="5125" max="5126" width="13" style="12" customWidth="1"/>
    <col min="5127" max="5128" width="13.140625" style="12" customWidth="1"/>
    <col min="5129" max="5129" width="10.5703125" style="12" customWidth="1"/>
    <col min="5130" max="5130" width="12.42578125" style="12" customWidth="1"/>
    <col min="5131" max="5131" width="11.5703125" style="12" customWidth="1"/>
    <col min="5132" max="5132" width="12.28515625" style="12" customWidth="1"/>
    <col min="5133" max="5133" width="12.7109375" style="12" customWidth="1"/>
    <col min="5134" max="5134" width="12.5703125" style="12" customWidth="1"/>
    <col min="5135" max="5135" width="13.140625" style="12" customWidth="1"/>
    <col min="5136" max="5136" width="13.42578125" style="12" customWidth="1"/>
    <col min="5137" max="5137" width="10.28515625" style="12" customWidth="1"/>
    <col min="5138" max="5138" width="14.28515625" style="12" customWidth="1"/>
    <col min="5139" max="5139" width="12.85546875" style="12" customWidth="1"/>
    <col min="5140" max="5140" width="12" style="12" customWidth="1"/>
    <col min="5141" max="5141" width="16.28515625" style="12" customWidth="1"/>
    <col min="5142" max="5142" width="14.5703125" style="12" customWidth="1"/>
    <col min="5143" max="5143" width="16.85546875" style="12" customWidth="1"/>
    <col min="5144" max="5144" width="11.140625" style="12" customWidth="1"/>
    <col min="5145" max="5145" width="10.42578125" style="12" customWidth="1"/>
    <col min="5146" max="5146" width="10.85546875" style="12" customWidth="1"/>
    <col min="5147" max="5147" width="10.140625" style="12" customWidth="1"/>
    <col min="5148" max="5148" width="12.85546875" style="12" customWidth="1"/>
    <col min="5149" max="5150" width="11" style="12" customWidth="1"/>
    <col min="5151" max="5151" width="11.5703125" style="12" customWidth="1"/>
    <col min="5152" max="5152" width="11.28515625" style="12" customWidth="1"/>
    <col min="5153" max="5153" width="10.140625" style="12" customWidth="1"/>
    <col min="5154" max="5155" width="11.85546875" style="12" customWidth="1"/>
    <col min="5156" max="5156" width="12.28515625" style="12" customWidth="1"/>
    <col min="5157" max="5157" width="12.7109375" style="12" customWidth="1"/>
    <col min="5158" max="5158" width="15.140625" style="12" customWidth="1"/>
    <col min="5159" max="5159" width="10" style="12" customWidth="1"/>
    <col min="5160" max="5170" width="7.85546875" style="12" customWidth="1"/>
    <col min="5171" max="5171" width="9.140625" style="12" customWidth="1"/>
    <col min="5172" max="5172" width="8.28515625" style="12" customWidth="1"/>
    <col min="5173" max="5173" width="10.140625" style="12" customWidth="1"/>
    <col min="5174" max="5174" width="9.140625" style="12"/>
    <col min="5175" max="5175" width="11.85546875" style="12" customWidth="1"/>
    <col min="5176" max="5176" width="14.28515625" style="12" customWidth="1"/>
    <col min="5177" max="5376" width="9.140625" style="12"/>
    <col min="5377" max="5377" width="0" style="12" hidden="1" customWidth="1"/>
    <col min="5378" max="5378" width="15.5703125" style="12" customWidth="1"/>
    <col min="5379" max="5379" width="55.140625" style="12" customWidth="1"/>
    <col min="5380" max="5380" width="15.5703125" style="12" customWidth="1"/>
    <col min="5381" max="5382" width="13" style="12" customWidth="1"/>
    <col min="5383" max="5384" width="13.140625" style="12" customWidth="1"/>
    <col min="5385" max="5385" width="10.5703125" style="12" customWidth="1"/>
    <col min="5386" max="5386" width="12.42578125" style="12" customWidth="1"/>
    <col min="5387" max="5387" width="11.5703125" style="12" customWidth="1"/>
    <col min="5388" max="5388" width="12.28515625" style="12" customWidth="1"/>
    <col min="5389" max="5389" width="12.7109375" style="12" customWidth="1"/>
    <col min="5390" max="5390" width="12.5703125" style="12" customWidth="1"/>
    <col min="5391" max="5391" width="13.140625" style="12" customWidth="1"/>
    <col min="5392" max="5392" width="13.42578125" style="12" customWidth="1"/>
    <col min="5393" max="5393" width="10.28515625" style="12" customWidth="1"/>
    <col min="5394" max="5394" width="14.28515625" style="12" customWidth="1"/>
    <col min="5395" max="5395" width="12.85546875" style="12" customWidth="1"/>
    <col min="5396" max="5396" width="12" style="12" customWidth="1"/>
    <col min="5397" max="5397" width="16.28515625" style="12" customWidth="1"/>
    <col min="5398" max="5398" width="14.5703125" style="12" customWidth="1"/>
    <col min="5399" max="5399" width="16.85546875" style="12" customWidth="1"/>
    <col min="5400" max="5400" width="11.140625" style="12" customWidth="1"/>
    <col min="5401" max="5401" width="10.42578125" style="12" customWidth="1"/>
    <col min="5402" max="5402" width="10.85546875" style="12" customWidth="1"/>
    <col min="5403" max="5403" width="10.140625" style="12" customWidth="1"/>
    <col min="5404" max="5404" width="12.85546875" style="12" customWidth="1"/>
    <col min="5405" max="5406" width="11" style="12" customWidth="1"/>
    <col min="5407" max="5407" width="11.5703125" style="12" customWidth="1"/>
    <col min="5408" max="5408" width="11.28515625" style="12" customWidth="1"/>
    <col min="5409" max="5409" width="10.140625" style="12" customWidth="1"/>
    <col min="5410" max="5411" width="11.85546875" style="12" customWidth="1"/>
    <col min="5412" max="5412" width="12.28515625" style="12" customWidth="1"/>
    <col min="5413" max="5413" width="12.7109375" style="12" customWidth="1"/>
    <col min="5414" max="5414" width="15.140625" style="12" customWidth="1"/>
    <col min="5415" max="5415" width="10" style="12" customWidth="1"/>
    <col min="5416" max="5426" width="7.85546875" style="12" customWidth="1"/>
    <col min="5427" max="5427" width="9.140625" style="12" customWidth="1"/>
    <col min="5428" max="5428" width="8.28515625" style="12" customWidth="1"/>
    <col min="5429" max="5429" width="10.140625" style="12" customWidth="1"/>
    <col min="5430" max="5430" width="9.140625" style="12"/>
    <col min="5431" max="5431" width="11.85546875" style="12" customWidth="1"/>
    <col min="5432" max="5432" width="14.28515625" style="12" customWidth="1"/>
    <col min="5433" max="5632" width="9.140625" style="12"/>
    <col min="5633" max="5633" width="0" style="12" hidden="1" customWidth="1"/>
    <col min="5634" max="5634" width="15.5703125" style="12" customWidth="1"/>
    <col min="5635" max="5635" width="55.140625" style="12" customWidth="1"/>
    <col min="5636" max="5636" width="15.5703125" style="12" customWidth="1"/>
    <col min="5637" max="5638" width="13" style="12" customWidth="1"/>
    <col min="5639" max="5640" width="13.140625" style="12" customWidth="1"/>
    <col min="5641" max="5641" width="10.5703125" style="12" customWidth="1"/>
    <col min="5642" max="5642" width="12.42578125" style="12" customWidth="1"/>
    <col min="5643" max="5643" width="11.5703125" style="12" customWidth="1"/>
    <col min="5644" max="5644" width="12.28515625" style="12" customWidth="1"/>
    <col min="5645" max="5645" width="12.7109375" style="12" customWidth="1"/>
    <col min="5646" max="5646" width="12.5703125" style="12" customWidth="1"/>
    <col min="5647" max="5647" width="13.140625" style="12" customWidth="1"/>
    <col min="5648" max="5648" width="13.42578125" style="12" customWidth="1"/>
    <col min="5649" max="5649" width="10.28515625" style="12" customWidth="1"/>
    <col min="5650" max="5650" width="14.28515625" style="12" customWidth="1"/>
    <col min="5651" max="5651" width="12.85546875" style="12" customWidth="1"/>
    <col min="5652" max="5652" width="12" style="12" customWidth="1"/>
    <col min="5653" max="5653" width="16.28515625" style="12" customWidth="1"/>
    <col min="5654" max="5654" width="14.5703125" style="12" customWidth="1"/>
    <col min="5655" max="5655" width="16.85546875" style="12" customWidth="1"/>
    <col min="5656" max="5656" width="11.140625" style="12" customWidth="1"/>
    <col min="5657" max="5657" width="10.42578125" style="12" customWidth="1"/>
    <col min="5658" max="5658" width="10.85546875" style="12" customWidth="1"/>
    <col min="5659" max="5659" width="10.140625" style="12" customWidth="1"/>
    <col min="5660" max="5660" width="12.85546875" style="12" customWidth="1"/>
    <col min="5661" max="5662" width="11" style="12" customWidth="1"/>
    <col min="5663" max="5663" width="11.5703125" style="12" customWidth="1"/>
    <col min="5664" max="5664" width="11.28515625" style="12" customWidth="1"/>
    <col min="5665" max="5665" width="10.140625" style="12" customWidth="1"/>
    <col min="5666" max="5667" width="11.85546875" style="12" customWidth="1"/>
    <col min="5668" max="5668" width="12.28515625" style="12" customWidth="1"/>
    <col min="5669" max="5669" width="12.7109375" style="12" customWidth="1"/>
    <col min="5670" max="5670" width="15.140625" style="12" customWidth="1"/>
    <col min="5671" max="5671" width="10" style="12" customWidth="1"/>
    <col min="5672" max="5682" width="7.85546875" style="12" customWidth="1"/>
    <col min="5683" max="5683" width="9.140625" style="12" customWidth="1"/>
    <col min="5684" max="5684" width="8.28515625" style="12" customWidth="1"/>
    <col min="5685" max="5685" width="10.140625" style="12" customWidth="1"/>
    <col min="5686" max="5686" width="9.140625" style="12"/>
    <col min="5687" max="5687" width="11.85546875" style="12" customWidth="1"/>
    <col min="5688" max="5688" width="14.28515625" style="12" customWidth="1"/>
    <col min="5689" max="5888" width="9.140625" style="12"/>
    <col min="5889" max="5889" width="0" style="12" hidden="1" customWidth="1"/>
    <col min="5890" max="5890" width="15.5703125" style="12" customWidth="1"/>
    <col min="5891" max="5891" width="55.140625" style="12" customWidth="1"/>
    <col min="5892" max="5892" width="15.5703125" style="12" customWidth="1"/>
    <col min="5893" max="5894" width="13" style="12" customWidth="1"/>
    <col min="5895" max="5896" width="13.140625" style="12" customWidth="1"/>
    <col min="5897" max="5897" width="10.5703125" style="12" customWidth="1"/>
    <col min="5898" max="5898" width="12.42578125" style="12" customWidth="1"/>
    <col min="5899" max="5899" width="11.5703125" style="12" customWidth="1"/>
    <col min="5900" max="5900" width="12.28515625" style="12" customWidth="1"/>
    <col min="5901" max="5901" width="12.7109375" style="12" customWidth="1"/>
    <col min="5902" max="5902" width="12.5703125" style="12" customWidth="1"/>
    <col min="5903" max="5903" width="13.140625" style="12" customWidth="1"/>
    <col min="5904" max="5904" width="13.42578125" style="12" customWidth="1"/>
    <col min="5905" max="5905" width="10.28515625" style="12" customWidth="1"/>
    <col min="5906" max="5906" width="14.28515625" style="12" customWidth="1"/>
    <col min="5907" max="5907" width="12.85546875" style="12" customWidth="1"/>
    <col min="5908" max="5908" width="12" style="12" customWidth="1"/>
    <col min="5909" max="5909" width="16.28515625" style="12" customWidth="1"/>
    <col min="5910" max="5910" width="14.5703125" style="12" customWidth="1"/>
    <col min="5911" max="5911" width="16.85546875" style="12" customWidth="1"/>
    <col min="5912" max="5912" width="11.140625" style="12" customWidth="1"/>
    <col min="5913" max="5913" width="10.42578125" style="12" customWidth="1"/>
    <col min="5914" max="5914" width="10.85546875" style="12" customWidth="1"/>
    <col min="5915" max="5915" width="10.140625" style="12" customWidth="1"/>
    <col min="5916" max="5916" width="12.85546875" style="12" customWidth="1"/>
    <col min="5917" max="5918" width="11" style="12" customWidth="1"/>
    <col min="5919" max="5919" width="11.5703125" style="12" customWidth="1"/>
    <col min="5920" max="5920" width="11.28515625" style="12" customWidth="1"/>
    <col min="5921" max="5921" width="10.140625" style="12" customWidth="1"/>
    <col min="5922" max="5923" width="11.85546875" style="12" customWidth="1"/>
    <col min="5924" max="5924" width="12.28515625" style="12" customWidth="1"/>
    <col min="5925" max="5925" width="12.7109375" style="12" customWidth="1"/>
    <col min="5926" max="5926" width="15.140625" style="12" customWidth="1"/>
    <col min="5927" max="5927" width="10" style="12" customWidth="1"/>
    <col min="5928" max="5938" width="7.85546875" style="12" customWidth="1"/>
    <col min="5939" max="5939" width="9.140625" style="12" customWidth="1"/>
    <col min="5940" max="5940" width="8.28515625" style="12" customWidth="1"/>
    <col min="5941" max="5941" width="10.140625" style="12" customWidth="1"/>
    <col min="5942" max="5942" width="9.140625" style="12"/>
    <col min="5943" max="5943" width="11.85546875" style="12" customWidth="1"/>
    <col min="5944" max="5944" width="14.28515625" style="12" customWidth="1"/>
    <col min="5945" max="6144" width="9.140625" style="12"/>
    <col min="6145" max="6145" width="0" style="12" hidden="1" customWidth="1"/>
    <col min="6146" max="6146" width="15.5703125" style="12" customWidth="1"/>
    <col min="6147" max="6147" width="55.140625" style="12" customWidth="1"/>
    <col min="6148" max="6148" width="15.5703125" style="12" customWidth="1"/>
    <col min="6149" max="6150" width="13" style="12" customWidth="1"/>
    <col min="6151" max="6152" width="13.140625" style="12" customWidth="1"/>
    <col min="6153" max="6153" width="10.5703125" style="12" customWidth="1"/>
    <col min="6154" max="6154" width="12.42578125" style="12" customWidth="1"/>
    <col min="6155" max="6155" width="11.5703125" style="12" customWidth="1"/>
    <col min="6156" max="6156" width="12.28515625" style="12" customWidth="1"/>
    <col min="6157" max="6157" width="12.7109375" style="12" customWidth="1"/>
    <col min="6158" max="6158" width="12.5703125" style="12" customWidth="1"/>
    <col min="6159" max="6159" width="13.140625" style="12" customWidth="1"/>
    <col min="6160" max="6160" width="13.42578125" style="12" customWidth="1"/>
    <col min="6161" max="6161" width="10.28515625" style="12" customWidth="1"/>
    <col min="6162" max="6162" width="14.28515625" style="12" customWidth="1"/>
    <col min="6163" max="6163" width="12.85546875" style="12" customWidth="1"/>
    <col min="6164" max="6164" width="12" style="12" customWidth="1"/>
    <col min="6165" max="6165" width="16.28515625" style="12" customWidth="1"/>
    <col min="6166" max="6166" width="14.5703125" style="12" customWidth="1"/>
    <col min="6167" max="6167" width="16.85546875" style="12" customWidth="1"/>
    <col min="6168" max="6168" width="11.140625" style="12" customWidth="1"/>
    <col min="6169" max="6169" width="10.42578125" style="12" customWidth="1"/>
    <col min="6170" max="6170" width="10.85546875" style="12" customWidth="1"/>
    <col min="6171" max="6171" width="10.140625" style="12" customWidth="1"/>
    <col min="6172" max="6172" width="12.85546875" style="12" customWidth="1"/>
    <col min="6173" max="6174" width="11" style="12" customWidth="1"/>
    <col min="6175" max="6175" width="11.5703125" style="12" customWidth="1"/>
    <col min="6176" max="6176" width="11.28515625" style="12" customWidth="1"/>
    <col min="6177" max="6177" width="10.140625" style="12" customWidth="1"/>
    <col min="6178" max="6179" width="11.85546875" style="12" customWidth="1"/>
    <col min="6180" max="6180" width="12.28515625" style="12" customWidth="1"/>
    <col min="6181" max="6181" width="12.7109375" style="12" customWidth="1"/>
    <col min="6182" max="6182" width="15.140625" style="12" customWidth="1"/>
    <col min="6183" max="6183" width="10" style="12" customWidth="1"/>
    <col min="6184" max="6194" width="7.85546875" style="12" customWidth="1"/>
    <col min="6195" max="6195" width="9.140625" style="12" customWidth="1"/>
    <col min="6196" max="6196" width="8.28515625" style="12" customWidth="1"/>
    <col min="6197" max="6197" width="10.140625" style="12" customWidth="1"/>
    <col min="6198" max="6198" width="9.140625" style="12"/>
    <col min="6199" max="6199" width="11.85546875" style="12" customWidth="1"/>
    <col min="6200" max="6200" width="14.28515625" style="12" customWidth="1"/>
    <col min="6201" max="6400" width="9.140625" style="12"/>
    <col min="6401" max="6401" width="0" style="12" hidden="1" customWidth="1"/>
    <col min="6402" max="6402" width="15.5703125" style="12" customWidth="1"/>
    <col min="6403" max="6403" width="55.140625" style="12" customWidth="1"/>
    <col min="6404" max="6404" width="15.5703125" style="12" customWidth="1"/>
    <col min="6405" max="6406" width="13" style="12" customWidth="1"/>
    <col min="6407" max="6408" width="13.140625" style="12" customWidth="1"/>
    <col min="6409" max="6409" width="10.5703125" style="12" customWidth="1"/>
    <col min="6410" max="6410" width="12.42578125" style="12" customWidth="1"/>
    <col min="6411" max="6411" width="11.5703125" style="12" customWidth="1"/>
    <col min="6412" max="6412" width="12.28515625" style="12" customWidth="1"/>
    <col min="6413" max="6413" width="12.7109375" style="12" customWidth="1"/>
    <col min="6414" max="6414" width="12.5703125" style="12" customWidth="1"/>
    <col min="6415" max="6415" width="13.140625" style="12" customWidth="1"/>
    <col min="6416" max="6416" width="13.42578125" style="12" customWidth="1"/>
    <col min="6417" max="6417" width="10.28515625" style="12" customWidth="1"/>
    <col min="6418" max="6418" width="14.28515625" style="12" customWidth="1"/>
    <col min="6419" max="6419" width="12.85546875" style="12" customWidth="1"/>
    <col min="6420" max="6420" width="12" style="12" customWidth="1"/>
    <col min="6421" max="6421" width="16.28515625" style="12" customWidth="1"/>
    <col min="6422" max="6422" width="14.5703125" style="12" customWidth="1"/>
    <col min="6423" max="6423" width="16.85546875" style="12" customWidth="1"/>
    <col min="6424" max="6424" width="11.140625" style="12" customWidth="1"/>
    <col min="6425" max="6425" width="10.42578125" style="12" customWidth="1"/>
    <col min="6426" max="6426" width="10.85546875" style="12" customWidth="1"/>
    <col min="6427" max="6427" width="10.140625" style="12" customWidth="1"/>
    <col min="6428" max="6428" width="12.85546875" style="12" customWidth="1"/>
    <col min="6429" max="6430" width="11" style="12" customWidth="1"/>
    <col min="6431" max="6431" width="11.5703125" style="12" customWidth="1"/>
    <col min="6432" max="6432" width="11.28515625" style="12" customWidth="1"/>
    <col min="6433" max="6433" width="10.140625" style="12" customWidth="1"/>
    <col min="6434" max="6435" width="11.85546875" style="12" customWidth="1"/>
    <col min="6436" max="6436" width="12.28515625" style="12" customWidth="1"/>
    <col min="6437" max="6437" width="12.7109375" style="12" customWidth="1"/>
    <col min="6438" max="6438" width="15.140625" style="12" customWidth="1"/>
    <col min="6439" max="6439" width="10" style="12" customWidth="1"/>
    <col min="6440" max="6450" width="7.85546875" style="12" customWidth="1"/>
    <col min="6451" max="6451" width="9.140625" style="12" customWidth="1"/>
    <col min="6452" max="6452" width="8.28515625" style="12" customWidth="1"/>
    <col min="6453" max="6453" width="10.140625" style="12" customWidth="1"/>
    <col min="6454" max="6454" width="9.140625" style="12"/>
    <col min="6455" max="6455" width="11.85546875" style="12" customWidth="1"/>
    <col min="6456" max="6456" width="14.28515625" style="12" customWidth="1"/>
    <col min="6457" max="6656" width="9.140625" style="12"/>
    <col min="6657" max="6657" width="0" style="12" hidden="1" customWidth="1"/>
    <col min="6658" max="6658" width="15.5703125" style="12" customWidth="1"/>
    <col min="6659" max="6659" width="55.140625" style="12" customWidth="1"/>
    <col min="6660" max="6660" width="15.5703125" style="12" customWidth="1"/>
    <col min="6661" max="6662" width="13" style="12" customWidth="1"/>
    <col min="6663" max="6664" width="13.140625" style="12" customWidth="1"/>
    <col min="6665" max="6665" width="10.5703125" style="12" customWidth="1"/>
    <col min="6666" max="6666" width="12.42578125" style="12" customWidth="1"/>
    <col min="6667" max="6667" width="11.5703125" style="12" customWidth="1"/>
    <col min="6668" max="6668" width="12.28515625" style="12" customWidth="1"/>
    <col min="6669" max="6669" width="12.7109375" style="12" customWidth="1"/>
    <col min="6670" max="6670" width="12.5703125" style="12" customWidth="1"/>
    <col min="6671" max="6671" width="13.140625" style="12" customWidth="1"/>
    <col min="6672" max="6672" width="13.42578125" style="12" customWidth="1"/>
    <col min="6673" max="6673" width="10.28515625" style="12" customWidth="1"/>
    <col min="6674" max="6674" width="14.28515625" style="12" customWidth="1"/>
    <col min="6675" max="6675" width="12.85546875" style="12" customWidth="1"/>
    <col min="6676" max="6676" width="12" style="12" customWidth="1"/>
    <col min="6677" max="6677" width="16.28515625" style="12" customWidth="1"/>
    <col min="6678" max="6678" width="14.5703125" style="12" customWidth="1"/>
    <col min="6679" max="6679" width="16.85546875" style="12" customWidth="1"/>
    <col min="6680" max="6680" width="11.140625" style="12" customWidth="1"/>
    <col min="6681" max="6681" width="10.42578125" style="12" customWidth="1"/>
    <col min="6682" max="6682" width="10.85546875" style="12" customWidth="1"/>
    <col min="6683" max="6683" width="10.140625" style="12" customWidth="1"/>
    <col min="6684" max="6684" width="12.85546875" style="12" customWidth="1"/>
    <col min="6685" max="6686" width="11" style="12" customWidth="1"/>
    <col min="6687" max="6687" width="11.5703125" style="12" customWidth="1"/>
    <col min="6688" max="6688" width="11.28515625" style="12" customWidth="1"/>
    <col min="6689" max="6689" width="10.140625" style="12" customWidth="1"/>
    <col min="6690" max="6691" width="11.85546875" style="12" customWidth="1"/>
    <col min="6692" max="6692" width="12.28515625" style="12" customWidth="1"/>
    <col min="6693" max="6693" width="12.7109375" style="12" customWidth="1"/>
    <col min="6694" max="6694" width="15.140625" style="12" customWidth="1"/>
    <col min="6695" max="6695" width="10" style="12" customWidth="1"/>
    <col min="6696" max="6706" width="7.85546875" style="12" customWidth="1"/>
    <col min="6707" max="6707" width="9.140625" style="12" customWidth="1"/>
    <col min="6708" max="6708" width="8.28515625" style="12" customWidth="1"/>
    <col min="6709" max="6709" width="10.140625" style="12" customWidth="1"/>
    <col min="6710" max="6710" width="9.140625" style="12"/>
    <col min="6711" max="6711" width="11.85546875" style="12" customWidth="1"/>
    <col min="6712" max="6712" width="14.28515625" style="12" customWidth="1"/>
    <col min="6713" max="6912" width="9.140625" style="12"/>
    <col min="6913" max="6913" width="0" style="12" hidden="1" customWidth="1"/>
    <col min="6914" max="6914" width="15.5703125" style="12" customWidth="1"/>
    <col min="6915" max="6915" width="55.140625" style="12" customWidth="1"/>
    <col min="6916" max="6916" width="15.5703125" style="12" customWidth="1"/>
    <col min="6917" max="6918" width="13" style="12" customWidth="1"/>
    <col min="6919" max="6920" width="13.140625" style="12" customWidth="1"/>
    <col min="6921" max="6921" width="10.5703125" style="12" customWidth="1"/>
    <col min="6922" max="6922" width="12.42578125" style="12" customWidth="1"/>
    <col min="6923" max="6923" width="11.5703125" style="12" customWidth="1"/>
    <col min="6924" max="6924" width="12.28515625" style="12" customWidth="1"/>
    <col min="6925" max="6925" width="12.7109375" style="12" customWidth="1"/>
    <col min="6926" max="6926" width="12.5703125" style="12" customWidth="1"/>
    <col min="6927" max="6927" width="13.140625" style="12" customWidth="1"/>
    <col min="6928" max="6928" width="13.42578125" style="12" customWidth="1"/>
    <col min="6929" max="6929" width="10.28515625" style="12" customWidth="1"/>
    <col min="6930" max="6930" width="14.28515625" style="12" customWidth="1"/>
    <col min="6931" max="6931" width="12.85546875" style="12" customWidth="1"/>
    <col min="6932" max="6932" width="12" style="12" customWidth="1"/>
    <col min="6933" max="6933" width="16.28515625" style="12" customWidth="1"/>
    <col min="6934" max="6934" width="14.5703125" style="12" customWidth="1"/>
    <col min="6935" max="6935" width="16.85546875" style="12" customWidth="1"/>
    <col min="6936" max="6936" width="11.140625" style="12" customWidth="1"/>
    <col min="6937" max="6937" width="10.42578125" style="12" customWidth="1"/>
    <col min="6938" max="6938" width="10.85546875" style="12" customWidth="1"/>
    <col min="6939" max="6939" width="10.140625" style="12" customWidth="1"/>
    <col min="6940" max="6940" width="12.85546875" style="12" customWidth="1"/>
    <col min="6941" max="6942" width="11" style="12" customWidth="1"/>
    <col min="6943" max="6943" width="11.5703125" style="12" customWidth="1"/>
    <col min="6944" max="6944" width="11.28515625" style="12" customWidth="1"/>
    <col min="6945" max="6945" width="10.140625" style="12" customWidth="1"/>
    <col min="6946" max="6947" width="11.85546875" style="12" customWidth="1"/>
    <col min="6948" max="6948" width="12.28515625" style="12" customWidth="1"/>
    <col min="6949" max="6949" width="12.7109375" style="12" customWidth="1"/>
    <col min="6950" max="6950" width="15.140625" style="12" customWidth="1"/>
    <col min="6951" max="6951" width="10" style="12" customWidth="1"/>
    <col min="6952" max="6962" width="7.85546875" style="12" customWidth="1"/>
    <col min="6963" max="6963" width="9.140625" style="12" customWidth="1"/>
    <col min="6964" max="6964" width="8.28515625" style="12" customWidth="1"/>
    <col min="6965" max="6965" width="10.140625" style="12" customWidth="1"/>
    <col min="6966" max="6966" width="9.140625" style="12"/>
    <col min="6967" max="6967" width="11.85546875" style="12" customWidth="1"/>
    <col min="6968" max="6968" width="14.28515625" style="12" customWidth="1"/>
    <col min="6969" max="7168" width="9.140625" style="12"/>
    <col min="7169" max="7169" width="0" style="12" hidden="1" customWidth="1"/>
    <col min="7170" max="7170" width="15.5703125" style="12" customWidth="1"/>
    <col min="7171" max="7171" width="55.140625" style="12" customWidth="1"/>
    <col min="7172" max="7172" width="15.5703125" style="12" customWidth="1"/>
    <col min="7173" max="7174" width="13" style="12" customWidth="1"/>
    <col min="7175" max="7176" width="13.140625" style="12" customWidth="1"/>
    <col min="7177" max="7177" width="10.5703125" style="12" customWidth="1"/>
    <col min="7178" max="7178" width="12.42578125" style="12" customWidth="1"/>
    <col min="7179" max="7179" width="11.5703125" style="12" customWidth="1"/>
    <col min="7180" max="7180" width="12.28515625" style="12" customWidth="1"/>
    <col min="7181" max="7181" width="12.7109375" style="12" customWidth="1"/>
    <col min="7182" max="7182" width="12.5703125" style="12" customWidth="1"/>
    <col min="7183" max="7183" width="13.140625" style="12" customWidth="1"/>
    <col min="7184" max="7184" width="13.42578125" style="12" customWidth="1"/>
    <col min="7185" max="7185" width="10.28515625" style="12" customWidth="1"/>
    <col min="7186" max="7186" width="14.28515625" style="12" customWidth="1"/>
    <col min="7187" max="7187" width="12.85546875" style="12" customWidth="1"/>
    <col min="7188" max="7188" width="12" style="12" customWidth="1"/>
    <col min="7189" max="7189" width="16.28515625" style="12" customWidth="1"/>
    <col min="7190" max="7190" width="14.5703125" style="12" customWidth="1"/>
    <col min="7191" max="7191" width="16.85546875" style="12" customWidth="1"/>
    <col min="7192" max="7192" width="11.140625" style="12" customWidth="1"/>
    <col min="7193" max="7193" width="10.42578125" style="12" customWidth="1"/>
    <col min="7194" max="7194" width="10.85546875" style="12" customWidth="1"/>
    <col min="7195" max="7195" width="10.140625" style="12" customWidth="1"/>
    <col min="7196" max="7196" width="12.85546875" style="12" customWidth="1"/>
    <col min="7197" max="7198" width="11" style="12" customWidth="1"/>
    <col min="7199" max="7199" width="11.5703125" style="12" customWidth="1"/>
    <col min="7200" max="7200" width="11.28515625" style="12" customWidth="1"/>
    <col min="7201" max="7201" width="10.140625" style="12" customWidth="1"/>
    <col min="7202" max="7203" width="11.85546875" style="12" customWidth="1"/>
    <col min="7204" max="7204" width="12.28515625" style="12" customWidth="1"/>
    <col min="7205" max="7205" width="12.7109375" style="12" customWidth="1"/>
    <col min="7206" max="7206" width="15.140625" style="12" customWidth="1"/>
    <col min="7207" max="7207" width="10" style="12" customWidth="1"/>
    <col min="7208" max="7218" width="7.85546875" style="12" customWidth="1"/>
    <col min="7219" max="7219" width="9.140625" style="12" customWidth="1"/>
    <col min="7220" max="7220" width="8.28515625" style="12" customWidth="1"/>
    <col min="7221" max="7221" width="10.140625" style="12" customWidth="1"/>
    <col min="7222" max="7222" width="9.140625" style="12"/>
    <col min="7223" max="7223" width="11.85546875" style="12" customWidth="1"/>
    <col min="7224" max="7224" width="14.28515625" style="12" customWidth="1"/>
    <col min="7225" max="7424" width="9.140625" style="12"/>
    <col min="7425" max="7425" width="0" style="12" hidden="1" customWidth="1"/>
    <col min="7426" max="7426" width="15.5703125" style="12" customWidth="1"/>
    <col min="7427" max="7427" width="55.140625" style="12" customWidth="1"/>
    <col min="7428" max="7428" width="15.5703125" style="12" customWidth="1"/>
    <col min="7429" max="7430" width="13" style="12" customWidth="1"/>
    <col min="7431" max="7432" width="13.140625" style="12" customWidth="1"/>
    <col min="7433" max="7433" width="10.5703125" style="12" customWidth="1"/>
    <col min="7434" max="7434" width="12.42578125" style="12" customWidth="1"/>
    <col min="7435" max="7435" width="11.5703125" style="12" customWidth="1"/>
    <col min="7436" max="7436" width="12.28515625" style="12" customWidth="1"/>
    <col min="7437" max="7437" width="12.7109375" style="12" customWidth="1"/>
    <col min="7438" max="7438" width="12.5703125" style="12" customWidth="1"/>
    <col min="7439" max="7439" width="13.140625" style="12" customWidth="1"/>
    <col min="7440" max="7440" width="13.42578125" style="12" customWidth="1"/>
    <col min="7441" max="7441" width="10.28515625" style="12" customWidth="1"/>
    <col min="7442" max="7442" width="14.28515625" style="12" customWidth="1"/>
    <col min="7443" max="7443" width="12.85546875" style="12" customWidth="1"/>
    <col min="7444" max="7444" width="12" style="12" customWidth="1"/>
    <col min="7445" max="7445" width="16.28515625" style="12" customWidth="1"/>
    <col min="7446" max="7446" width="14.5703125" style="12" customWidth="1"/>
    <col min="7447" max="7447" width="16.85546875" style="12" customWidth="1"/>
    <col min="7448" max="7448" width="11.140625" style="12" customWidth="1"/>
    <col min="7449" max="7449" width="10.42578125" style="12" customWidth="1"/>
    <col min="7450" max="7450" width="10.85546875" style="12" customWidth="1"/>
    <col min="7451" max="7451" width="10.140625" style="12" customWidth="1"/>
    <col min="7452" max="7452" width="12.85546875" style="12" customWidth="1"/>
    <col min="7453" max="7454" width="11" style="12" customWidth="1"/>
    <col min="7455" max="7455" width="11.5703125" style="12" customWidth="1"/>
    <col min="7456" max="7456" width="11.28515625" style="12" customWidth="1"/>
    <col min="7457" max="7457" width="10.140625" style="12" customWidth="1"/>
    <col min="7458" max="7459" width="11.85546875" style="12" customWidth="1"/>
    <col min="7460" max="7460" width="12.28515625" style="12" customWidth="1"/>
    <col min="7461" max="7461" width="12.7109375" style="12" customWidth="1"/>
    <col min="7462" max="7462" width="15.140625" style="12" customWidth="1"/>
    <col min="7463" max="7463" width="10" style="12" customWidth="1"/>
    <col min="7464" max="7474" width="7.85546875" style="12" customWidth="1"/>
    <col min="7475" max="7475" width="9.140625" style="12" customWidth="1"/>
    <col min="7476" max="7476" width="8.28515625" style="12" customWidth="1"/>
    <col min="7477" max="7477" width="10.140625" style="12" customWidth="1"/>
    <col min="7478" max="7478" width="9.140625" style="12"/>
    <col min="7479" max="7479" width="11.85546875" style="12" customWidth="1"/>
    <col min="7480" max="7480" width="14.28515625" style="12" customWidth="1"/>
    <col min="7481" max="7680" width="9.140625" style="12"/>
    <col min="7681" max="7681" width="0" style="12" hidden="1" customWidth="1"/>
    <col min="7682" max="7682" width="15.5703125" style="12" customWidth="1"/>
    <col min="7683" max="7683" width="55.140625" style="12" customWidth="1"/>
    <col min="7684" max="7684" width="15.5703125" style="12" customWidth="1"/>
    <col min="7685" max="7686" width="13" style="12" customWidth="1"/>
    <col min="7687" max="7688" width="13.140625" style="12" customWidth="1"/>
    <col min="7689" max="7689" width="10.5703125" style="12" customWidth="1"/>
    <col min="7690" max="7690" width="12.42578125" style="12" customWidth="1"/>
    <col min="7691" max="7691" width="11.5703125" style="12" customWidth="1"/>
    <col min="7692" max="7692" width="12.28515625" style="12" customWidth="1"/>
    <col min="7693" max="7693" width="12.7109375" style="12" customWidth="1"/>
    <col min="7694" max="7694" width="12.5703125" style="12" customWidth="1"/>
    <col min="7695" max="7695" width="13.140625" style="12" customWidth="1"/>
    <col min="7696" max="7696" width="13.42578125" style="12" customWidth="1"/>
    <col min="7697" max="7697" width="10.28515625" style="12" customWidth="1"/>
    <col min="7698" max="7698" width="14.28515625" style="12" customWidth="1"/>
    <col min="7699" max="7699" width="12.85546875" style="12" customWidth="1"/>
    <col min="7700" max="7700" width="12" style="12" customWidth="1"/>
    <col min="7701" max="7701" width="16.28515625" style="12" customWidth="1"/>
    <col min="7702" max="7702" width="14.5703125" style="12" customWidth="1"/>
    <col min="7703" max="7703" width="16.85546875" style="12" customWidth="1"/>
    <col min="7704" max="7704" width="11.140625" style="12" customWidth="1"/>
    <col min="7705" max="7705" width="10.42578125" style="12" customWidth="1"/>
    <col min="7706" max="7706" width="10.85546875" style="12" customWidth="1"/>
    <col min="7707" max="7707" width="10.140625" style="12" customWidth="1"/>
    <col min="7708" max="7708" width="12.85546875" style="12" customWidth="1"/>
    <col min="7709" max="7710" width="11" style="12" customWidth="1"/>
    <col min="7711" max="7711" width="11.5703125" style="12" customWidth="1"/>
    <col min="7712" max="7712" width="11.28515625" style="12" customWidth="1"/>
    <col min="7713" max="7713" width="10.140625" style="12" customWidth="1"/>
    <col min="7714" max="7715" width="11.85546875" style="12" customWidth="1"/>
    <col min="7716" max="7716" width="12.28515625" style="12" customWidth="1"/>
    <col min="7717" max="7717" width="12.7109375" style="12" customWidth="1"/>
    <col min="7718" max="7718" width="15.140625" style="12" customWidth="1"/>
    <col min="7719" max="7719" width="10" style="12" customWidth="1"/>
    <col min="7720" max="7730" width="7.85546875" style="12" customWidth="1"/>
    <col min="7731" max="7731" width="9.140625" style="12" customWidth="1"/>
    <col min="7732" max="7732" width="8.28515625" style="12" customWidth="1"/>
    <col min="7733" max="7733" width="10.140625" style="12" customWidth="1"/>
    <col min="7734" max="7734" width="9.140625" style="12"/>
    <col min="7735" max="7735" width="11.85546875" style="12" customWidth="1"/>
    <col min="7736" max="7736" width="14.28515625" style="12" customWidth="1"/>
    <col min="7737" max="7936" width="9.140625" style="12"/>
    <col min="7937" max="7937" width="0" style="12" hidden="1" customWidth="1"/>
    <col min="7938" max="7938" width="15.5703125" style="12" customWidth="1"/>
    <col min="7939" max="7939" width="55.140625" style="12" customWidth="1"/>
    <col min="7940" max="7940" width="15.5703125" style="12" customWidth="1"/>
    <col min="7941" max="7942" width="13" style="12" customWidth="1"/>
    <col min="7943" max="7944" width="13.140625" style="12" customWidth="1"/>
    <col min="7945" max="7945" width="10.5703125" style="12" customWidth="1"/>
    <col min="7946" max="7946" width="12.42578125" style="12" customWidth="1"/>
    <col min="7947" max="7947" width="11.5703125" style="12" customWidth="1"/>
    <col min="7948" max="7948" width="12.28515625" style="12" customWidth="1"/>
    <col min="7949" max="7949" width="12.7109375" style="12" customWidth="1"/>
    <col min="7950" max="7950" width="12.5703125" style="12" customWidth="1"/>
    <col min="7951" max="7951" width="13.140625" style="12" customWidth="1"/>
    <col min="7952" max="7952" width="13.42578125" style="12" customWidth="1"/>
    <col min="7953" max="7953" width="10.28515625" style="12" customWidth="1"/>
    <col min="7954" max="7954" width="14.28515625" style="12" customWidth="1"/>
    <col min="7955" max="7955" width="12.85546875" style="12" customWidth="1"/>
    <col min="7956" max="7956" width="12" style="12" customWidth="1"/>
    <col min="7957" max="7957" width="16.28515625" style="12" customWidth="1"/>
    <col min="7958" max="7958" width="14.5703125" style="12" customWidth="1"/>
    <col min="7959" max="7959" width="16.85546875" style="12" customWidth="1"/>
    <col min="7960" max="7960" width="11.140625" style="12" customWidth="1"/>
    <col min="7961" max="7961" width="10.42578125" style="12" customWidth="1"/>
    <col min="7962" max="7962" width="10.85546875" style="12" customWidth="1"/>
    <col min="7963" max="7963" width="10.140625" style="12" customWidth="1"/>
    <col min="7964" max="7964" width="12.85546875" style="12" customWidth="1"/>
    <col min="7965" max="7966" width="11" style="12" customWidth="1"/>
    <col min="7967" max="7967" width="11.5703125" style="12" customWidth="1"/>
    <col min="7968" max="7968" width="11.28515625" style="12" customWidth="1"/>
    <col min="7969" max="7969" width="10.140625" style="12" customWidth="1"/>
    <col min="7970" max="7971" width="11.85546875" style="12" customWidth="1"/>
    <col min="7972" max="7972" width="12.28515625" style="12" customWidth="1"/>
    <col min="7973" max="7973" width="12.7109375" style="12" customWidth="1"/>
    <col min="7974" max="7974" width="15.140625" style="12" customWidth="1"/>
    <col min="7975" max="7975" width="10" style="12" customWidth="1"/>
    <col min="7976" max="7986" width="7.85546875" style="12" customWidth="1"/>
    <col min="7987" max="7987" width="9.140625" style="12" customWidth="1"/>
    <col min="7988" max="7988" width="8.28515625" style="12" customWidth="1"/>
    <col min="7989" max="7989" width="10.140625" style="12" customWidth="1"/>
    <col min="7990" max="7990" width="9.140625" style="12"/>
    <col min="7991" max="7991" width="11.85546875" style="12" customWidth="1"/>
    <col min="7992" max="7992" width="14.28515625" style="12" customWidth="1"/>
    <col min="7993" max="8192" width="9.140625" style="12"/>
    <col min="8193" max="8193" width="0" style="12" hidden="1" customWidth="1"/>
    <col min="8194" max="8194" width="15.5703125" style="12" customWidth="1"/>
    <col min="8195" max="8195" width="55.140625" style="12" customWidth="1"/>
    <col min="8196" max="8196" width="15.5703125" style="12" customWidth="1"/>
    <col min="8197" max="8198" width="13" style="12" customWidth="1"/>
    <col min="8199" max="8200" width="13.140625" style="12" customWidth="1"/>
    <col min="8201" max="8201" width="10.5703125" style="12" customWidth="1"/>
    <col min="8202" max="8202" width="12.42578125" style="12" customWidth="1"/>
    <col min="8203" max="8203" width="11.5703125" style="12" customWidth="1"/>
    <col min="8204" max="8204" width="12.28515625" style="12" customWidth="1"/>
    <col min="8205" max="8205" width="12.7109375" style="12" customWidth="1"/>
    <col min="8206" max="8206" width="12.5703125" style="12" customWidth="1"/>
    <col min="8207" max="8207" width="13.140625" style="12" customWidth="1"/>
    <col min="8208" max="8208" width="13.42578125" style="12" customWidth="1"/>
    <col min="8209" max="8209" width="10.28515625" style="12" customWidth="1"/>
    <col min="8210" max="8210" width="14.28515625" style="12" customWidth="1"/>
    <col min="8211" max="8211" width="12.85546875" style="12" customWidth="1"/>
    <col min="8212" max="8212" width="12" style="12" customWidth="1"/>
    <col min="8213" max="8213" width="16.28515625" style="12" customWidth="1"/>
    <col min="8214" max="8214" width="14.5703125" style="12" customWidth="1"/>
    <col min="8215" max="8215" width="16.85546875" style="12" customWidth="1"/>
    <col min="8216" max="8216" width="11.140625" style="12" customWidth="1"/>
    <col min="8217" max="8217" width="10.42578125" style="12" customWidth="1"/>
    <col min="8218" max="8218" width="10.85546875" style="12" customWidth="1"/>
    <col min="8219" max="8219" width="10.140625" style="12" customWidth="1"/>
    <col min="8220" max="8220" width="12.85546875" style="12" customWidth="1"/>
    <col min="8221" max="8222" width="11" style="12" customWidth="1"/>
    <col min="8223" max="8223" width="11.5703125" style="12" customWidth="1"/>
    <col min="8224" max="8224" width="11.28515625" style="12" customWidth="1"/>
    <col min="8225" max="8225" width="10.140625" style="12" customWidth="1"/>
    <col min="8226" max="8227" width="11.85546875" style="12" customWidth="1"/>
    <col min="8228" max="8228" width="12.28515625" style="12" customWidth="1"/>
    <col min="8229" max="8229" width="12.7109375" style="12" customWidth="1"/>
    <col min="8230" max="8230" width="15.140625" style="12" customWidth="1"/>
    <col min="8231" max="8231" width="10" style="12" customWidth="1"/>
    <col min="8232" max="8242" width="7.85546875" style="12" customWidth="1"/>
    <col min="8243" max="8243" width="9.140625" style="12" customWidth="1"/>
    <col min="8244" max="8244" width="8.28515625" style="12" customWidth="1"/>
    <col min="8245" max="8245" width="10.140625" style="12" customWidth="1"/>
    <col min="8246" max="8246" width="9.140625" style="12"/>
    <col min="8247" max="8247" width="11.85546875" style="12" customWidth="1"/>
    <col min="8248" max="8248" width="14.28515625" style="12" customWidth="1"/>
    <col min="8249" max="8448" width="9.140625" style="12"/>
    <col min="8449" max="8449" width="0" style="12" hidden="1" customWidth="1"/>
    <col min="8450" max="8450" width="15.5703125" style="12" customWidth="1"/>
    <col min="8451" max="8451" width="55.140625" style="12" customWidth="1"/>
    <col min="8452" max="8452" width="15.5703125" style="12" customWidth="1"/>
    <col min="8453" max="8454" width="13" style="12" customWidth="1"/>
    <col min="8455" max="8456" width="13.140625" style="12" customWidth="1"/>
    <col min="8457" max="8457" width="10.5703125" style="12" customWidth="1"/>
    <col min="8458" max="8458" width="12.42578125" style="12" customWidth="1"/>
    <col min="8459" max="8459" width="11.5703125" style="12" customWidth="1"/>
    <col min="8460" max="8460" width="12.28515625" style="12" customWidth="1"/>
    <col min="8461" max="8461" width="12.7109375" style="12" customWidth="1"/>
    <col min="8462" max="8462" width="12.5703125" style="12" customWidth="1"/>
    <col min="8463" max="8463" width="13.140625" style="12" customWidth="1"/>
    <col min="8464" max="8464" width="13.42578125" style="12" customWidth="1"/>
    <col min="8465" max="8465" width="10.28515625" style="12" customWidth="1"/>
    <col min="8466" max="8466" width="14.28515625" style="12" customWidth="1"/>
    <col min="8467" max="8467" width="12.85546875" style="12" customWidth="1"/>
    <col min="8468" max="8468" width="12" style="12" customWidth="1"/>
    <col min="8469" max="8469" width="16.28515625" style="12" customWidth="1"/>
    <col min="8470" max="8470" width="14.5703125" style="12" customWidth="1"/>
    <col min="8471" max="8471" width="16.85546875" style="12" customWidth="1"/>
    <col min="8472" max="8472" width="11.140625" style="12" customWidth="1"/>
    <col min="8473" max="8473" width="10.42578125" style="12" customWidth="1"/>
    <col min="8474" max="8474" width="10.85546875" style="12" customWidth="1"/>
    <col min="8475" max="8475" width="10.140625" style="12" customWidth="1"/>
    <col min="8476" max="8476" width="12.85546875" style="12" customWidth="1"/>
    <col min="8477" max="8478" width="11" style="12" customWidth="1"/>
    <col min="8479" max="8479" width="11.5703125" style="12" customWidth="1"/>
    <col min="8480" max="8480" width="11.28515625" style="12" customWidth="1"/>
    <col min="8481" max="8481" width="10.140625" style="12" customWidth="1"/>
    <col min="8482" max="8483" width="11.85546875" style="12" customWidth="1"/>
    <col min="8484" max="8484" width="12.28515625" style="12" customWidth="1"/>
    <col min="8485" max="8485" width="12.7109375" style="12" customWidth="1"/>
    <col min="8486" max="8486" width="15.140625" style="12" customWidth="1"/>
    <col min="8487" max="8487" width="10" style="12" customWidth="1"/>
    <col min="8488" max="8498" width="7.85546875" style="12" customWidth="1"/>
    <col min="8499" max="8499" width="9.140625" style="12" customWidth="1"/>
    <col min="8500" max="8500" width="8.28515625" style="12" customWidth="1"/>
    <col min="8501" max="8501" width="10.140625" style="12" customWidth="1"/>
    <col min="8502" max="8502" width="9.140625" style="12"/>
    <col min="8503" max="8503" width="11.85546875" style="12" customWidth="1"/>
    <col min="8504" max="8504" width="14.28515625" style="12" customWidth="1"/>
    <col min="8505" max="8704" width="9.140625" style="12"/>
    <col min="8705" max="8705" width="0" style="12" hidden="1" customWidth="1"/>
    <col min="8706" max="8706" width="15.5703125" style="12" customWidth="1"/>
    <col min="8707" max="8707" width="55.140625" style="12" customWidth="1"/>
    <col min="8708" max="8708" width="15.5703125" style="12" customWidth="1"/>
    <col min="8709" max="8710" width="13" style="12" customWidth="1"/>
    <col min="8711" max="8712" width="13.140625" style="12" customWidth="1"/>
    <col min="8713" max="8713" width="10.5703125" style="12" customWidth="1"/>
    <col min="8714" max="8714" width="12.42578125" style="12" customWidth="1"/>
    <col min="8715" max="8715" width="11.5703125" style="12" customWidth="1"/>
    <col min="8716" max="8716" width="12.28515625" style="12" customWidth="1"/>
    <col min="8717" max="8717" width="12.7109375" style="12" customWidth="1"/>
    <col min="8718" max="8718" width="12.5703125" style="12" customWidth="1"/>
    <col min="8719" max="8719" width="13.140625" style="12" customWidth="1"/>
    <col min="8720" max="8720" width="13.42578125" style="12" customWidth="1"/>
    <col min="8721" max="8721" width="10.28515625" style="12" customWidth="1"/>
    <col min="8722" max="8722" width="14.28515625" style="12" customWidth="1"/>
    <col min="8723" max="8723" width="12.85546875" style="12" customWidth="1"/>
    <col min="8724" max="8724" width="12" style="12" customWidth="1"/>
    <col min="8725" max="8725" width="16.28515625" style="12" customWidth="1"/>
    <col min="8726" max="8726" width="14.5703125" style="12" customWidth="1"/>
    <col min="8727" max="8727" width="16.85546875" style="12" customWidth="1"/>
    <col min="8728" max="8728" width="11.140625" style="12" customWidth="1"/>
    <col min="8729" max="8729" width="10.42578125" style="12" customWidth="1"/>
    <col min="8730" max="8730" width="10.85546875" style="12" customWidth="1"/>
    <col min="8731" max="8731" width="10.140625" style="12" customWidth="1"/>
    <col min="8732" max="8732" width="12.85546875" style="12" customWidth="1"/>
    <col min="8733" max="8734" width="11" style="12" customWidth="1"/>
    <col min="8735" max="8735" width="11.5703125" style="12" customWidth="1"/>
    <col min="8736" max="8736" width="11.28515625" style="12" customWidth="1"/>
    <col min="8737" max="8737" width="10.140625" style="12" customWidth="1"/>
    <col min="8738" max="8739" width="11.85546875" style="12" customWidth="1"/>
    <col min="8740" max="8740" width="12.28515625" style="12" customWidth="1"/>
    <col min="8741" max="8741" width="12.7109375" style="12" customWidth="1"/>
    <col min="8742" max="8742" width="15.140625" style="12" customWidth="1"/>
    <col min="8743" max="8743" width="10" style="12" customWidth="1"/>
    <col min="8744" max="8754" width="7.85546875" style="12" customWidth="1"/>
    <col min="8755" max="8755" width="9.140625" style="12" customWidth="1"/>
    <col min="8756" max="8756" width="8.28515625" style="12" customWidth="1"/>
    <col min="8757" max="8757" width="10.140625" style="12" customWidth="1"/>
    <col min="8758" max="8758" width="9.140625" style="12"/>
    <col min="8759" max="8759" width="11.85546875" style="12" customWidth="1"/>
    <col min="8760" max="8760" width="14.28515625" style="12" customWidth="1"/>
    <col min="8761" max="8960" width="9.140625" style="12"/>
    <col min="8961" max="8961" width="0" style="12" hidden="1" customWidth="1"/>
    <col min="8962" max="8962" width="15.5703125" style="12" customWidth="1"/>
    <col min="8963" max="8963" width="55.140625" style="12" customWidth="1"/>
    <col min="8964" max="8964" width="15.5703125" style="12" customWidth="1"/>
    <col min="8965" max="8966" width="13" style="12" customWidth="1"/>
    <col min="8967" max="8968" width="13.140625" style="12" customWidth="1"/>
    <col min="8969" max="8969" width="10.5703125" style="12" customWidth="1"/>
    <col min="8970" max="8970" width="12.42578125" style="12" customWidth="1"/>
    <col min="8971" max="8971" width="11.5703125" style="12" customWidth="1"/>
    <col min="8972" max="8972" width="12.28515625" style="12" customWidth="1"/>
    <col min="8973" max="8973" width="12.7109375" style="12" customWidth="1"/>
    <col min="8974" max="8974" width="12.5703125" style="12" customWidth="1"/>
    <col min="8975" max="8975" width="13.140625" style="12" customWidth="1"/>
    <col min="8976" max="8976" width="13.42578125" style="12" customWidth="1"/>
    <col min="8977" max="8977" width="10.28515625" style="12" customWidth="1"/>
    <col min="8978" max="8978" width="14.28515625" style="12" customWidth="1"/>
    <col min="8979" max="8979" width="12.85546875" style="12" customWidth="1"/>
    <col min="8980" max="8980" width="12" style="12" customWidth="1"/>
    <col min="8981" max="8981" width="16.28515625" style="12" customWidth="1"/>
    <col min="8982" max="8982" width="14.5703125" style="12" customWidth="1"/>
    <col min="8983" max="8983" width="16.85546875" style="12" customWidth="1"/>
    <col min="8984" max="8984" width="11.140625" style="12" customWidth="1"/>
    <col min="8985" max="8985" width="10.42578125" style="12" customWidth="1"/>
    <col min="8986" max="8986" width="10.85546875" style="12" customWidth="1"/>
    <col min="8987" max="8987" width="10.140625" style="12" customWidth="1"/>
    <col min="8988" max="8988" width="12.85546875" style="12" customWidth="1"/>
    <col min="8989" max="8990" width="11" style="12" customWidth="1"/>
    <col min="8991" max="8991" width="11.5703125" style="12" customWidth="1"/>
    <col min="8992" max="8992" width="11.28515625" style="12" customWidth="1"/>
    <col min="8993" max="8993" width="10.140625" style="12" customWidth="1"/>
    <col min="8994" max="8995" width="11.85546875" style="12" customWidth="1"/>
    <col min="8996" max="8996" width="12.28515625" style="12" customWidth="1"/>
    <col min="8997" max="8997" width="12.7109375" style="12" customWidth="1"/>
    <col min="8998" max="8998" width="15.140625" style="12" customWidth="1"/>
    <col min="8999" max="8999" width="10" style="12" customWidth="1"/>
    <col min="9000" max="9010" width="7.85546875" style="12" customWidth="1"/>
    <col min="9011" max="9011" width="9.140625" style="12" customWidth="1"/>
    <col min="9012" max="9012" width="8.28515625" style="12" customWidth="1"/>
    <col min="9013" max="9013" width="10.140625" style="12" customWidth="1"/>
    <col min="9014" max="9014" width="9.140625" style="12"/>
    <col min="9015" max="9015" width="11.85546875" style="12" customWidth="1"/>
    <col min="9016" max="9016" width="14.28515625" style="12" customWidth="1"/>
    <col min="9017" max="9216" width="9.140625" style="12"/>
    <col min="9217" max="9217" width="0" style="12" hidden="1" customWidth="1"/>
    <col min="9218" max="9218" width="15.5703125" style="12" customWidth="1"/>
    <col min="9219" max="9219" width="55.140625" style="12" customWidth="1"/>
    <col min="9220" max="9220" width="15.5703125" style="12" customWidth="1"/>
    <col min="9221" max="9222" width="13" style="12" customWidth="1"/>
    <col min="9223" max="9224" width="13.140625" style="12" customWidth="1"/>
    <col min="9225" max="9225" width="10.5703125" style="12" customWidth="1"/>
    <col min="9226" max="9226" width="12.42578125" style="12" customWidth="1"/>
    <col min="9227" max="9227" width="11.5703125" style="12" customWidth="1"/>
    <col min="9228" max="9228" width="12.28515625" style="12" customWidth="1"/>
    <col min="9229" max="9229" width="12.7109375" style="12" customWidth="1"/>
    <col min="9230" max="9230" width="12.5703125" style="12" customWidth="1"/>
    <col min="9231" max="9231" width="13.140625" style="12" customWidth="1"/>
    <col min="9232" max="9232" width="13.42578125" style="12" customWidth="1"/>
    <col min="9233" max="9233" width="10.28515625" style="12" customWidth="1"/>
    <col min="9234" max="9234" width="14.28515625" style="12" customWidth="1"/>
    <col min="9235" max="9235" width="12.85546875" style="12" customWidth="1"/>
    <col min="9236" max="9236" width="12" style="12" customWidth="1"/>
    <col min="9237" max="9237" width="16.28515625" style="12" customWidth="1"/>
    <col min="9238" max="9238" width="14.5703125" style="12" customWidth="1"/>
    <col min="9239" max="9239" width="16.85546875" style="12" customWidth="1"/>
    <col min="9240" max="9240" width="11.140625" style="12" customWidth="1"/>
    <col min="9241" max="9241" width="10.42578125" style="12" customWidth="1"/>
    <col min="9242" max="9242" width="10.85546875" style="12" customWidth="1"/>
    <col min="9243" max="9243" width="10.140625" style="12" customWidth="1"/>
    <col min="9244" max="9244" width="12.85546875" style="12" customWidth="1"/>
    <col min="9245" max="9246" width="11" style="12" customWidth="1"/>
    <col min="9247" max="9247" width="11.5703125" style="12" customWidth="1"/>
    <col min="9248" max="9248" width="11.28515625" style="12" customWidth="1"/>
    <col min="9249" max="9249" width="10.140625" style="12" customWidth="1"/>
    <col min="9250" max="9251" width="11.85546875" style="12" customWidth="1"/>
    <col min="9252" max="9252" width="12.28515625" style="12" customWidth="1"/>
    <col min="9253" max="9253" width="12.7109375" style="12" customWidth="1"/>
    <col min="9254" max="9254" width="15.140625" style="12" customWidth="1"/>
    <col min="9255" max="9255" width="10" style="12" customWidth="1"/>
    <col min="9256" max="9266" width="7.85546875" style="12" customWidth="1"/>
    <col min="9267" max="9267" width="9.140625" style="12" customWidth="1"/>
    <col min="9268" max="9268" width="8.28515625" style="12" customWidth="1"/>
    <col min="9269" max="9269" width="10.140625" style="12" customWidth="1"/>
    <col min="9270" max="9270" width="9.140625" style="12"/>
    <col min="9271" max="9271" width="11.85546875" style="12" customWidth="1"/>
    <col min="9272" max="9272" width="14.28515625" style="12" customWidth="1"/>
    <col min="9273" max="9472" width="9.140625" style="12"/>
    <col min="9473" max="9473" width="0" style="12" hidden="1" customWidth="1"/>
    <col min="9474" max="9474" width="15.5703125" style="12" customWidth="1"/>
    <col min="9475" max="9475" width="55.140625" style="12" customWidth="1"/>
    <col min="9476" max="9476" width="15.5703125" style="12" customWidth="1"/>
    <col min="9477" max="9478" width="13" style="12" customWidth="1"/>
    <col min="9479" max="9480" width="13.140625" style="12" customWidth="1"/>
    <col min="9481" max="9481" width="10.5703125" style="12" customWidth="1"/>
    <col min="9482" max="9482" width="12.42578125" style="12" customWidth="1"/>
    <col min="9483" max="9483" width="11.5703125" style="12" customWidth="1"/>
    <col min="9484" max="9484" width="12.28515625" style="12" customWidth="1"/>
    <col min="9485" max="9485" width="12.7109375" style="12" customWidth="1"/>
    <col min="9486" max="9486" width="12.5703125" style="12" customWidth="1"/>
    <col min="9487" max="9487" width="13.140625" style="12" customWidth="1"/>
    <col min="9488" max="9488" width="13.42578125" style="12" customWidth="1"/>
    <col min="9489" max="9489" width="10.28515625" style="12" customWidth="1"/>
    <col min="9490" max="9490" width="14.28515625" style="12" customWidth="1"/>
    <col min="9491" max="9491" width="12.85546875" style="12" customWidth="1"/>
    <col min="9492" max="9492" width="12" style="12" customWidth="1"/>
    <col min="9493" max="9493" width="16.28515625" style="12" customWidth="1"/>
    <col min="9494" max="9494" width="14.5703125" style="12" customWidth="1"/>
    <col min="9495" max="9495" width="16.85546875" style="12" customWidth="1"/>
    <col min="9496" max="9496" width="11.140625" style="12" customWidth="1"/>
    <col min="9497" max="9497" width="10.42578125" style="12" customWidth="1"/>
    <col min="9498" max="9498" width="10.85546875" style="12" customWidth="1"/>
    <col min="9499" max="9499" width="10.140625" style="12" customWidth="1"/>
    <col min="9500" max="9500" width="12.85546875" style="12" customWidth="1"/>
    <col min="9501" max="9502" width="11" style="12" customWidth="1"/>
    <col min="9503" max="9503" width="11.5703125" style="12" customWidth="1"/>
    <col min="9504" max="9504" width="11.28515625" style="12" customWidth="1"/>
    <col min="9505" max="9505" width="10.140625" style="12" customWidth="1"/>
    <col min="9506" max="9507" width="11.85546875" style="12" customWidth="1"/>
    <col min="9508" max="9508" width="12.28515625" style="12" customWidth="1"/>
    <col min="9509" max="9509" width="12.7109375" style="12" customWidth="1"/>
    <col min="9510" max="9510" width="15.140625" style="12" customWidth="1"/>
    <col min="9511" max="9511" width="10" style="12" customWidth="1"/>
    <col min="9512" max="9522" width="7.85546875" style="12" customWidth="1"/>
    <col min="9523" max="9523" width="9.140625" style="12" customWidth="1"/>
    <col min="9524" max="9524" width="8.28515625" style="12" customWidth="1"/>
    <col min="9525" max="9525" width="10.140625" style="12" customWidth="1"/>
    <col min="9526" max="9526" width="9.140625" style="12"/>
    <col min="9527" max="9527" width="11.85546875" style="12" customWidth="1"/>
    <col min="9528" max="9528" width="14.28515625" style="12" customWidth="1"/>
    <col min="9529" max="9728" width="9.140625" style="12"/>
    <col min="9729" max="9729" width="0" style="12" hidden="1" customWidth="1"/>
    <col min="9730" max="9730" width="15.5703125" style="12" customWidth="1"/>
    <col min="9731" max="9731" width="55.140625" style="12" customWidth="1"/>
    <col min="9732" max="9732" width="15.5703125" style="12" customWidth="1"/>
    <col min="9733" max="9734" width="13" style="12" customWidth="1"/>
    <col min="9735" max="9736" width="13.140625" style="12" customWidth="1"/>
    <col min="9737" max="9737" width="10.5703125" style="12" customWidth="1"/>
    <col min="9738" max="9738" width="12.42578125" style="12" customWidth="1"/>
    <col min="9739" max="9739" width="11.5703125" style="12" customWidth="1"/>
    <col min="9740" max="9740" width="12.28515625" style="12" customWidth="1"/>
    <col min="9741" max="9741" width="12.7109375" style="12" customWidth="1"/>
    <col min="9742" max="9742" width="12.5703125" style="12" customWidth="1"/>
    <col min="9743" max="9743" width="13.140625" style="12" customWidth="1"/>
    <col min="9744" max="9744" width="13.42578125" style="12" customWidth="1"/>
    <col min="9745" max="9745" width="10.28515625" style="12" customWidth="1"/>
    <col min="9746" max="9746" width="14.28515625" style="12" customWidth="1"/>
    <col min="9747" max="9747" width="12.85546875" style="12" customWidth="1"/>
    <col min="9748" max="9748" width="12" style="12" customWidth="1"/>
    <col min="9749" max="9749" width="16.28515625" style="12" customWidth="1"/>
    <col min="9750" max="9750" width="14.5703125" style="12" customWidth="1"/>
    <col min="9751" max="9751" width="16.85546875" style="12" customWidth="1"/>
    <col min="9752" max="9752" width="11.140625" style="12" customWidth="1"/>
    <col min="9753" max="9753" width="10.42578125" style="12" customWidth="1"/>
    <col min="9754" max="9754" width="10.85546875" style="12" customWidth="1"/>
    <col min="9755" max="9755" width="10.140625" style="12" customWidth="1"/>
    <col min="9756" max="9756" width="12.85546875" style="12" customWidth="1"/>
    <col min="9757" max="9758" width="11" style="12" customWidth="1"/>
    <col min="9759" max="9759" width="11.5703125" style="12" customWidth="1"/>
    <col min="9760" max="9760" width="11.28515625" style="12" customWidth="1"/>
    <col min="9761" max="9761" width="10.140625" style="12" customWidth="1"/>
    <col min="9762" max="9763" width="11.85546875" style="12" customWidth="1"/>
    <col min="9764" max="9764" width="12.28515625" style="12" customWidth="1"/>
    <col min="9765" max="9765" width="12.7109375" style="12" customWidth="1"/>
    <col min="9766" max="9766" width="15.140625" style="12" customWidth="1"/>
    <col min="9767" max="9767" width="10" style="12" customWidth="1"/>
    <col min="9768" max="9778" width="7.85546875" style="12" customWidth="1"/>
    <col min="9779" max="9779" width="9.140625" style="12" customWidth="1"/>
    <col min="9780" max="9780" width="8.28515625" style="12" customWidth="1"/>
    <col min="9781" max="9781" width="10.140625" style="12" customWidth="1"/>
    <col min="9782" max="9782" width="9.140625" style="12"/>
    <col min="9783" max="9783" width="11.85546875" style="12" customWidth="1"/>
    <col min="9784" max="9784" width="14.28515625" style="12" customWidth="1"/>
    <col min="9785" max="9984" width="9.140625" style="12"/>
    <col min="9985" max="9985" width="0" style="12" hidden="1" customWidth="1"/>
    <col min="9986" max="9986" width="15.5703125" style="12" customWidth="1"/>
    <col min="9987" max="9987" width="55.140625" style="12" customWidth="1"/>
    <col min="9988" max="9988" width="15.5703125" style="12" customWidth="1"/>
    <col min="9989" max="9990" width="13" style="12" customWidth="1"/>
    <col min="9991" max="9992" width="13.140625" style="12" customWidth="1"/>
    <col min="9993" max="9993" width="10.5703125" style="12" customWidth="1"/>
    <col min="9994" max="9994" width="12.42578125" style="12" customWidth="1"/>
    <col min="9995" max="9995" width="11.5703125" style="12" customWidth="1"/>
    <col min="9996" max="9996" width="12.28515625" style="12" customWidth="1"/>
    <col min="9997" max="9997" width="12.7109375" style="12" customWidth="1"/>
    <col min="9998" max="9998" width="12.5703125" style="12" customWidth="1"/>
    <col min="9999" max="9999" width="13.140625" style="12" customWidth="1"/>
    <col min="10000" max="10000" width="13.42578125" style="12" customWidth="1"/>
    <col min="10001" max="10001" width="10.28515625" style="12" customWidth="1"/>
    <col min="10002" max="10002" width="14.28515625" style="12" customWidth="1"/>
    <col min="10003" max="10003" width="12.85546875" style="12" customWidth="1"/>
    <col min="10004" max="10004" width="12" style="12" customWidth="1"/>
    <col min="10005" max="10005" width="16.28515625" style="12" customWidth="1"/>
    <col min="10006" max="10006" width="14.5703125" style="12" customWidth="1"/>
    <col min="10007" max="10007" width="16.85546875" style="12" customWidth="1"/>
    <col min="10008" max="10008" width="11.140625" style="12" customWidth="1"/>
    <col min="10009" max="10009" width="10.42578125" style="12" customWidth="1"/>
    <col min="10010" max="10010" width="10.85546875" style="12" customWidth="1"/>
    <col min="10011" max="10011" width="10.140625" style="12" customWidth="1"/>
    <col min="10012" max="10012" width="12.85546875" style="12" customWidth="1"/>
    <col min="10013" max="10014" width="11" style="12" customWidth="1"/>
    <col min="10015" max="10015" width="11.5703125" style="12" customWidth="1"/>
    <col min="10016" max="10016" width="11.28515625" style="12" customWidth="1"/>
    <col min="10017" max="10017" width="10.140625" style="12" customWidth="1"/>
    <col min="10018" max="10019" width="11.85546875" style="12" customWidth="1"/>
    <col min="10020" max="10020" width="12.28515625" style="12" customWidth="1"/>
    <col min="10021" max="10021" width="12.7109375" style="12" customWidth="1"/>
    <col min="10022" max="10022" width="15.140625" style="12" customWidth="1"/>
    <col min="10023" max="10023" width="10" style="12" customWidth="1"/>
    <col min="10024" max="10034" width="7.85546875" style="12" customWidth="1"/>
    <col min="10035" max="10035" width="9.140625" style="12" customWidth="1"/>
    <col min="10036" max="10036" width="8.28515625" style="12" customWidth="1"/>
    <col min="10037" max="10037" width="10.140625" style="12" customWidth="1"/>
    <col min="10038" max="10038" width="9.140625" style="12"/>
    <col min="10039" max="10039" width="11.85546875" style="12" customWidth="1"/>
    <col min="10040" max="10040" width="14.28515625" style="12" customWidth="1"/>
    <col min="10041" max="10240" width="9.140625" style="12"/>
    <col min="10241" max="10241" width="0" style="12" hidden="1" customWidth="1"/>
    <col min="10242" max="10242" width="15.5703125" style="12" customWidth="1"/>
    <col min="10243" max="10243" width="55.140625" style="12" customWidth="1"/>
    <col min="10244" max="10244" width="15.5703125" style="12" customWidth="1"/>
    <col min="10245" max="10246" width="13" style="12" customWidth="1"/>
    <col min="10247" max="10248" width="13.140625" style="12" customWidth="1"/>
    <col min="10249" max="10249" width="10.5703125" style="12" customWidth="1"/>
    <col min="10250" max="10250" width="12.42578125" style="12" customWidth="1"/>
    <col min="10251" max="10251" width="11.5703125" style="12" customWidth="1"/>
    <col min="10252" max="10252" width="12.28515625" style="12" customWidth="1"/>
    <col min="10253" max="10253" width="12.7109375" style="12" customWidth="1"/>
    <col min="10254" max="10254" width="12.5703125" style="12" customWidth="1"/>
    <col min="10255" max="10255" width="13.140625" style="12" customWidth="1"/>
    <col min="10256" max="10256" width="13.42578125" style="12" customWidth="1"/>
    <col min="10257" max="10257" width="10.28515625" style="12" customWidth="1"/>
    <col min="10258" max="10258" width="14.28515625" style="12" customWidth="1"/>
    <col min="10259" max="10259" width="12.85546875" style="12" customWidth="1"/>
    <col min="10260" max="10260" width="12" style="12" customWidth="1"/>
    <col min="10261" max="10261" width="16.28515625" style="12" customWidth="1"/>
    <col min="10262" max="10262" width="14.5703125" style="12" customWidth="1"/>
    <col min="10263" max="10263" width="16.85546875" style="12" customWidth="1"/>
    <col min="10264" max="10264" width="11.140625" style="12" customWidth="1"/>
    <col min="10265" max="10265" width="10.42578125" style="12" customWidth="1"/>
    <col min="10266" max="10266" width="10.85546875" style="12" customWidth="1"/>
    <col min="10267" max="10267" width="10.140625" style="12" customWidth="1"/>
    <col min="10268" max="10268" width="12.85546875" style="12" customWidth="1"/>
    <col min="10269" max="10270" width="11" style="12" customWidth="1"/>
    <col min="10271" max="10271" width="11.5703125" style="12" customWidth="1"/>
    <col min="10272" max="10272" width="11.28515625" style="12" customWidth="1"/>
    <col min="10273" max="10273" width="10.140625" style="12" customWidth="1"/>
    <col min="10274" max="10275" width="11.85546875" style="12" customWidth="1"/>
    <col min="10276" max="10276" width="12.28515625" style="12" customWidth="1"/>
    <col min="10277" max="10277" width="12.7109375" style="12" customWidth="1"/>
    <col min="10278" max="10278" width="15.140625" style="12" customWidth="1"/>
    <col min="10279" max="10279" width="10" style="12" customWidth="1"/>
    <col min="10280" max="10290" width="7.85546875" style="12" customWidth="1"/>
    <col min="10291" max="10291" width="9.140625" style="12" customWidth="1"/>
    <col min="10292" max="10292" width="8.28515625" style="12" customWidth="1"/>
    <col min="10293" max="10293" width="10.140625" style="12" customWidth="1"/>
    <col min="10294" max="10294" width="9.140625" style="12"/>
    <col min="10295" max="10295" width="11.85546875" style="12" customWidth="1"/>
    <col min="10296" max="10296" width="14.28515625" style="12" customWidth="1"/>
    <col min="10297" max="10496" width="9.140625" style="12"/>
    <col min="10497" max="10497" width="0" style="12" hidden="1" customWidth="1"/>
    <col min="10498" max="10498" width="15.5703125" style="12" customWidth="1"/>
    <col min="10499" max="10499" width="55.140625" style="12" customWidth="1"/>
    <col min="10500" max="10500" width="15.5703125" style="12" customWidth="1"/>
    <col min="10501" max="10502" width="13" style="12" customWidth="1"/>
    <col min="10503" max="10504" width="13.140625" style="12" customWidth="1"/>
    <col min="10505" max="10505" width="10.5703125" style="12" customWidth="1"/>
    <col min="10506" max="10506" width="12.42578125" style="12" customWidth="1"/>
    <col min="10507" max="10507" width="11.5703125" style="12" customWidth="1"/>
    <col min="10508" max="10508" width="12.28515625" style="12" customWidth="1"/>
    <col min="10509" max="10509" width="12.7109375" style="12" customWidth="1"/>
    <col min="10510" max="10510" width="12.5703125" style="12" customWidth="1"/>
    <col min="10511" max="10511" width="13.140625" style="12" customWidth="1"/>
    <col min="10512" max="10512" width="13.42578125" style="12" customWidth="1"/>
    <col min="10513" max="10513" width="10.28515625" style="12" customWidth="1"/>
    <col min="10514" max="10514" width="14.28515625" style="12" customWidth="1"/>
    <col min="10515" max="10515" width="12.85546875" style="12" customWidth="1"/>
    <col min="10516" max="10516" width="12" style="12" customWidth="1"/>
    <col min="10517" max="10517" width="16.28515625" style="12" customWidth="1"/>
    <col min="10518" max="10518" width="14.5703125" style="12" customWidth="1"/>
    <col min="10519" max="10519" width="16.85546875" style="12" customWidth="1"/>
    <col min="10520" max="10520" width="11.140625" style="12" customWidth="1"/>
    <col min="10521" max="10521" width="10.42578125" style="12" customWidth="1"/>
    <col min="10522" max="10522" width="10.85546875" style="12" customWidth="1"/>
    <col min="10523" max="10523" width="10.140625" style="12" customWidth="1"/>
    <col min="10524" max="10524" width="12.85546875" style="12" customWidth="1"/>
    <col min="10525" max="10526" width="11" style="12" customWidth="1"/>
    <col min="10527" max="10527" width="11.5703125" style="12" customWidth="1"/>
    <col min="10528" max="10528" width="11.28515625" style="12" customWidth="1"/>
    <col min="10529" max="10529" width="10.140625" style="12" customWidth="1"/>
    <col min="10530" max="10531" width="11.85546875" style="12" customWidth="1"/>
    <col min="10532" max="10532" width="12.28515625" style="12" customWidth="1"/>
    <col min="10533" max="10533" width="12.7109375" style="12" customWidth="1"/>
    <col min="10534" max="10534" width="15.140625" style="12" customWidth="1"/>
    <col min="10535" max="10535" width="10" style="12" customWidth="1"/>
    <col min="10536" max="10546" width="7.85546875" style="12" customWidth="1"/>
    <col min="10547" max="10547" width="9.140625" style="12" customWidth="1"/>
    <col min="10548" max="10548" width="8.28515625" style="12" customWidth="1"/>
    <col min="10549" max="10549" width="10.140625" style="12" customWidth="1"/>
    <col min="10550" max="10550" width="9.140625" style="12"/>
    <col min="10551" max="10551" width="11.85546875" style="12" customWidth="1"/>
    <col min="10552" max="10552" width="14.28515625" style="12" customWidth="1"/>
    <col min="10553" max="10752" width="9.140625" style="12"/>
    <col min="10753" max="10753" width="0" style="12" hidden="1" customWidth="1"/>
    <col min="10754" max="10754" width="15.5703125" style="12" customWidth="1"/>
    <col min="10755" max="10755" width="55.140625" style="12" customWidth="1"/>
    <col min="10756" max="10756" width="15.5703125" style="12" customWidth="1"/>
    <col min="10757" max="10758" width="13" style="12" customWidth="1"/>
    <col min="10759" max="10760" width="13.140625" style="12" customWidth="1"/>
    <col min="10761" max="10761" width="10.5703125" style="12" customWidth="1"/>
    <col min="10762" max="10762" width="12.42578125" style="12" customWidth="1"/>
    <col min="10763" max="10763" width="11.5703125" style="12" customWidth="1"/>
    <col min="10764" max="10764" width="12.28515625" style="12" customWidth="1"/>
    <col min="10765" max="10765" width="12.7109375" style="12" customWidth="1"/>
    <col min="10766" max="10766" width="12.5703125" style="12" customWidth="1"/>
    <col min="10767" max="10767" width="13.140625" style="12" customWidth="1"/>
    <col min="10768" max="10768" width="13.42578125" style="12" customWidth="1"/>
    <col min="10769" max="10769" width="10.28515625" style="12" customWidth="1"/>
    <col min="10770" max="10770" width="14.28515625" style="12" customWidth="1"/>
    <col min="10771" max="10771" width="12.85546875" style="12" customWidth="1"/>
    <col min="10772" max="10772" width="12" style="12" customWidth="1"/>
    <col min="10773" max="10773" width="16.28515625" style="12" customWidth="1"/>
    <col min="10774" max="10774" width="14.5703125" style="12" customWidth="1"/>
    <col min="10775" max="10775" width="16.85546875" style="12" customWidth="1"/>
    <col min="10776" max="10776" width="11.140625" style="12" customWidth="1"/>
    <col min="10777" max="10777" width="10.42578125" style="12" customWidth="1"/>
    <col min="10778" max="10778" width="10.85546875" style="12" customWidth="1"/>
    <col min="10779" max="10779" width="10.140625" style="12" customWidth="1"/>
    <col min="10780" max="10780" width="12.85546875" style="12" customWidth="1"/>
    <col min="10781" max="10782" width="11" style="12" customWidth="1"/>
    <col min="10783" max="10783" width="11.5703125" style="12" customWidth="1"/>
    <col min="10784" max="10784" width="11.28515625" style="12" customWidth="1"/>
    <col min="10785" max="10785" width="10.140625" style="12" customWidth="1"/>
    <col min="10786" max="10787" width="11.85546875" style="12" customWidth="1"/>
    <col min="10788" max="10788" width="12.28515625" style="12" customWidth="1"/>
    <col min="10789" max="10789" width="12.7109375" style="12" customWidth="1"/>
    <col min="10790" max="10790" width="15.140625" style="12" customWidth="1"/>
    <col min="10791" max="10791" width="10" style="12" customWidth="1"/>
    <col min="10792" max="10802" width="7.85546875" style="12" customWidth="1"/>
    <col min="10803" max="10803" width="9.140625" style="12" customWidth="1"/>
    <col min="10804" max="10804" width="8.28515625" style="12" customWidth="1"/>
    <col min="10805" max="10805" width="10.140625" style="12" customWidth="1"/>
    <col min="10806" max="10806" width="9.140625" style="12"/>
    <col min="10807" max="10807" width="11.85546875" style="12" customWidth="1"/>
    <col min="10808" max="10808" width="14.28515625" style="12" customWidth="1"/>
    <col min="10809" max="11008" width="9.140625" style="12"/>
    <col min="11009" max="11009" width="0" style="12" hidden="1" customWidth="1"/>
    <col min="11010" max="11010" width="15.5703125" style="12" customWidth="1"/>
    <col min="11011" max="11011" width="55.140625" style="12" customWidth="1"/>
    <col min="11012" max="11012" width="15.5703125" style="12" customWidth="1"/>
    <col min="11013" max="11014" width="13" style="12" customWidth="1"/>
    <col min="11015" max="11016" width="13.140625" style="12" customWidth="1"/>
    <col min="11017" max="11017" width="10.5703125" style="12" customWidth="1"/>
    <col min="11018" max="11018" width="12.42578125" style="12" customWidth="1"/>
    <col min="11019" max="11019" width="11.5703125" style="12" customWidth="1"/>
    <col min="11020" max="11020" width="12.28515625" style="12" customWidth="1"/>
    <col min="11021" max="11021" width="12.7109375" style="12" customWidth="1"/>
    <col min="11022" max="11022" width="12.5703125" style="12" customWidth="1"/>
    <col min="11023" max="11023" width="13.140625" style="12" customWidth="1"/>
    <col min="11024" max="11024" width="13.42578125" style="12" customWidth="1"/>
    <col min="11025" max="11025" width="10.28515625" style="12" customWidth="1"/>
    <col min="11026" max="11026" width="14.28515625" style="12" customWidth="1"/>
    <col min="11027" max="11027" width="12.85546875" style="12" customWidth="1"/>
    <col min="11028" max="11028" width="12" style="12" customWidth="1"/>
    <col min="11029" max="11029" width="16.28515625" style="12" customWidth="1"/>
    <col min="11030" max="11030" width="14.5703125" style="12" customWidth="1"/>
    <col min="11031" max="11031" width="16.85546875" style="12" customWidth="1"/>
    <col min="11032" max="11032" width="11.140625" style="12" customWidth="1"/>
    <col min="11033" max="11033" width="10.42578125" style="12" customWidth="1"/>
    <col min="11034" max="11034" width="10.85546875" style="12" customWidth="1"/>
    <col min="11035" max="11035" width="10.140625" style="12" customWidth="1"/>
    <col min="11036" max="11036" width="12.85546875" style="12" customWidth="1"/>
    <col min="11037" max="11038" width="11" style="12" customWidth="1"/>
    <col min="11039" max="11039" width="11.5703125" style="12" customWidth="1"/>
    <col min="11040" max="11040" width="11.28515625" style="12" customWidth="1"/>
    <col min="11041" max="11041" width="10.140625" style="12" customWidth="1"/>
    <col min="11042" max="11043" width="11.85546875" style="12" customWidth="1"/>
    <col min="11044" max="11044" width="12.28515625" style="12" customWidth="1"/>
    <col min="11045" max="11045" width="12.7109375" style="12" customWidth="1"/>
    <col min="11046" max="11046" width="15.140625" style="12" customWidth="1"/>
    <col min="11047" max="11047" width="10" style="12" customWidth="1"/>
    <col min="11048" max="11058" width="7.85546875" style="12" customWidth="1"/>
    <col min="11059" max="11059" width="9.140625" style="12" customWidth="1"/>
    <col min="11060" max="11060" width="8.28515625" style="12" customWidth="1"/>
    <col min="11061" max="11061" width="10.140625" style="12" customWidth="1"/>
    <col min="11062" max="11062" width="9.140625" style="12"/>
    <col min="11063" max="11063" width="11.85546875" style="12" customWidth="1"/>
    <col min="11064" max="11064" width="14.28515625" style="12" customWidth="1"/>
    <col min="11065" max="11264" width="9.140625" style="12"/>
    <col min="11265" max="11265" width="0" style="12" hidden="1" customWidth="1"/>
    <col min="11266" max="11266" width="15.5703125" style="12" customWidth="1"/>
    <col min="11267" max="11267" width="55.140625" style="12" customWidth="1"/>
    <col min="11268" max="11268" width="15.5703125" style="12" customWidth="1"/>
    <col min="11269" max="11270" width="13" style="12" customWidth="1"/>
    <col min="11271" max="11272" width="13.140625" style="12" customWidth="1"/>
    <col min="11273" max="11273" width="10.5703125" style="12" customWidth="1"/>
    <col min="11274" max="11274" width="12.42578125" style="12" customWidth="1"/>
    <col min="11275" max="11275" width="11.5703125" style="12" customWidth="1"/>
    <col min="11276" max="11276" width="12.28515625" style="12" customWidth="1"/>
    <col min="11277" max="11277" width="12.7109375" style="12" customWidth="1"/>
    <col min="11278" max="11278" width="12.5703125" style="12" customWidth="1"/>
    <col min="11279" max="11279" width="13.140625" style="12" customWidth="1"/>
    <col min="11280" max="11280" width="13.42578125" style="12" customWidth="1"/>
    <col min="11281" max="11281" width="10.28515625" style="12" customWidth="1"/>
    <col min="11282" max="11282" width="14.28515625" style="12" customWidth="1"/>
    <col min="11283" max="11283" width="12.85546875" style="12" customWidth="1"/>
    <col min="11284" max="11284" width="12" style="12" customWidth="1"/>
    <col min="11285" max="11285" width="16.28515625" style="12" customWidth="1"/>
    <col min="11286" max="11286" width="14.5703125" style="12" customWidth="1"/>
    <col min="11287" max="11287" width="16.85546875" style="12" customWidth="1"/>
    <col min="11288" max="11288" width="11.140625" style="12" customWidth="1"/>
    <col min="11289" max="11289" width="10.42578125" style="12" customWidth="1"/>
    <col min="11290" max="11290" width="10.85546875" style="12" customWidth="1"/>
    <col min="11291" max="11291" width="10.140625" style="12" customWidth="1"/>
    <col min="11292" max="11292" width="12.85546875" style="12" customWidth="1"/>
    <col min="11293" max="11294" width="11" style="12" customWidth="1"/>
    <col min="11295" max="11295" width="11.5703125" style="12" customWidth="1"/>
    <col min="11296" max="11296" width="11.28515625" style="12" customWidth="1"/>
    <col min="11297" max="11297" width="10.140625" style="12" customWidth="1"/>
    <col min="11298" max="11299" width="11.85546875" style="12" customWidth="1"/>
    <col min="11300" max="11300" width="12.28515625" style="12" customWidth="1"/>
    <col min="11301" max="11301" width="12.7109375" style="12" customWidth="1"/>
    <col min="11302" max="11302" width="15.140625" style="12" customWidth="1"/>
    <col min="11303" max="11303" width="10" style="12" customWidth="1"/>
    <col min="11304" max="11314" width="7.85546875" style="12" customWidth="1"/>
    <col min="11315" max="11315" width="9.140625" style="12" customWidth="1"/>
    <col min="11316" max="11316" width="8.28515625" style="12" customWidth="1"/>
    <col min="11317" max="11317" width="10.140625" style="12" customWidth="1"/>
    <col min="11318" max="11318" width="9.140625" style="12"/>
    <col min="11319" max="11319" width="11.85546875" style="12" customWidth="1"/>
    <col min="11320" max="11320" width="14.28515625" style="12" customWidth="1"/>
    <col min="11321" max="11520" width="9.140625" style="12"/>
    <col min="11521" max="11521" width="0" style="12" hidden="1" customWidth="1"/>
    <col min="11522" max="11522" width="15.5703125" style="12" customWidth="1"/>
    <col min="11523" max="11523" width="55.140625" style="12" customWidth="1"/>
    <col min="11524" max="11524" width="15.5703125" style="12" customWidth="1"/>
    <col min="11525" max="11526" width="13" style="12" customWidth="1"/>
    <col min="11527" max="11528" width="13.140625" style="12" customWidth="1"/>
    <col min="11529" max="11529" width="10.5703125" style="12" customWidth="1"/>
    <col min="11530" max="11530" width="12.42578125" style="12" customWidth="1"/>
    <col min="11531" max="11531" width="11.5703125" style="12" customWidth="1"/>
    <col min="11532" max="11532" width="12.28515625" style="12" customWidth="1"/>
    <col min="11533" max="11533" width="12.7109375" style="12" customWidth="1"/>
    <col min="11534" max="11534" width="12.5703125" style="12" customWidth="1"/>
    <col min="11535" max="11535" width="13.140625" style="12" customWidth="1"/>
    <col min="11536" max="11536" width="13.42578125" style="12" customWidth="1"/>
    <col min="11537" max="11537" width="10.28515625" style="12" customWidth="1"/>
    <col min="11538" max="11538" width="14.28515625" style="12" customWidth="1"/>
    <col min="11539" max="11539" width="12.85546875" style="12" customWidth="1"/>
    <col min="11540" max="11540" width="12" style="12" customWidth="1"/>
    <col min="11541" max="11541" width="16.28515625" style="12" customWidth="1"/>
    <col min="11542" max="11542" width="14.5703125" style="12" customWidth="1"/>
    <col min="11543" max="11543" width="16.85546875" style="12" customWidth="1"/>
    <col min="11544" max="11544" width="11.140625" style="12" customWidth="1"/>
    <col min="11545" max="11545" width="10.42578125" style="12" customWidth="1"/>
    <col min="11546" max="11546" width="10.85546875" style="12" customWidth="1"/>
    <col min="11547" max="11547" width="10.140625" style="12" customWidth="1"/>
    <col min="11548" max="11548" width="12.85546875" style="12" customWidth="1"/>
    <col min="11549" max="11550" width="11" style="12" customWidth="1"/>
    <col min="11551" max="11551" width="11.5703125" style="12" customWidth="1"/>
    <col min="11552" max="11552" width="11.28515625" style="12" customWidth="1"/>
    <col min="11553" max="11553" width="10.140625" style="12" customWidth="1"/>
    <col min="11554" max="11555" width="11.85546875" style="12" customWidth="1"/>
    <col min="11556" max="11556" width="12.28515625" style="12" customWidth="1"/>
    <col min="11557" max="11557" width="12.7109375" style="12" customWidth="1"/>
    <col min="11558" max="11558" width="15.140625" style="12" customWidth="1"/>
    <col min="11559" max="11559" width="10" style="12" customWidth="1"/>
    <col min="11560" max="11570" width="7.85546875" style="12" customWidth="1"/>
    <col min="11571" max="11571" width="9.140625" style="12" customWidth="1"/>
    <col min="11572" max="11572" width="8.28515625" style="12" customWidth="1"/>
    <col min="11573" max="11573" width="10.140625" style="12" customWidth="1"/>
    <col min="11574" max="11574" width="9.140625" style="12"/>
    <col min="11575" max="11575" width="11.85546875" style="12" customWidth="1"/>
    <col min="11576" max="11576" width="14.28515625" style="12" customWidth="1"/>
    <col min="11577" max="11776" width="9.140625" style="12"/>
    <col min="11777" max="11777" width="0" style="12" hidden="1" customWidth="1"/>
    <col min="11778" max="11778" width="15.5703125" style="12" customWidth="1"/>
    <col min="11779" max="11779" width="55.140625" style="12" customWidth="1"/>
    <col min="11780" max="11780" width="15.5703125" style="12" customWidth="1"/>
    <col min="11781" max="11782" width="13" style="12" customWidth="1"/>
    <col min="11783" max="11784" width="13.140625" style="12" customWidth="1"/>
    <col min="11785" max="11785" width="10.5703125" style="12" customWidth="1"/>
    <col min="11786" max="11786" width="12.42578125" style="12" customWidth="1"/>
    <col min="11787" max="11787" width="11.5703125" style="12" customWidth="1"/>
    <col min="11788" max="11788" width="12.28515625" style="12" customWidth="1"/>
    <col min="11789" max="11789" width="12.7109375" style="12" customWidth="1"/>
    <col min="11790" max="11790" width="12.5703125" style="12" customWidth="1"/>
    <col min="11791" max="11791" width="13.140625" style="12" customWidth="1"/>
    <col min="11792" max="11792" width="13.42578125" style="12" customWidth="1"/>
    <col min="11793" max="11793" width="10.28515625" style="12" customWidth="1"/>
    <col min="11794" max="11794" width="14.28515625" style="12" customWidth="1"/>
    <col min="11795" max="11795" width="12.85546875" style="12" customWidth="1"/>
    <col min="11796" max="11796" width="12" style="12" customWidth="1"/>
    <col min="11797" max="11797" width="16.28515625" style="12" customWidth="1"/>
    <col min="11798" max="11798" width="14.5703125" style="12" customWidth="1"/>
    <col min="11799" max="11799" width="16.85546875" style="12" customWidth="1"/>
    <col min="11800" max="11800" width="11.140625" style="12" customWidth="1"/>
    <col min="11801" max="11801" width="10.42578125" style="12" customWidth="1"/>
    <col min="11802" max="11802" width="10.85546875" style="12" customWidth="1"/>
    <col min="11803" max="11803" width="10.140625" style="12" customWidth="1"/>
    <col min="11804" max="11804" width="12.85546875" style="12" customWidth="1"/>
    <col min="11805" max="11806" width="11" style="12" customWidth="1"/>
    <col min="11807" max="11807" width="11.5703125" style="12" customWidth="1"/>
    <col min="11808" max="11808" width="11.28515625" style="12" customWidth="1"/>
    <col min="11809" max="11809" width="10.140625" style="12" customWidth="1"/>
    <col min="11810" max="11811" width="11.85546875" style="12" customWidth="1"/>
    <col min="11812" max="11812" width="12.28515625" style="12" customWidth="1"/>
    <col min="11813" max="11813" width="12.7109375" style="12" customWidth="1"/>
    <col min="11814" max="11814" width="15.140625" style="12" customWidth="1"/>
    <col min="11815" max="11815" width="10" style="12" customWidth="1"/>
    <col min="11816" max="11826" width="7.85546875" style="12" customWidth="1"/>
    <col min="11827" max="11827" width="9.140625" style="12" customWidth="1"/>
    <col min="11828" max="11828" width="8.28515625" style="12" customWidth="1"/>
    <col min="11829" max="11829" width="10.140625" style="12" customWidth="1"/>
    <col min="11830" max="11830" width="9.140625" style="12"/>
    <col min="11831" max="11831" width="11.85546875" style="12" customWidth="1"/>
    <col min="11832" max="11832" width="14.28515625" style="12" customWidth="1"/>
    <col min="11833" max="12032" width="9.140625" style="12"/>
    <col min="12033" max="12033" width="0" style="12" hidden="1" customWidth="1"/>
    <col min="12034" max="12034" width="15.5703125" style="12" customWidth="1"/>
    <col min="12035" max="12035" width="55.140625" style="12" customWidth="1"/>
    <col min="12036" max="12036" width="15.5703125" style="12" customWidth="1"/>
    <col min="12037" max="12038" width="13" style="12" customWidth="1"/>
    <col min="12039" max="12040" width="13.140625" style="12" customWidth="1"/>
    <col min="12041" max="12041" width="10.5703125" style="12" customWidth="1"/>
    <col min="12042" max="12042" width="12.42578125" style="12" customWidth="1"/>
    <col min="12043" max="12043" width="11.5703125" style="12" customWidth="1"/>
    <col min="12044" max="12044" width="12.28515625" style="12" customWidth="1"/>
    <col min="12045" max="12045" width="12.7109375" style="12" customWidth="1"/>
    <col min="12046" max="12046" width="12.5703125" style="12" customWidth="1"/>
    <col min="12047" max="12047" width="13.140625" style="12" customWidth="1"/>
    <col min="12048" max="12048" width="13.42578125" style="12" customWidth="1"/>
    <col min="12049" max="12049" width="10.28515625" style="12" customWidth="1"/>
    <col min="12050" max="12050" width="14.28515625" style="12" customWidth="1"/>
    <col min="12051" max="12051" width="12.85546875" style="12" customWidth="1"/>
    <col min="12052" max="12052" width="12" style="12" customWidth="1"/>
    <col min="12053" max="12053" width="16.28515625" style="12" customWidth="1"/>
    <col min="12054" max="12054" width="14.5703125" style="12" customWidth="1"/>
    <col min="12055" max="12055" width="16.85546875" style="12" customWidth="1"/>
    <col min="12056" max="12056" width="11.140625" style="12" customWidth="1"/>
    <col min="12057" max="12057" width="10.42578125" style="12" customWidth="1"/>
    <col min="12058" max="12058" width="10.85546875" style="12" customWidth="1"/>
    <col min="12059" max="12059" width="10.140625" style="12" customWidth="1"/>
    <col min="12060" max="12060" width="12.85546875" style="12" customWidth="1"/>
    <col min="12061" max="12062" width="11" style="12" customWidth="1"/>
    <col min="12063" max="12063" width="11.5703125" style="12" customWidth="1"/>
    <col min="12064" max="12064" width="11.28515625" style="12" customWidth="1"/>
    <col min="12065" max="12065" width="10.140625" style="12" customWidth="1"/>
    <col min="12066" max="12067" width="11.85546875" style="12" customWidth="1"/>
    <col min="12068" max="12068" width="12.28515625" style="12" customWidth="1"/>
    <col min="12069" max="12069" width="12.7109375" style="12" customWidth="1"/>
    <col min="12070" max="12070" width="15.140625" style="12" customWidth="1"/>
    <col min="12071" max="12071" width="10" style="12" customWidth="1"/>
    <col min="12072" max="12082" width="7.85546875" style="12" customWidth="1"/>
    <col min="12083" max="12083" width="9.140625" style="12" customWidth="1"/>
    <col min="12084" max="12084" width="8.28515625" style="12" customWidth="1"/>
    <col min="12085" max="12085" width="10.140625" style="12" customWidth="1"/>
    <col min="12086" max="12086" width="9.140625" style="12"/>
    <col min="12087" max="12087" width="11.85546875" style="12" customWidth="1"/>
    <col min="12088" max="12088" width="14.28515625" style="12" customWidth="1"/>
    <col min="12089" max="12288" width="9.140625" style="12"/>
    <col min="12289" max="12289" width="0" style="12" hidden="1" customWidth="1"/>
    <col min="12290" max="12290" width="15.5703125" style="12" customWidth="1"/>
    <col min="12291" max="12291" width="55.140625" style="12" customWidth="1"/>
    <col min="12292" max="12292" width="15.5703125" style="12" customWidth="1"/>
    <col min="12293" max="12294" width="13" style="12" customWidth="1"/>
    <col min="12295" max="12296" width="13.140625" style="12" customWidth="1"/>
    <col min="12297" max="12297" width="10.5703125" style="12" customWidth="1"/>
    <col min="12298" max="12298" width="12.42578125" style="12" customWidth="1"/>
    <col min="12299" max="12299" width="11.5703125" style="12" customWidth="1"/>
    <col min="12300" max="12300" width="12.28515625" style="12" customWidth="1"/>
    <col min="12301" max="12301" width="12.7109375" style="12" customWidth="1"/>
    <col min="12302" max="12302" width="12.5703125" style="12" customWidth="1"/>
    <col min="12303" max="12303" width="13.140625" style="12" customWidth="1"/>
    <col min="12304" max="12304" width="13.42578125" style="12" customWidth="1"/>
    <col min="12305" max="12305" width="10.28515625" style="12" customWidth="1"/>
    <col min="12306" max="12306" width="14.28515625" style="12" customWidth="1"/>
    <col min="12307" max="12307" width="12.85546875" style="12" customWidth="1"/>
    <col min="12308" max="12308" width="12" style="12" customWidth="1"/>
    <col min="12309" max="12309" width="16.28515625" style="12" customWidth="1"/>
    <col min="12310" max="12310" width="14.5703125" style="12" customWidth="1"/>
    <col min="12311" max="12311" width="16.85546875" style="12" customWidth="1"/>
    <col min="12312" max="12312" width="11.140625" style="12" customWidth="1"/>
    <col min="12313" max="12313" width="10.42578125" style="12" customWidth="1"/>
    <col min="12314" max="12314" width="10.85546875" style="12" customWidth="1"/>
    <col min="12315" max="12315" width="10.140625" style="12" customWidth="1"/>
    <col min="12316" max="12316" width="12.85546875" style="12" customWidth="1"/>
    <col min="12317" max="12318" width="11" style="12" customWidth="1"/>
    <col min="12319" max="12319" width="11.5703125" style="12" customWidth="1"/>
    <col min="12320" max="12320" width="11.28515625" style="12" customWidth="1"/>
    <col min="12321" max="12321" width="10.140625" style="12" customWidth="1"/>
    <col min="12322" max="12323" width="11.85546875" style="12" customWidth="1"/>
    <col min="12324" max="12324" width="12.28515625" style="12" customWidth="1"/>
    <col min="12325" max="12325" width="12.7109375" style="12" customWidth="1"/>
    <col min="12326" max="12326" width="15.140625" style="12" customWidth="1"/>
    <col min="12327" max="12327" width="10" style="12" customWidth="1"/>
    <col min="12328" max="12338" width="7.85546875" style="12" customWidth="1"/>
    <col min="12339" max="12339" width="9.140625" style="12" customWidth="1"/>
    <col min="12340" max="12340" width="8.28515625" style="12" customWidth="1"/>
    <col min="12341" max="12341" width="10.140625" style="12" customWidth="1"/>
    <col min="12342" max="12342" width="9.140625" style="12"/>
    <col min="12343" max="12343" width="11.85546875" style="12" customWidth="1"/>
    <col min="12344" max="12344" width="14.28515625" style="12" customWidth="1"/>
    <col min="12345" max="12544" width="9.140625" style="12"/>
    <col min="12545" max="12545" width="0" style="12" hidden="1" customWidth="1"/>
    <col min="12546" max="12546" width="15.5703125" style="12" customWidth="1"/>
    <col min="12547" max="12547" width="55.140625" style="12" customWidth="1"/>
    <col min="12548" max="12548" width="15.5703125" style="12" customWidth="1"/>
    <col min="12549" max="12550" width="13" style="12" customWidth="1"/>
    <col min="12551" max="12552" width="13.140625" style="12" customWidth="1"/>
    <col min="12553" max="12553" width="10.5703125" style="12" customWidth="1"/>
    <col min="12554" max="12554" width="12.42578125" style="12" customWidth="1"/>
    <col min="12555" max="12555" width="11.5703125" style="12" customWidth="1"/>
    <col min="12556" max="12556" width="12.28515625" style="12" customWidth="1"/>
    <col min="12557" max="12557" width="12.7109375" style="12" customWidth="1"/>
    <col min="12558" max="12558" width="12.5703125" style="12" customWidth="1"/>
    <col min="12559" max="12559" width="13.140625" style="12" customWidth="1"/>
    <col min="12560" max="12560" width="13.42578125" style="12" customWidth="1"/>
    <col min="12561" max="12561" width="10.28515625" style="12" customWidth="1"/>
    <col min="12562" max="12562" width="14.28515625" style="12" customWidth="1"/>
    <col min="12563" max="12563" width="12.85546875" style="12" customWidth="1"/>
    <col min="12564" max="12564" width="12" style="12" customWidth="1"/>
    <col min="12565" max="12565" width="16.28515625" style="12" customWidth="1"/>
    <col min="12566" max="12566" width="14.5703125" style="12" customWidth="1"/>
    <col min="12567" max="12567" width="16.85546875" style="12" customWidth="1"/>
    <col min="12568" max="12568" width="11.140625" style="12" customWidth="1"/>
    <col min="12569" max="12569" width="10.42578125" style="12" customWidth="1"/>
    <col min="12570" max="12570" width="10.85546875" style="12" customWidth="1"/>
    <col min="12571" max="12571" width="10.140625" style="12" customWidth="1"/>
    <col min="12572" max="12572" width="12.85546875" style="12" customWidth="1"/>
    <col min="12573" max="12574" width="11" style="12" customWidth="1"/>
    <col min="12575" max="12575" width="11.5703125" style="12" customWidth="1"/>
    <col min="12576" max="12576" width="11.28515625" style="12" customWidth="1"/>
    <col min="12577" max="12577" width="10.140625" style="12" customWidth="1"/>
    <col min="12578" max="12579" width="11.85546875" style="12" customWidth="1"/>
    <col min="12580" max="12580" width="12.28515625" style="12" customWidth="1"/>
    <col min="12581" max="12581" width="12.7109375" style="12" customWidth="1"/>
    <col min="12582" max="12582" width="15.140625" style="12" customWidth="1"/>
    <col min="12583" max="12583" width="10" style="12" customWidth="1"/>
    <col min="12584" max="12594" width="7.85546875" style="12" customWidth="1"/>
    <col min="12595" max="12595" width="9.140625" style="12" customWidth="1"/>
    <col min="12596" max="12596" width="8.28515625" style="12" customWidth="1"/>
    <col min="12597" max="12597" width="10.140625" style="12" customWidth="1"/>
    <col min="12598" max="12598" width="9.140625" style="12"/>
    <col min="12599" max="12599" width="11.85546875" style="12" customWidth="1"/>
    <col min="12600" max="12600" width="14.28515625" style="12" customWidth="1"/>
    <col min="12601" max="12800" width="9.140625" style="12"/>
    <col min="12801" max="12801" width="0" style="12" hidden="1" customWidth="1"/>
    <col min="12802" max="12802" width="15.5703125" style="12" customWidth="1"/>
    <col min="12803" max="12803" width="55.140625" style="12" customWidth="1"/>
    <col min="12804" max="12804" width="15.5703125" style="12" customWidth="1"/>
    <col min="12805" max="12806" width="13" style="12" customWidth="1"/>
    <col min="12807" max="12808" width="13.140625" style="12" customWidth="1"/>
    <col min="12809" max="12809" width="10.5703125" style="12" customWidth="1"/>
    <col min="12810" max="12810" width="12.42578125" style="12" customWidth="1"/>
    <col min="12811" max="12811" width="11.5703125" style="12" customWidth="1"/>
    <col min="12812" max="12812" width="12.28515625" style="12" customWidth="1"/>
    <col min="12813" max="12813" width="12.7109375" style="12" customWidth="1"/>
    <col min="12814" max="12814" width="12.5703125" style="12" customWidth="1"/>
    <col min="12815" max="12815" width="13.140625" style="12" customWidth="1"/>
    <col min="12816" max="12816" width="13.42578125" style="12" customWidth="1"/>
    <col min="12817" max="12817" width="10.28515625" style="12" customWidth="1"/>
    <col min="12818" max="12818" width="14.28515625" style="12" customWidth="1"/>
    <col min="12819" max="12819" width="12.85546875" style="12" customWidth="1"/>
    <col min="12820" max="12820" width="12" style="12" customWidth="1"/>
    <col min="12821" max="12821" width="16.28515625" style="12" customWidth="1"/>
    <col min="12822" max="12822" width="14.5703125" style="12" customWidth="1"/>
    <col min="12823" max="12823" width="16.85546875" style="12" customWidth="1"/>
    <col min="12824" max="12824" width="11.140625" style="12" customWidth="1"/>
    <col min="12825" max="12825" width="10.42578125" style="12" customWidth="1"/>
    <col min="12826" max="12826" width="10.85546875" style="12" customWidth="1"/>
    <col min="12827" max="12827" width="10.140625" style="12" customWidth="1"/>
    <col min="12828" max="12828" width="12.85546875" style="12" customWidth="1"/>
    <col min="12829" max="12830" width="11" style="12" customWidth="1"/>
    <col min="12831" max="12831" width="11.5703125" style="12" customWidth="1"/>
    <col min="12832" max="12832" width="11.28515625" style="12" customWidth="1"/>
    <col min="12833" max="12833" width="10.140625" style="12" customWidth="1"/>
    <col min="12834" max="12835" width="11.85546875" style="12" customWidth="1"/>
    <col min="12836" max="12836" width="12.28515625" style="12" customWidth="1"/>
    <col min="12837" max="12837" width="12.7109375" style="12" customWidth="1"/>
    <col min="12838" max="12838" width="15.140625" style="12" customWidth="1"/>
    <col min="12839" max="12839" width="10" style="12" customWidth="1"/>
    <col min="12840" max="12850" width="7.85546875" style="12" customWidth="1"/>
    <col min="12851" max="12851" width="9.140625" style="12" customWidth="1"/>
    <col min="12852" max="12852" width="8.28515625" style="12" customWidth="1"/>
    <col min="12853" max="12853" width="10.140625" style="12" customWidth="1"/>
    <col min="12854" max="12854" width="9.140625" style="12"/>
    <col min="12855" max="12855" width="11.85546875" style="12" customWidth="1"/>
    <col min="12856" max="12856" width="14.28515625" style="12" customWidth="1"/>
    <col min="12857" max="13056" width="9.140625" style="12"/>
    <col min="13057" max="13057" width="0" style="12" hidden="1" customWidth="1"/>
    <col min="13058" max="13058" width="15.5703125" style="12" customWidth="1"/>
    <col min="13059" max="13059" width="55.140625" style="12" customWidth="1"/>
    <col min="13060" max="13060" width="15.5703125" style="12" customWidth="1"/>
    <col min="13061" max="13062" width="13" style="12" customWidth="1"/>
    <col min="13063" max="13064" width="13.140625" style="12" customWidth="1"/>
    <col min="13065" max="13065" width="10.5703125" style="12" customWidth="1"/>
    <col min="13066" max="13066" width="12.42578125" style="12" customWidth="1"/>
    <col min="13067" max="13067" width="11.5703125" style="12" customWidth="1"/>
    <col min="13068" max="13068" width="12.28515625" style="12" customWidth="1"/>
    <col min="13069" max="13069" width="12.7109375" style="12" customWidth="1"/>
    <col min="13070" max="13070" width="12.5703125" style="12" customWidth="1"/>
    <col min="13071" max="13071" width="13.140625" style="12" customWidth="1"/>
    <col min="13072" max="13072" width="13.42578125" style="12" customWidth="1"/>
    <col min="13073" max="13073" width="10.28515625" style="12" customWidth="1"/>
    <col min="13074" max="13074" width="14.28515625" style="12" customWidth="1"/>
    <col min="13075" max="13075" width="12.85546875" style="12" customWidth="1"/>
    <col min="13076" max="13076" width="12" style="12" customWidth="1"/>
    <col min="13077" max="13077" width="16.28515625" style="12" customWidth="1"/>
    <col min="13078" max="13078" width="14.5703125" style="12" customWidth="1"/>
    <col min="13079" max="13079" width="16.85546875" style="12" customWidth="1"/>
    <col min="13080" max="13080" width="11.140625" style="12" customWidth="1"/>
    <col min="13081" max="13081" width="10.42578125" style="12" customWidth="1"/>
    <col min="13082" max="13082" width="10.85546875" style="12" customWidth="1"/>
    <col min="13083" max="13083" width="10.140625" style="12" customWidth="1"/>
    <col min="13084" max="13084" width="12.85546875" style="12" customWidth="1"/>
    <col min="13085" max="13086" width="11" style="12" customWidth="1"/>
    <col min="13087" max="13087" width="11.5703125" style="12" customWidth="1"/>
    <col min="13088" max="13088" width="11.28515625" style="12" customWidth="1"/>
    <col min="13089" max="13089" width="10.140625" style="12" customWidth="1"/>
    <col min="13090" max="13091" width="11.85546875" style="12" customWidth="1"/>
    <col min="13092" max="13092" width="12.28515625" style="12" customWidth="1"/>
    <col min="13093" max="13093" width="12.7109375" style="12" customWidth="1"/>
    <col min="13094" max="13094" width="15.140625" style="12" customWidth="1"/>
    <col min="13095" max="13095" width="10" style="12" customWidth="1"/>
    <col min="13096" max="13106" width="7.85546875" style="12" customWidth="1"/>
    <col min="13107" max="13107" width="9.140625" style="12" customWidth="1"/>
    <col min="13108" max="13108" width="8.28515625" style="12" customWidth="1"/>
    <col min="13109" max="13109" width="10.140625" style="12" customWidth="1"/>
    <col min="13110" max="13110" width="9.140625" style="12"/>
    <col min="13111" max="13111" width="11.85546875" style="12" customWidth="1"/>
    <col min="13112" max="13112" width="14.28515625" style="12" customWidth="1"/>
    <col min="13113" max="13312" width="9.140625" style="12"/>
    <col min="13313" max="13313" width="0" style="12" hidden="1" customWidth="1"/>
    <col min="13314" max="13314" width="15.5703125" style="12" customWidth="1"/>
    <col min="13315" max="13315" width="55.140625" style="12" customWidth="1"/>
    <col min="13316" max="13316" width="15.5703125" style="12" customWidth="1"/>
    <col min="13317" max="13318" width="13" style="12" customWidth="1"/>
    <col min="13319" max="13320" width="13.140625" style="12" customWidth="1"/>
    <col min="13321" max="13321" width="10.5703125" style="12" customWidth="1"/>
    <col min="13322" max="13322" width="12.42578125" style="12" customWidth="1"/>
    <col min="13323" max="13323" width="11.5703125" style="12" customWidth="1"/>
    <col min="13324" max="13324" width="12.28515625" style="12" customWidth="1"/>
    <col min="13325" max="13325" width="12.7109375" style="12" customWidth="1"/>
    <col min="13326" max="13326" width="12.5703125" style="12" customWidth="1"/>
    <col min="13327" max="13327" width="13.140625" style="12" customWidth="1"/>
    <col min="13328" max="13328" width="13.42578125" style="12" customWidth="1"/>
    <col min="13329" max="13329" width="10.28515625" style="12" customWidth="1"/>
    <col min="13330" max="13330" width="14.28515625" style="12" customWidth="1"/>
    <col min="13331" max="13331" width="12.85546875" style="12" customWidth="1"/>
    <col min="13332" max="13332" width="12" style="12" customWidth="1"/>
    <col min="13333" max="13333" width="16.28515625" style="12" customWidth="1"/>
    <col min="13334" max="13334" width="14.5703125" style="12" customWidth="1"/>
    <col min="13335" max="13335" width="16.85546875" style="12" customWidth="1"/>
    <col min="13336" max="13336" width="11.140625" style="12" customWidth="1"/>
    <col min="13337" max="13337" width="10.42578125" style="12" customWidth="1"/>
    <col min="13338" max="13338" width="10.85546875" style="12" customWidth="1"/>
    <col min="13339" max="13339" width="10.140625" style="12" customWidth="1"/>
    <col min="13340" max="13340" width="12.85546875" style="12" customWidth="1"/>
    <col min="13341" max="13342" width="11" style="12" customWidth="1"/>
    <col min="13343" max="13343" width="11.5703125" style="12" customWidth="1"/>
    <col min="13344" max="13344" width="11.28515625" style="12" customWidth="1"/>
    <col min="13345" max="13345" width="10.140625" style="12" customWidth="1"/>
    <col min="13346" max="13347" width="11.85546875" style="12" customWidth="1"/>
    <col min="13348" max="13348" width="12.28515625" style="12" customWidth="1"/>
    <col min="13349" max="13349" width="12.7109375" style="12" customWidth="1"/>
    <col min="13350" max="13350" width="15.140625" style="12" customWidth="1"/>
    <col min="13351" max="13351" width="10" style="12" customWidth="1"/>
    <col min="13352" max="13362" width="7.85546875" style="12" customWidth="1"/>
    <col min="13363" max="13363" width="9.140625" style="12" customWidth="1"/>
    <col min="13364" max="13364" width="8.28515625" style="12" customWidth="1"/>
    <col min="13365" max="13365" width="10.140625" style="12" customWidth="1"/>
    <col min="13366" max="13366" width="9.140625" style="12"/>
    <col min="13367" max="13367" width="11.85546875" style="12" customWidth="1"/>
    <col min="13368" max="13368" width="14.28515625" style="12" customWidth="1"/>
    <col min="13369" max="13568" width="9.140625" style="12"/>
    <col min="13569" max="13569" width="0" style="12" hidden="1" customWidth="1"/>
    <col min="13570" max="13570" width="15.5703125" style="12" customWidth="1"/>
    <col min="13571" max="13571" width="55.140625" style="12" customWidth="1"/>
    <col min="13572" max="13572" width="15.5703125" style="12" customWidth="1"/>
    <col min="13573" max="13574" width="13" style="12" customWidth="1"/>
    <col min="13575" max="13576" width="13.140625" style="12" customWidth="1"/>
    <col min="13577" max="13577" width="10.5703125" style="12" customWidth="1"/>
    <col min="13578" max="13578" width="12.42578125" style="12" customWidth="1"/>
    <col min="13579" max="13579" width="11.5703125" style="12" customWidth="1"/>
    <col min="13580" max="13580" width="12.28515625" style="12" customWidth="1"/>
    <col min="13581" max="13581" width="12.7109375" style="12" customWidth="1"/>
    <col min="13582" max="13582" width="12.5703125" style="12" customWidth="1"/>
    <col min="13583" max="13583" width="13.140625" style="12" customWidth="1"/>
    <col min="13584" max="13584" width="13.42578125" style="12" customWidth="1"/>
    <col min="13585" max="13585" width="10.28515625" style="12" customWidth="1"/>
    <col min="13586" max="13586" width="14.28515625" style="12" customWidth="1"/>
    <col min="13587" max="13587" width="12.85546875" style="12" customWidth="1"/>
    <col min="13588" max="13588" width="12" style="12" customWidth="1"/>
    <col min="13589" max="13589" width="16.28515625" style="12" customWidth="1"/>
    <col min="13590" max="13590" width="14.5703125" style="12" customWidth="1"/>
    <col min="13591" max="13591" width="16.85546875" style="12" customWidth="1"/>
    <col min="13592" max="13592" width="11.140625" style="12" customWidth="1"/>
    <col min="13593" max="13593" width="10.42578125" style="12" customWidth="1"/>
    <col min="13594" max="13594" width="10.85546875" style="12" customWidth="1"/>
    <col min="13595" max="13595" width="10.140625" style="12" customWidth="1"/>
    <col min="13596" max="13596" width="12.85546875" style="12" customWidth="1"/>
    <col min="13597" max="13598" width="11" style="12" customWidth="1"/>
    <col min="13599" max="13599" width="11.5703125" style="12" customWidth="1"/>
    <col min="13600" max="13600" width="11.28515625" style="12" customWidth="1"/>
    <col min="13601" max="13601" width="10.140625" style="12" customWidth="1"/>
    <col min="13602" max="13603" width="11.85546875" style="12" customWidth="1"/>
    <col min="13604" max="13604" width="12.28515625" style="12" customWidth="1"/>
    <col min="13605" max="13605" width="12.7109375" style="12" customWidth="1"/>
    <col min="13606" max="13606" width="15.140625" style="12" customWidth="1"/>
    <col min="13607" max="13607" width="10" style="12" customWidth="1"/>
    <col min="13608" max="13618" width="7.85546875" style="12" customWidth="1"/>
    <col min="13619" max="13619" width="9.140625" style="12" customWidth="1"/>
    <col min="13620" max="13620" width="8.28515625" style="12" customWidth="1"/>
    <col min="13621" max="13621" width="10.140625" style="12" customWidth="1"/>
    <col min="13622" max="13622" width="9.140625" style="12"/>
    <col min="13623" max="13623" width="11.85546875" style="12" customWidth="1"/>
    <col min="13624" max="13624" width="14.28515625" style="12" customWidth="1"/>
    <col min="13625" max="13824" width="9.140625" style="12"/>
    <col min="13825" max="13825" width="0" style="12" hidden="1" customWidth="1"/>
    <col min="13826" max="13826" width="15.5703125" style="12" customWidth="1"/>
    <col min="13827" max="13827" width="55.140625" style="12" customWidth="1"/>
    <col min="13828" max="13828" width="15.5703125" style="12" customWidth="1"/>
    <col min="13829" max="13830" width="13" style="12" customWidth="1"/>
    <col min="13831" max="13832" width="13.140625" style="12" customWidth="1"/>
    <col min="13833" max="13833" width="10.5703125" style="12" customWidth="1"/>
    <col min="13834" max="13834" width="12.42578125" style="12" customWidth="1"/>
    <col min="13835" max="13835" width="11.5703125" style="12" customWidth="1"/>
    <col min="13836" max="13836" width="12.28515625" style="12" customWidth="1"/>
    <col min="13837" max="13837" width="12.7109375" style="12" customWidth="1"/>
    <col min="13838" max="13838" width="12.5703125" style="12" customWidth="1"/>
    <col min="13839" max="13839" width="13.140625" style="12" customWidth="1"/>
    <col min="13840" max="13840" width="13.42578125" style="12" customWidth="1"/>
    <col min="13841" max="13841" width="10.28515625" style="12" customWidth="1"/>
    <col min="13842" max="13842" width="14.28515625" style="12" customWidth="1"/>
    <col min="13843" max="13843" width="12.85546875" style="12" customWidth="1"/>
    <col min="13844" max="13844" width="12" style="12" customWidth="1"/>
    <col min="13845" max="13845" width="16.28515625" style="12" customWidth="1"/>
    <col min="13846" max="13846" width="14.5703125" style="12" customWidth="1"/>
    <col min="13847" max="13847" width="16.85546875" style="12" customWidth="1"/>
    <col min="13848" max="13848" width="11.140625" style="12" customWidth="1"/>
    <col min="13849" max="13849" width="10.42578125" style="12" customWidth="1"/>
    <col min="13850" max="13850" width="10.85546875" style="12" customWidth="1"/>
    <col min="13851" max="13851" width="10.140625" style="12" customWidth="1"/>
    <col min="13852" max="13852" width="12.85546875" style="12" customWidth="1"/>
    <col min="13853" max="13854" width="11" style="12" customWidth="1"/>
    <col min="13855" max="13855" width="11.5703125" style="12" customWidth="1"/>
    <col min="13856" max="13856" width="11.28515625" style="12" customWidth="1"/>
    <col min="13857" max="13857" width="10.140625" style="12" customWidth="1"/>
    <col min="13858" max="13859" width="11.85546875" style="12" customWidth="1"/>
    <col min="13860" max="13860" width="12.28515625" style="12" customWidth="1"/>
    <col min="13861" max="13861" width="12.7109375" style="12" customWidth="1"/>
    <col min="13862" max="13862" width="15.140625" style="12" customWidth="1"/>
    <col min="13863" max="13863" width="10" style="12" customWidth="1"/>
    <col min="13864" max="13874" width="7.85546875" style="12" customWidth="1"/>
    <col min="13875" max="13875" width="9.140625" style="12" customWidth="1"/>
    <col min="13876" max="13876" width="8.28515625" style="12" customWidth="1"/>
    <col min="13877" max="13877" width="10.140625" style="12" customWidth="1"/>
    <col min="13878" max="13878" width="9.140625" style="12"/>
    <col min="13879" max="13879" width="11.85546875" style="12" customWidth="1"/>
    <col min="13880" max="13880" width="14.28515625" style="12" customWidth="1"/>
    <col min="13881" max="14080" width="9.140625" style="12"/>
    <col min="14081" max="14081" width="0" style="12" hidden="1" customWidth="1"/>
    <col min="14082" max="14082" width="15.5703125" style="12" customWidth="1"/>
    <col min="14083" max="14083" width="55.140625" style="12" customWidth="1"/>
    <col min="14084" max="14084" width="15.5703125" style="12" customWidth="1"/>
    <col min="14085" max="14086" width="13" style="12" customWidth="1"/>
    <col min="14087" max="14088" width="13.140625" style="12" customWidth="1"/>
    <col min="14089" max="14089" width="10.5703125" style="12" customWidth="1"/>
    <col min="14090" max="14090" width="12.42578125" style="12" customWidth="1"/>
    <col min="14091" max="14091" width="11.5703125" style="12" customWidth="1"/>
    <col min="14092" max="14092" width="12.28515625" style="12" customWidth="1"/>
    <col min="14093" max="14093" width="12.7109375" style="12" customWidth="1"/>
    <col min="14094" max="14094" width="12.5703125" style="12" customWidth="1"/>
    <col min="14095" max="14095" width="13.140625" style="12" customWidth="1"/>
    <col min="14096" max="14096" width="13.42578125" style="12" customWidth="1"/>
    <col min="14097" max="14097" width="10.28515625" style="12" customWidth="1"/>
    <col min="14098" max="14098" width="14.28515625" style="12" customWidth="1"/>
    <col min="14099" max="14099" width="12.85546875" style="12" customWidth="1"/>
    <col min="14100" max="14100" width="12" style="12" customWidth="1"/>
    <col min="14101" max="14101" width="16.28515625" style="12" customWidth="1"/>
    <col min="14102" max="14102" width="14.5703125" style="12" customWidth="1"/>
    <col min="14103" max="14103" width="16.85546875" style="12" customWidth="1"/>
    <col min="14104" max="14104" width="11.140625" style="12" customWidth="1"/>
    <col min="14105" max="14105" width="10.42578125" style="12" customWidth="1"/>
    <col min="14106" max="14106" width="10.85546875" style="12" customWidth="1"/>
    <col min="14107" max="14107" width="10.140625" style="12" customWidth="1"/>
    <col min="14108" max="14108" width="12.85546875" style="12" customWidth="1"/>
    <col min="14109" max="14110" width="11" style="12" customWidth="1"/>
    <col min="14111" max="14111" width="11.5703125" style="12" customWidth="1"/>
    <col min="14112" max="14112" width="11.28515625" style="12" customWidth="1"/>
    <col min="14113" max="14113" width="10.140625" style="12" customWidth="1"/>
    <col min="14114" max="14115" width="11.85546875" style="12" customWidth="1"/>
    <col min="14116" max="14116" width="12.28515625" style="12" customWidth="1"/>
    <col min="14117" max="14117" width="12.7109375" style="12" customWidth="1"/>
    <col min="14118" max="14118" width="15.140625" style="12" customWidth="1"/>
    <col min="14119" max="14119" width="10" style="12" customWidth="1"/>
    <col min="14120" max="14130" width="7.85546875" style="12" customWidth="1"/>
    <col min="14131" max="14131" width="9.140625" style="12" customWidth="1"/>
    <col min="14132" max="14132" width="8.28515625" style="12" customWidth="1"/>
    <col min="14133" max="14133" width="10.140625" style="12" customWidth="1"/>
    <col min="14134" max="14134" width="9.140625" style="12"/>
    <col min="14135" max="14135" width="11.85546875" style="12" customWidth="1"/>
    <col min="14136" max="14136" width="14.28515625" style="12" customWidth="1"/>
    <col min="14137" max="14336" width="9.140625" style="12"/>
    <col min="14337" max="14337" width="0" style="12" hidden="1" customWidth="1"/>
    <col min="14338" max="14338" width="15.5703125" style="12" customWidth="1"/>
    <col min="14339" max="14339" width="55.140625" style="12" customWidth="1"/>
    <col min="14340" max="14340" width="15.5703125" style="12" customWidth="1"/>
    <col min="14341" max="14342" width="13" style="12" customWidth="1"/>
    <col min="14343" max="14344" width="13.140625" style="12" customWidth="1"/>
    <col min="14345" max="14345" width="10.5703125" style="12" customWidth="1"/>
    <col min="14346" max="14346" width="12.42578125" style="12" customWidth="1"/>
    <col min="14347" max="14347" width="11.5703125" style="12" customWidth="1"/>
    <col min="14348" max="14348" width="12.28515625" style="12" customWidth="1"/>
    <col min="14349" max="14349" width="12.7109375" style="12" customWidth="1"/>
    <col min="14350" max="14350" width="12.5703125" style="12" customWidth="1"/>
    <col min="14351" max="14351" width="13.140625" style="12" customWidth="1"/>
    <col min="14352" max="14352" width="13.42578125" style="12" customWidth="1"/>
    <col min="14353" max="14353" width="10.28515625" style="12" customWidth="1"/>
    <col min="14354" max="14354" width="14.28515625" style="12" customWidth="1"/>
    <col min="14355" max="14355" width="12.85546875" style="12" customWidth="1"/>
    <col min="14356" max="14356" width="12" style="12" customWidth="1"/>
    <col min="14357" max="14357" width="16.28515625" style="12" customWidth="1"/>
    <col min="14358" max="14358" width="14.5703125" style="12" customWidth="1"/>
    <col min="14359" max="14359" width="16.85546875" style="12" customWidth="1"/>
    <col min="14360" max="14360" width="11.140625" style="12" customWidth="1"/>
    <col min="14361" max="14361" width="10.42578125" style="12" customWidth="1"/>
    <col min="14362" max="14362" width="10.85546875" style="12" customWidth="1"/>
    <col min="14363" max="14363" width="10.140625" style="12" customWidth="1"/>
    <col min="14364" max="14364" width="12.85546875" style="12" customWidth="1"/>
    <col min="14365" max="14366" width="11" style="12" customWidth="1"/>
    <col min="14367" max="14367" width="11.5703125" style="12" customWidth="1"/>
    <col min="14368" max="14368" width="11.28515625" style="12" customWidth="1"/>
    <col min="14369" max="14369" width="10.140625" style="12" customWidth="1"/>
    <col min="14370" max="14371" width="11.85546875" style="12" customWidth="1"/>
    <col min="14372" max="14372" width="12.28515625" style="12" customWidth="1"/>
    <col min="14373" max="14373" width="12.7109375" style="12" customWidth="1"/>
    <col min="14374" max="14374" width="15.140625" style="12" customWidth="1"/>
    <col min="14375" max="14375" width="10" style="12" customWidth="1"/>
    <col min="14376" max="14386" width="7.85546875" style="12" customWidth="1"/>
    <col min="14387" max="14387" width="9.140625" style="12" customWidth="1"/>
    <col min="14388" max="14388" width="8.28515625" style="12" customWidth="1"/>
    <col min="14389" max="14389" width="10.140625" style="12" customWidth="1"/>
    <col min="14390" max="14390" width="9.140625" style="12"/>
    <col min="14391" max="14391" width="11.85546875" style="12" customWidth="1"/>
    <col min="14392" max="14392" width="14.28515625" style="12" customWidth="1"/>
    <col min="14393" max="14592" width="9.140625" style="12"/>
    <col min="14593" max="14593" width="0" style="12" hidden="1" customWidth="1"/>
    <col min="14594" max="14594" width="15.5703125" style="12" customWidth="1"/>
    <col min="14595" max="14595" width="55.140625" style="12" customWidth="1"/>
    <col min="14596" max="14596" width="15.5703125" style="12" customWidth="1"/>
    <col min="14597" max="14598" width="13" style="12" customWidth="1"/>
    <col min="14599" max="14600" width="13.140625" style="12" customWidth="1"/>
    <col min="14601" max="14601" width="10.5703125" style="12" customWidth="1"/>
    <col min="14602" max="14602" width="12.42578125" style="12" customWidth="1"/>
    <col min="14603" max="14603" width="11.5703125" style="12" customWidth="1"/>
    <col min="14604" max="14604" width="12.28515625" style="12" customWidth="1"/>
    <col min="14605" max="14605" width="12.7109375" style="12" customWidth="1"/>
    <col min="14606" max="14606" width="12.5703125" style="12" customWidth="1"/>
    <col min="14607" max="14607" width="13.140625" style="12" customWidth="1"/>
    <col min="14608" max="14608" width="13.42578125" style="12" customWidth="1"/>
    <col min="14609" max="14609" width="10.28515625" style="12" customWidth="1"/>
    <col min="14610" max="14610" width="14.28515625" style="12" customWidth="1"/>
    <col min="14611" max="14611" width="12.85546875" style="12" customWidth="1"/>
    <col min="14612" max="14612" width="12" style="12" customWidth="1"/>
    <col min="14613" max="14613" width="16.28515625" style="12" customWidth="1"/>
    <col min="14614" max="14614" width="14.5703125" style="12" customWidth="1"/>
    <col min="14615" max="14615" width="16.85546875" style="12" customWidth="1"/>
    <col min="14616" max="14616" width="11.140625" style="12" customWidth="1"/>
    <col min="14617" max="14617" width="10.42578125" style="12" customWidth="1"/>
    <col min="14618" max="14618" width="10.85546875" style="12" customWidth="1"/>
    <col min="14619" max="14619" width="10.140625" style="12" customWidth="1"/>
    <col min="14620" max="14620" width="12.85546875" style="12" customWidth="1"/>
    <col min="14621" max="14622" width="11" style="12" customWidth="1"/>
    <col min="14623" max="14623" width="11.5703125" style="12" customWidth="1"/>
    <col min="14624" max="14624" width="11.28515625" style="12" customWidth="1"/>
    <col min="14625" max="14625" width="10.140625" style="12" customWidth="1"/>
    <col min="14626" max="14627" width="11.85546875" style="12" customWidth="1"/>
    <col min="14628" max="14628" width="12.28515625" style="12" customWidth="1"/>
    <col min="14629" max="14629" width="12.7109375" style="12" customWidth="1"/>
    <col min="14630" max="14630" width="15.140625" style="12" customWidth="1"/>
    <col min="14631" max="14631" width="10" style="12" customWidth="1"/>
    <col min="14632" max="14642" width="7.85546875" style="12" customWidth="1"/>
    <col min="14643" max="14643" width="9.140625" style="12" customWidth="1"/>
    <col min="14644" max="14644" width="8.28515625" style="12" customWidth="1"/>
    <col min="14645" max="14645" width="10.140625" style="12" customWidth="1"/>
    <col min="14646" max="14646" width="9.140625" style="12"/>
    <col min="14647" max="14647" width="11.85546875" style="12" customWidth="1"/>
    <col min="14648" max="14648" width="14.28515625" style="12" customWidth="1"/>
    <col min="14649" max="14848" width="9.140625" style="12"/>
    <col min="14849" max="14849" width="0" style="12" hidden="1" customWidth="1"/>
    <col min="14850" max="14850" width="15.5703125" style="12" customWidth="1"/>
    <col min="14851" max="14851" width="55.140625" style="12" customWidth="1"/>
    <col min="14852" max="14852" width="15.5703125" style="12" customWidth="1"/>
    <col min="14853" max="14854" width="13" style="12" customWidth="1"/>
    <col min="14855" max="14856" width="13.140625" style="12" customWidth="1"/>
    <col min="14857" max="14857" width="10.5703125" style="12" customWidth="1"/>
    <col min="14858" max="14858" width="12.42578125" style="12" customWidth="1"/>
    <col min="14859" max="14859" width="11.5703125" style="12" customWidth="1"/>
    <col min="14860" max="14860" width="12.28515625" style="12" customWidth="1"/>
    <col min="14861" max="14861" width="12.7109375" style="12" customWidth="1"/>
    <col min="14862" max="14862" width="12.5703125" style="12" customWidth="1"/>
    <col min="14863" max="14863" width="13.140625" style="12" customWidth="1"/>
    <col min="14864" max="14864" width="13.42578125" style="12" customWidth="1"/>
    <col min="14865" max="14865" width="10.28515625" style="12" customWidth="1"/>
    <col min="14866" max="14866" width="14.28515625" style="12" customWidth="1"/>
    <col min="14867" max="14867" width="12.85546875" style="12" customWidth="1"/>
    <col min="14868" max="14868" width="12" style="12" customWidth="1"/>
    <col min="14869" max="14869" width="16.28515625" style="12" customWidth="1"/>
    <col min="14870" max="14870" width="14.5703125" style="12" customWidth="1"/>
    <col min="14871" max="14871" width="16.85546875" style="12" customWidth="1"/>
    <col min="14872" max="14872" width="11.140625" style="12" customWidth="1"/>
    <col min="14873" max="14873" width="10.42578125" style="12" customWidth="1"/>
    <col min="14874" max="14874" width="10.85546875" style="12" customWidth="1"/>
    <col min="14875" max="14875" width="10.140625" style="12" customWidth="1"/>
    <col min="14876" max="14876" width="12.85546875" style="12" customWidth="1"/>
    <col min="14877" max="14878" width="11" style="12" customWidth="1"/>
    <col min="14879" max="14879" width="11.5703125" style="12" customWidth="1"/>
    <col min="14880" max="14880" width="11.28515625" style="12" customWidth="1"/>
    <col min="14881" max="14881" width="10.140625" style="12" customWidth="1"/>
    <col min="14882" max="14883" width="11.85546875" style="12" customWidth="1"/>
    <col min="14884" max="14884" width="12.28515625" style="12" customWidth="1"/>
    <col min="14885" max="14885" width="12.7109375" style="12" customWidth="1"/>
    <col min="14886" max="14886" width="15.140625" style="12" customWidth="1"/>
    <col min="14887" max="14887" width="10" style="12" customWidth="1"/>
    <col min="14888" max="14898" width="7.85546875" style="12" customWidth="1"/>
    <col min="14899" max="14899" width="9.140625" style="12" customWidth="1"/>
    <col min="14900" max="14900" width="8.28515625" style="12" customWidth="1"/>
    <col min="14901" max="14901" width="10.140625" style="12" customWidth="1"/>
    <col min="14902" max="14902" width="9.140625" style="12"/>
    <col min="14903" max="14903" width="11.85546875" style="12" customWidth="1"/>
    <col min="14904" max="14904" width="14.28515625" style="12" customWidth="1"/>
    <col min="14905" max="15104" width="9.140625" style="12"/>
    <col min="15105" max="15105" width="0" style="12" hidden="1" customWidth="1"/>
    <col min="15106" max="15106" width="15.5703125" style="12" customWidth="1"/>
    <col min="15107" max="15107" width="55.140625" style="12" customWidth="1"/>
    <col min="15108" max="15108" width="15.5703125" style="12" customWidth="1"/>
    <col min="15109" max="15110" width="13" style="12" customWidth="1"/>
    <col min="15111" max="15112" width="13.140625" style="12" customWidth="1"/>
    <col min="15113" max="15113" width="10.5703125" style="12" customWidth="1"/>
    <col min="15114" max="15114" width="12.42578125" style="12" customWidth="1"/>
    <col min="15115" max="15115" width="11.5703125" style="12" customWidth="1"/>
    <col min="15116" max="15116" width="12.28515625" style="12" customWidth="1"/>
    <col min="15117" max="15117" width="12.7109375" style="12" customWidth="1"/>
    <col min="15118" max="15118" width="12.5703125" style="12" customWidth="1"/>
    <col min="15119" max="15119" width="13.140625" style="12" customWidth="1"/>
    <col min="15120" max="15120" width="13.42578125" style="12" customWidth="1"/>
    <col min="15121" max="15121" width="10.28515625" style="12" customWidth="1"/>
    <col min="15122" max="15122" width="14.28515625" style="12" customWidth="1"/>
    <col min="15123" max="15123" width="12.85546875" style="12" customWidth="1"/>
    <col min="15124" max="15124" width="12" style="12" customWidth="1"/>
    <col min="15125" max="15125" width="16.28515625" style="12" customWidth="1"/>
    <col min="15126" max="15126" width="14.5703125" style="12" customWidth="1"/>
    <col min="15127" max="15127" width="16.85546875" style="12" customWidth="1"/>
    <col min="15128" max="15128" width="11.140625" style="12" customWidth="1"/>
    <col min="15129" max="15129" width="10.42578125" style="12" customWidth="1"/>
    <col min="15130" max="15130" width="10.85546875" style="12" customWidth="1"/>
    <col min="15131" max="15131" width="10.140625" style="12" customWidth="1"/>
    <col min="15132" max="15132" width="12.85546875" style="12" customWidth="1"/>
    <col min="15133" max="15134" width="11" style="12" customWidth="1"/>
    <col min="15135" max="15135" width="11.5703125" style="12" customWidth="1"/>
    <col min="15136" max="15136" width="11.28515625" style="12" customWidth="1"/>
    <col min="15137" max="15137" width="10.140625" style="12" customWidth="1"/>
    <col min="15138" max="15139" width="11.85546875" style="12" customWidth="1"/>
    <col min="15140" max="15140" width="12.28515625" style="12" customWidth="1"/>
    <col min="15141" max="15141" width="12.7109375" style="12" customWidth="1"/>
    <col min="15142" max="15142" width="15.140625" style="12" customWidth="1"/>
    <col min="15143" max="15143" width="10" style="12" customWidth="1"/>
    <col min="15144" max="15154" width="7.85546875" style="12" customWidth="1"/>
    <col min="15155" max="15155" width="9.140625" style="12" customWidth="1"/>
    <col min="15156" max="15156" width="8.28515625" style="12" customWidth="1"/>
    <col min="15157" max="15157" width="10.140625" style="12" customWidth="1"/>
    <col min="15158" max="15158" width="9.140625" style="12"/>
    <col min="15159" max="15159" width="11.85546875" style="12" customWidth="1"/>
    <col min="15160" max="15160" width="14.28515625" style="12" customWidth="1"/>
    <col min="15161" max="15360" width="9.140625" style="12"/>
    <col min="15361" max="15361" width="0" style="12" hidden="1" customWidth="1"/>
    <col min="15362" max="15362" width="15.5703125" style="12" customWidth="1"/>
    <col min="15363" max="15363" width="55.140625" style="12" customWidth="1"/>
    <col min="15364" max="15364" width="15.5703125" style="12" customWidth="1"/>
    <col min="15365" max="15366" width="13" style="12" customWidth="1"/>
    <col min="15367" max="15368" width="13.140625" style="12" customWidth="1"/>
    <col min="15369" max="15369" width="10.5703125" style="12" customWidth="1"/>
    <col min="15370" max="15370" width="12.42578125" style="12" customWidth="1"/>
    <col min="15371" max="15371" width="11.5703125" style="12" customWidth="1"/>
    <col min="15372" max="15372" width="12.28515625" style="12" customWidth="1"/>
    <col min="15373" max="15373" width="12.7109375" style="12" customWidth="1"/>
    <col min="15374" max="15374" width="12.5703125" style="12" customWidth="1"/>
    <col min="15375" max="15375" width="13.140625" style="12" customWidth="1"/>
    <col min="15376" max="15376" width="13.42578125" style="12" customWidth="1"/>
    <col min="15377" max="15377" width="10.28515625" style="12" customWidth="1"/>
    <col min="15378" max="15378" width="14.28515625" style="12" customWidth="1"/>
    <col min="15379" max="15379" width="12.85546875" style="12" customWidth="1"/>
    <col min="15380" max="15380" width="12" style="12" customWidth="1"/>
    <col min="15381" max="15381" width="16.28515625" style="12" customWidth="1"/>
    <col min="15382" max="15382" width="14.5703125" style="12" customWidth="1"/>
    <col min="15383" max="15383" width="16.85546875" style="12" customWidth="1"/>
    <col min="15384" max="15384" width="11.140625" style="12" customWidth="1"/>
    <col min="15385" max="15385" width="10.42578125" style="12" customWidth="1"/>
    <col min="15386" max="15386" width="10.85546875" style="12" customWidth="1"/>
    <col min="15387" max="15387" width="10.140625" style="12" customWidth="1"/>
    <col min="15388" max="15388" width="12.85546875" style="12" customWidth="1"/>
    <col min="15389" max="15390" width="11" style="12" customWidth="1"/>
    <col min="15391" max="15391" width="11.5703125" style="12" customWidth="1"/>
    <col min="15392" max="15392" width="11.28515625" style="12" customWidth="1"/>
    <col min="15393" max="15393" width="10.140625" style="12" customWidth="1"/>
    <col min="15394" max="15395" width="11.85546875" style="12" customWidth="1"/>
    <col min="15396" max="15396" width="12.28515625" style="12" customWidth="1"/>
    <col min="15397" max="15397" width="12.7109375" style="12" customWidth="1"/>
    <col min="15398" max="15398" width="15.140625" style="12" customWidth="1"/>
    <col min="15399" max="15399" width="10" style="12" customWidth="1"/>
    <col min="15400" max="15410" width="7.85546875" style="12" customWidth="1"/>
    <col min="15411" max="15411" width="9.140625" style="12" customWidth="1"/>
    <col min="15412" max="15412" width="8.28515625" style="12" customWidth="1"/>
    <col min="15413" max="15413" width="10.140625" style="12" customWidth="1"/>
    <col min="15414" max="15414" width="9.140625" style="12"/>
    <col min="15415" max="15415" width="11.85546875" style="12" customWidth="1"/>
    <col min="15416" max="15416" width="14.28515625" style="12" customWidth="1"/>
    <col min="15417" max="15616" width="9.140625" style="12"/>
    <col min="15617" max="15617" width="0" style="12" hidden="1" customWidth="1"/>
    <col min="15618" max="15618" width="15.5703125" style="12" customWidth="1"/>
    <col min="15619" max="15619" width="55.140625" style="12" customWidth="1"/>
    <col min="15620" max="15620" width="15.5703125" style="12" customWidth="1"/>
    <col min="15621" max="15622" width="13" style="12" customWidth="1"/>
    <col min="15623" max="15624" width="13.140625" style="12" customWidth="1"/>
    <col min="15625" max="15625" width="10.5703125" style="12" customWidth="1"/>
    <col min="15626" max="15626" width="12.42578125" style="12" customWidth="1"/>
    <col min="15627" max="15627" width="11.5703125" style="12" customWidth="1"/>
    <col min="15628" max="15628" width="12.28515625" style="12" customWidth="1"/>
    <col min="15629" max="15629" width="12.7109375" style="12" customWidth="1"/>
    <col min="15630" max="15630" width="12.5703125" style="12" customWidth="1"/>
    <col min="15631" max="15631" width="13.140625" style="12" customWidth="1"/>
    <col min="15632" max="15632" width="13.42578125" style="12" customWidth="1"/>
    <col min="15633" max="15633" width="10.28515625" style="12" customWidth="1"/>
    <col min="15634" max="15634" width="14.28515625" style="12" customWidth="1"/>
    <col min="15635" max="15635" width="12.85546875" style="12" customWidth="1"/>
    <col min="15636" max="15636" width="12" style="12" customWidth="1"/>
    <col min="15637" max="15637" width="16.28515625" style="12" customWidth="1"/>
    <col min="15638" max="15638" width="14.5703125" style="12" customWidth="1"/>
    <col min="15639" max="15639" width="16.85546875" style="12" customWidth="1"/>
    <col min="15640" max="15640" width="11.140625" style="12" customWidth="1"/>
    <col min="15641" max="15641" width="10.42578125" style="12" customWidth="1"/>
    <col min="15642" max="15642" width="10.85546875" style="12" customWidth="1"/>
    <col min="15643" max="15643" width="10.140625" style="12" customWidth="1"/>
    <col min="15644" max="15644" width="12.85546875" style="12" customWidth="1"/>
    <col min="15645" max="15646" width="11" style="12" customWidth="1"/>
    <col min="15647" max="15647" width="11.5703125" style="12" customWidth="1"/>
    <col min="15648" max="15648" width="11.28515625" style="12" customWidth="1"/>
    <col min="15649" max="15649" width="10.140625" style="12" customWidth="1"/>
    <col min="15650" max="15651" width="11.85546875" style="12" customWidth="1"/>
    <col min="15652" max="15652" width="12.28515625" style="12" customWidth="1"/>
    <col min="15653" max="15653" width="12.7109375" style="12" customWidth="1"/>
    <col min="15654" max="15654" width="15.140625" style="12" customWidth="1"/>
    <col min="15655" max="15655" width="10" style="12" customWidth="1"/>
    <col min="15656" max="15666" width="7.85546875" style="12" customWidth="1"/>
    <col min="15667" max="15667" width="9.140625" style="12" customWidth="1"/>
    <col min="15668" max="15668" width="8.28515625" style="12" customWidth="1"/>
    <col min="15669" max="15669" width="10.140625" style="12" customWidth="1"/>
    <col min="15670" max="15670" width="9.140625" style="12"/>
    <col min="15671" max="15671" width="11.85546875" style="12" customWidth="1"/>
    <col min="15672" max="15672" width="14.28515625" style="12" customWidth="1"/>
    <col min="15673" max="15872" width="9.140625" style="12"/>
    <col min="15873" max="15873" width="0" style="12" hidden="1" customWidth="1"/>
    <col min="15874" max="15874" width="15.5703125" style="12" customWidth="1"/>
    <col min="15875" max="15875" width="55.140625" style="12" customWidth="1"/>
    <col min="15876" max="15876" width="15.5703125" style="12" customWidth="1"/>
    <col min="15877" max="15878" width="13" style="12" customWidth="1"/>
    <col min="15879" max="15880" width="13.140625" style="12" customWidth="1"/>
    <col min="15881" max="15881" width="10.5703125" style="12" customWidth="1"/>
    <col min="15882" max="15882" width="12.42578125" style="12" customWidth="1"/>
    <col min="15883" max="15883" width="11.5703125" style="12" customWidth="1"/>
    <col min="15884" max="15884" width="12.28515625" style="12" customWidth="1"/>
    <col min="15885" max="15885" width="12.7109375" style="12" customWidth="1"/>
    <col min="15886" max="15886" width="12.5703125" style="12" customWidth="1"/>
    <col min="15887" max="15887" width="13.140625" style="12" customWidth="1"/>
    <col min="15888" max="15888" width="13.42578125" style="12" customWidth="1"/>
    <col min="15889" max="15889" width="10.28515625" style="12" customWidth="1"/>
    <col min="15890" max="15890" width="14.28515625" style="12" customWidth="1"/>
    <col min="15891" max="15891" width="12.85546875" style="12" customWidth="1"/>
    <col min="15892" max="15892" width="12" style="12" customWidth="1"/>
    <col min="15893" max="15893" width="16.28515625" style="12" customWidth="1"/>
    <col min="15894" max="15894" width="14.5703125" style="12" customWidth="1"/>
    <col min="15895" max="15895" width="16.85546875" style="12" customWidth="1"/>
    <col min="15896" max="15896" width="11.140625" style="12" customWidth="1"/>
    <col min="15897" max="15897" width="10.42578125" style="12" customWidth="1"/>
    <col min="15898" max="15898" width="10.85546875" style="12" customWidth="1"/>
    <col min="15899" max="15899" width="10.140625" style="12" customWidth="1"/>
    <col min="15900" max="15900" width="12.85546875" style="12" customWidth="1"/>
    <col min="15901" max="15902" width="11" style="12" customWidth="1"/>
    <col min="15903" max="15903" width="11.5703125" style="12" customWidth="1"/>
    <col min="15904" max="15904" width="11.28515625" style="12" customWidth="1"/>
    <col min="15905" max="15905" width="10.140625" style="12" customWidth="1"/>
    <col min="15906" max="15907" width="11.85546875" style="12" customWidth="1"/>
    <col min="15908" max="15908" width="12.28515625" style="12" customWidth="1"/>
    <col min="15909" max="15909" width="12.7109375" style="12" customWidth="1"/>
    <col min="15910" max="15910" width="15.140625" style="12" customWidth="1"/>
    <col min="15911" max="15911" width="10" style="12" customWidth="1"/>
    <col min="15912" max="15922" width="7.85546875" style="12" customWidth="1"/>
    <col min="15923" max="15923" width="9.140625" style="12" customWidth="1"/>
    <col min="15924" max="15924" width="8.28515625" style="12" customWidth="1"/>
    <col min="15925" max="15925" width="10.140625" style="12" customWidth="1"/>
    <col min="15926" max="15926" width="9.140625" style="12"/>
    <col min="15927" max="15927" width="11.85546875" style="12" customWidth="1"/>
    <col min="15928" max="15928" width="14.28515625" style="12" customWidth="1"/>
    <col min="15929" max="16128" width="9.140625" style="12"/>
    <col min="16129" max="16129" width="0" style="12" hidden="1" customWidth="1"/>
    <col min="16130" max="16130" width="15.5703125" style="12" customWidth="1"/>
    <col min="16131" max="16131" width="55.140625" style="12" customWidth="1"/>
    <col min="16132" max="16132" width="15.5703125" style="12" customWidth="1"/>
    <col min="16133" max="16134" width="13" style="12" customWidth="1"/>
    <col min="16135" max="16136" width="13.140625" style="12" customWidth="1"/>
    <col min="16137" max="16137" width="10.5703125" style="12" customWidth="1"/>
    <col min="16138" max="16138" width="12.42578125" style="12" customWidth="1"/>
    <col min="16139" max="16139" width="11.5703125" style="12" customWidth="1"/>
    <col min="16140" max="16140" width="12.28515625" style="12" customWidth="1"/>
    <col min="16141" max="16141" width="12.7109375" style="12" customWidth="1"/>
    <col min="16142" max="16142" width="12.5703125" style="12" customWidth="1"/>
    <col min="16143" max="16143" width="13.140625" style="12" customWidth="1"/>
    <col min="16144" max="16144" width="13.42578125" style="12" customWidth="1"/>
    <col min="16145" max="16145" width="10.28515625" style="12" customWidth="1"/>
    <col min="16146" max="16146" width="14.28515625" style="12" customWidth="1"/>
    <col min="16147" max="16147" width="12.85546875" style="12" customWidth="1"/>
    <col min="16148" max="16148" width="12" style="12" customWidth="1"/>
    <col min="16149" max="16149" width="16.28515625" style="12" customWidth="1"/>
    <col min="16150" max="16150" width="14.5703125" style="12" customWidth="1"/>
    <col min="16151" max="16151" width="16.85546875" style="12" customWidth="1"/>
    <col min="16152" max="16152" width="11.140625" style="12" customWidth="1"/>
    <col min="16153" max="16153" width="10.42578125" style="12" customWidth="1"/>
    <col min="16154" max="16154" width="10.85546875" style="12" customWidth="1"/>
    <col min="16155" max="16155" width="10.140625" style="12" customWidth="1"/>
    <col min="16156" max="16156" width="12.85546875" style="12" customWidth="1"/>
    <col min="16157" max="16158" width="11" style="12" customWidth="1"/>
    <col min="16159" max="16159" width="11.5703125" style="12" customWidth="1"/>
    <col min="16160" max="16160" width="11.28515625" style="12" customWidth="1"/>
    <col min="16161" max="16161" width="10.140625" style="12" customWidth="1"/>
    <col min="16162" max="16163" width="11.85546875" style="12" customWidth="1"/>
    <col min="16164" max="16164" width="12.28515625" style="12" customWidth="1"/>
    <col min="16165" max="16165" width="12.7109375" style="12" customWidth="1"/>
    <col min="16166" max="16166" width="15.140625" style="12" customWidth="1"/>
    <col min="16167" max="16167" width="10" style="12" customWidth="1"/>
    <col min="16168" max="16178" width="7.85546875" style="12" customWidth="1"/>
    <col min="16179" max="16179" width="9.140625" style="12" customWidth="1"/>
    <col min="16180" max="16180" width="8.28515625" style="12" customWidth="1"/>
    <col min="16181" max="16181" width="10.140625" style="12" customWidth="1"/>
    <col min="16182" max="16182" width="9.140625" style="12"/>
    <col min="16183" max="16183" width="11.85546875" style="12" customWidth="1"/>
    <col min="16184" max="16184" width="14.28515625" style="12" customWidth="1"/>
    <col min="16185" max="16384" width="9.140625" style="12"/>
  </cols>
  <sheetData>
    <row r="1" spans="2:215" s="9" customFormat="1" ht="21" customHeight="1" x14ac:dyDescent="0.3">
      <c r="B1" s="2" t="s">
        <v>83</v>
      </c>
      <c r="C1" s="3"/>
      <c r="D1" s="4"/>
      <c r="E1" s="4"/>
      <c r="F1" s="4"/>
      <c r="G1" s="5"/>
      <c r="H1" s="5"/>
      <c r="I1" s="6"/>
      <c r="J1" s="6"/>
      <c r="K1" s="6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8"/>
      <c r="AG1" s="8"/>
      <c r="AH1" s="6"/>
      <c r="AJ1" s="8"/>
    </row>
    <row r="2" spans="2:215" s="9" customFormat="1" ht="21" customHeight="1" x14ac:dyDescent="0.3">
      <c r="B2" s="2"/>
      <c r="C2" s="3"/>
      <c r="D2" s="4"/>
      <c r="E2" s="4"/>
      <c r="F2" s="4"/>
      <c r="G2" s="5"/>
      <c r="H2" s="5"/>
      <c r="I2" s="6"/>
      <c r="J2" s="6"/>
      <c r="K2" s="6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  <c r="AG2" s="8"/>
      <c r="AH2" s="6"/>
      <c r="AJ2" s="8"/>
    </row>
    <row r="3" spans="2:215" s="9" customFormat="1" ht="21" customHeight="1" x14ac:dyDescent="0.3">
      <c r="B3" s="2"/>
      <c r="C3" s="3"/>
      <c r="D3" s="4"/>
      <c r="E3" s="4"/>
      <c r="F3" s="4"/>
      <c r="G3" s="5"/>
      <c r="H3" s="5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8"/>
      <c r="AH3" s="6"/>
      <c r="AJ3" s="8"/>
    </row>
    <row r="4" spans="2:215" s="9" customFormat="1" ht="21" customHeight="1" x14ac:dyDescent="0.25">
      <c r="B4" s="137" t="s">
        <v>84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</row>
    <row r="5" spans="2:215" s="9" customFormat="1" ht="21" customHeight="1" x14ac:dyDescent="0.25">
      <c r="B5" s="137" t="s">
        <v>167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</row>
    <row r="6" spans="2:215" s="9" customFormat="1" ht="2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2:215" s="9" customFormat="1" ht="18.75" customHeight="1" x14ac:dyDescent="0.25">
      <c r="B7" s="138" t="s">
        <v>0</v>
      </c>
      <c r="C7" s="138" t="s">
        <v>1</v>
      </c>
      <c r="D7" s="139" t="s">
        <v>85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1"/>
    </row>
    <row r="8" spans="2:215" ht="34.5" customHeight="1" x14ac:dyDescent="0.3">
      <c r="B8" s="138"/>
      <c r="C8" s="138"/>
      <c r="D8" s="142" t="s">
        <v>86</v>
      </c>
      <c r="E8" s="143" t="s">
        <v>87</v>
      </c>
      <c r="F8" s="144"/>
      <c r="G8" s="143" t="s">
        <v>88</v>
      </c>
      <c r="H8" s="145"/>
      <c r="I8" s="145"/>
      <c r="J8" s="145"/>
      <c r="K8" s="145"/>
      <c r="L8" s="144"/>
      <c r="M8" s="143" t="s">
        <v>89</v>
      </c>
      <c r="N8" s="145"/>
      <c r="O8" s="143" t="s">
        <v>90</v>
      </c>
      <c r="P8" s="145"/>
      <c r="Q8" s="145"/>
      <c r="R8" s="145"/>
      <c r="S8" s="145"/>
      <c r="T8" s="144"/>
      <c r="U8" s="143" t="s">
        <v>91</v>
      </c>
      <c r="V8" s="145"/>
      <c r="W8" s="145"/>
      <c r="X8" s="143" t="s">
        <v>92</v>
      </c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4"/>
      <c r="AL8" s="10" t="s">
        <v>90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11"/>
    </row>
    <row r="9" spans="2:215" ht="27.75" customHeight="1" x14ac:dyDescent="0.25">
      <c r="B9" s="138"/>
      <c r="C9" s="138"/>
      <c r="D9" s="142"/>
      <c r="E9" s="149" t="s">
        <v>2</v>
      </c>
      <c r="F9" s="149" t="s">
        <v>3</v>
      </c>
      <c r="G9" s="149" t="s">
        <v>93</v>
      </c>
      <c r="H9" s="150" t="s">
        <v>94</v>
      </c>
      <c r="I9" s="149" t="s">
        <v>95</v>
      </c>
      <c r="J9" s="149" t="s">
        <v>96</v>
      </c>
      <c r="K9" s="149" t="s">
        <v>97</v>
      </c>
      <c r="L9" s="150" t="s">
        <v>98</v>
      </c>
      <c r="M9" s="149" t="s">
        <v>4</v>
      </c>
      <c r="N9" s="149" t="s">
        <v>5</v>
      </c>
      <c r="O9" s="151" t="s">
        <v>6</v>
      </c>
      <c r="P9" s="146" t="s">
        <v>7</v>
      </c>
      <c r="Q9" s="146" t="s">
        <v>99</v>
      </c>
      <c r="R9" s="146" t="s">
        <v>8</v>
      </c>
      <c r="S9" s="146" t="s">
        <v>100</v>
      </c>
      <c r="T9" s="146" t="s">
        <v>9</v>
      </c>
      <c r="U9" s="146" t="s">
        <v>101</v>
      </c>
      <c r="V9" s="146" t="s">
        <v>102</v>
      </c>
      <c r="W9" s="146" t="s">
        <v>103</v>
      </c>
      <c r="X9" s="154" t="s">
        <v>104</v>
      </c>
      <c r="Y9" s="155"/>
      <c r="Z9" s="155"/>
      <c r="AA9" s="156"/>
      <c r="AB9" s="149" t="s">
        <v>10</v>
      </c>
      <c r="AC9" s="149" t="s">
        <v>11</v>
      </c>
      <c r="AD9" s="162" t="s">
        <v>105</v>
      </c>
      <c r="AE9" s="162" t="s">
        <v>12</v>
      </c>
      <c r="AF9" s="149" t="s">
        <v>13</v>
      </c>
      <c r="AG9" s="149" t="s">
        <v>14</v>
      </c>
      <c r="AH9" s="162" t="s">
        <v>15</v>
      </c>
      <c r="AI9" s="162" t="s">
        <v>16</v>
      </c>
      <c r="AJ9" s="149" t="s">
        <v>17</v>
      </c>
      <c r="AK9" s="149" t="s">
        <v>18</v>
      </c>
      <c r="AL9" s="164" t="s">
        <v>19</v>
      </c>
      <c r="AM9" s="9">
        <v>1</v>
      </c>
      <c r="AN9" s="9">
        <v>2</v>
      </c>
      <c r="AO9" s="9">
        <v>3</v>
      </c>
      <c r="AP9" s="9">
        <v>4</v>
      </c>
      <c r="AQ9" s="9">
        <v>5</v>
      </c>
      <c r="AR9" s="9">
        <v>6</v>
      </c>
      <c r="AS9" s="9">
        <v>7</v>
      </c>
      <c r="AT9" s="9">
        <v>8</v>
      </c>
      <c r="AU9" s="9">
        <v>9</v>
      </c>
      <c r="AV9" s="9">
        <v>10</v>
      </c>
      <c r="AW9" s="9">
        <v>11</v>
      </c>
      <c r="AX9" s="9">
        <v>12</v>
      </c>
      <c r="AY9" s="9">
        <v>13</v>
      </c>
      <c r="AZ9" s="9">
        <v>14</v>
      </c>
      <c r="BA9" s="9">
        <v>15</v>
      </c>
      <c r="BB9" s="9">
        <v>16</v>
      </c>
      <c r="BC9" s="9">
        <v>17</v>
      </c>
      <c r="BD9" s="9">
        <v>18</v>
      </c>
    </row>
    <row r="10" spans="2:215" s="11" customFormat="1" ht="117" customHeight="1" x14ac:dyDescent="0.3">
      <c r="B10" s="138"/>
      <c r="C10" s="138"/>
      <c r="D10" s="142"/>
      <c r="E10" s="149"/>
      <c r="F10" s="149"/>
      <c r="G10" s="149"/>
      <c r="H10" s="150"/>
      <c r="I10" s="149"/>
      <c r="J10" s="149"/>
      <c r="K10" s="149"/>
      <c r="L10" s="150"/>
      <c r="M10" s="149"/>
      <c r="N10" s="149"/>
      <c r="O10" s="152"/>
      <c r="P10" s="147"/>
      <c r="Q10" s="147"/>
      <c r="R10" s="147"/>
      <c r="S10" s="147"/>
      <c r="T10" s="147"/>
      <c r="U10" s="147"/>
      <c r="V10" s="147"/>
      <c r="W10" s="147"/>
      <c r="X10" s="13" t="s">
        <v>106</v>
      </c>
      <c r="Y10" s="14" t="s">
        <v>4</v>
      </c>
      <c r="Z10" s="13" t="s">
        <v>107</v>
      </c>
      <c r="AA10" s="14" t="s">
        <v>4</v>
      </c>
      <c r="AB10" s="149"/>
      <c r="AC10" s="149"/>
      <c r="AD10" s="162"/>
      <c r="AE10" s="162"/>
      <c r="AF10" s="149"/>
      <c r="AG10" s="149"/>
      <c r="AH10" s="162"/>
      <c r="AI10" s="162"/>
      <c r="AJ10" s="149"/>
      <c r="AK10" s="149"/>
      <c r="AL10" s="16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2:215" s="11" customFormat="1" ht="58.5" hidden="1" customHeight="1" x14ac:dyDescent="0.3">
      <c r="B11" s="138"/>
      <c r="C11" s="138"/>
      <c r="D11" s="142"/>
      <c r="E11" s="149"/>
      <c r="F11" s="149"/>
      <c r="G11" s="149"/>
      <c r="H11" s="150"/>
      <c r="I11" s="149"/>
      <c r="J11" s="149"/>
      <c r="K11" s="149"/>
      <c r="L11" s="150"/>
      <c r="M11" s="149"/>
      <c r="N11" s="149"/>
      <c r="O11" s="153"/>
      <c r="P11" s="148"/>
      <c r="Q11" s="148"/>
      <c r="R11" s="148"/>
      <c r="S11" s="148"/>
      <c r="T11" s="148"/>
      <c r="U11" s="148"/>
      <c r="V11" s="148"/>
      <c r="W11" s="148"/>
      <c r="X11" s="13" t="s">
        <v>108</v>
      </c>
      <c r="Y11" s="13" t="s">
        <v>4</v>
      </c>
      <c r="Z11" s="13" t="s">
        <v>108</v>
      </c>
      <c r="AA11" s="13" t="s">
        <v>4</v>
      </c>
      <c r="AB11" s="149"/>
      <c r="AC11" s="149"/>
      <c r="AD11" s="162"/>
      <c r="AE11" s="162"/>
      <c r="AF11" s="149"/>
      <c r="AG11" s="149"/>
      <c r="AH11" s="162"/>
      <c r="AI11" s="162"/>
      <c r="AJ11" s="149"/>
      <c r="AK11" s="149"/>
      <c r="AL11" s="164"/>
      <c r="AM11" s="161" t="s">
        <v>20</v>
      </c>
      <c r="AN11" s="161" t="s">
        <v>20</v>
      </c>
      <c r="AO11" s="161" t="s">
        <v>20</v>
      </c>
      <c r="AP11" s="161" t="s">
        <v>20</v>
      </c>
      <c r="AQ11" s="161" t="s">
        <v>20</v>
      </c>
      <c r="AR11" s="161" t="s">
        <v>20</v>
      </c>
      <c r="AS11" s="161" t="s">
        <v>20</v>
      </c>
      <c r="AT11" s="161" t="s">
        <v>20</v>
      </c>
      <c r="AU11" s="161" t="s">
        <v>20</v>
      </c>
      <c r="AV11" s="161" t="s">
        <v>20</v>
      </c>
      <c r="AW11" s="161" t="s">
        <v>20</v>
      </c>
      <c r="AX11" s="161" t="s">
        <v>20</v>
      </c>
      <c r="AY11" s="161" t="s">
        <v>20</v>
      </c>
      <c r="AZ11" s="161" t="s">
        <v>20</v>
      </c>
      <c r="BA11" s="161" t="s">
        <v>20</v>
      </c>
      <c r="BB11" s="161" t="s">
        <v>20</v>
      </c>
      <c r="BC11" s="161" t="s">
        <v>20</v>
      </c>
      <c r="BD11" s="157" t="s">
        <v>21</v>
      </c>
    </row>
    <row r="12" spans="2:215" ht="35.25" customHeight="1" x14ac:dyDescent="0.25">
      <c r="B12" s="15">
        <v>0</v>
      </c>
      <c r="C12" s="15">
        <v>1</v>
      </c>
      <c r="D12" s="15">
        <v>2</v>
      </c>
      <c r="E12" s="16">
        <v>3</v>
      </c>
      <c r="F12" s="16">
        <v>4</v>
      </c>
      <c r="G12" s="16">
        <v>5</v>
      </c>
      <c r="H12" s="15">
        <v>6</v>
      </c>
      <c r="I12" s="15">
        <v>7</v>
      </c>
      <c r="J12" s="16">
        <v>8</v>
      </c>
      <c r="K12" s="16">
        <v>9</v>
      </c>
      <c r="L12" s="16">
        <v>10</v>
      </c>
      <c r="M12" s="15">
        <v>11</v>
      </c>
      <c r="N12" s="15">
        <v>12</v>
      </c>
      <c r="O12" s="16">
        <v>13</v>
      </c>
      <c r="P12" s="16">
        <v>14</v>
      </c>
      <c r="Q12" s="16">
        <v>15</v>
      </c>
      <c r="R12" s="15">
        <v>16</v>
      </c>
      <c r="S12" s="15">
        <v>17</v>
      </c>
      <c r="T12" s="16">
        <v>18</v>
      </c>
      <c r="U12" s="16">
        <v>19</v>
      </c>
      <c r="V12" s="16">
        <v>20</v>
      </c>
      <c r="W12" s="15">
        <v>21</v>
      </c>
      <c r="X12" s="15">
        <v>22</v>
      </c>
      <c r="Y12" s="16">
        <v>23</v>
      </c>
      <c r="Z12" s="16">
        <v>24</v>
      </c>
      <c r="AA12" s="16">
        <v>25</v>
      </c>
      <c r="AB12" s="15">
        <v>26</v>
      </c>
      <c r="AC12" s="15">
        <v>27</v>
      </c>
      <c r="AD12" s="16">
        <v>28</v>
      </c>
      <c r="AE12" s="16">
        <v>29</v>
      </c>
      <c r="AF12" s="16">
        <v>30</v>
      </c>
      <c r="AG12" s="15">
        <v>31</v>
      </c>
      <c r="AH12" s="15">
        <v>32</v>
      </c>
      <c r="AI12" s="16">
        <v>33</v>
      </c>
      <c r="AJ12" s="16">
        <v>34</v>
      </c>
      <c r="AK12" s="16">
        <v>35</v>
      </c>
      <c r="AL12" s="15">
        <v>36</v>
      </c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58"/>
    </row>
    <row r="13" spans="2:215" s="21" customFormat="1" ht="45.75" customHeight="1" x14ac:dyDescent="0.35">
      <c r="B13" s="17" t="s">
        <v>22</v>
      </c>
      <c r="C13" s="18" t="s">
        <v>23</v>
      </c>
      <c r="D13" s="18">
        <f>M13+N13</f>
        <v>392</v>
      </c>
      <c r="E13" s="18">
        <v>215</v>
      </c>
      <c r="F13" s="18">
        <v>177</v>
      </c>
      <c r="G13" s="18">
        <v>53</v>
      </c>
      <c r="H13" s="18">
        <v>30</v>
      </c>
      <c r="I13" s="18">
        <v>89</v>
      </c>
      <c r="J13" s="18">
        <v>78</v>
      </c>
      <c r="K13" s="18">
        <v>172</v>
      </c>
      <c r="L13" s="18">
        <v>35</v>
      </c>
      <c r="M13" s="18">
        <v>178</v>
      </c>
      <c r="N13" s="18">
        <v>214</v>
      </c>
      <c r="O13" s="18">
        <v>71</v>
      </c>
      <c r="P13" s="18">
        <v>90</v>
      </c>
      <c r="Q13" s="18">
        <v>80</v>
      </c>
      <c r="R13" s="18">
        <v>114</v>
      </c>
      <c r="S13" s="18">
        <v>7</v>
      </c>
      <c r="T13" s="18">
        <v>30</v>
      </c>
      <c r="U13" s="18">
        <v>185</v>
      </c>
      <c r="V13" s="18">
        <v>207</v>
      </c>
      <c r="W13" s="18">
        <v>0</v>
      </c>
      <c r="X13" s="18">
        <v>5</v>
      </c>
      <c r="Y13" s="18">
        <v>0</v>
      </c>
      <c r="Z13" s="18">
        <v>48</v>
      </c>
      <c r="AA13" s="18">
        <v>17</v>
      </c>
      <c r="AB13" s="18">
        <v>7</v>
      </c>
      <c r="AC13" s="18">
        <v>8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324</v>
      </c>
      <c r="AL13" s="18">
        <v>2</v>
      </c>
      <c r="AM13" s="19" t="str">
        <f>IF(G13+I13+J13+K13=D13," ","GRESEALA")</f>
        <v xml:space="preserve"> </v>
      </c>
      <c r="AN13" s="19" t="str">
        <f>IF(X13+Z13+AB13+AC13+AD13+AE13+AF13+AG13+AH13+AI13+AJ13+AK13&gt;=D13," ","GRESEALA")</f>
        <v xml:space="preserve"> </v>
      </c>
      <c r="AO13" s="19" t="str">
        <f>IF(E13+F13=D13," ","GRESEALA")</f>
        <v xml:space="preserve"> </v>
      </c>
      <c r="AP13" s="19" t="str">
        <f>IF(M13+N13=D13," ","GRESEALA")</f>
        <v xml:space="preserve"> </v>
      </c>
      <c r="AQ13" s="19" t="str">
        <f>IF(O13+P13+Q13+R13+S13+T13=D13," ","GRESEALA")</f>
        <v xml:space="preserve"> </v>
      </c>
      <c r="AR13" s="19" t="str">
        <f>IF(U13+V13+W13=D13," ","GRESEALA")</f>
        <v xml:space="preserve"> </v>
      </c>
      <c r="AS13" s="19" t="str">
        <f>IF(L13&lt;=K13," ","GRESEALA")</f>
        <v xml:space="preserve"> </v>
      </c>
      <c r="AT13" s="19" t="str">
        <f>IF(AK13&lt;=D13," ","GRESEALA")</f>
        <v xml:space="preserve"> </v>
      </c>
      <c r="AU13" s="19" t="str">
        <f>IF(H13&lt;=G13," ","GRESEALA")</f>
        <v xml:space="preserve"> </v>
      </c>
      <c r="AV13" s="19" t="str">
        <f>IF(AK14&lt;=D14," ","GRESEALA")</f>
        <v xml:space="preserve"> </v>
      </c>
      <c r="AW13" s="19" t="str">
        <f>IF(H14&lt;=G14," ","GRESEALA")</f>
        <v xml:space="preserve"> </v>
      </c>
      <c r="AX13" s="19" t="str">
        <f>IF(AK15&lt;=D15," ","GRESEALA")</f>
        <v xml:space="preserve"> </v>
      </c>
      <c r="AY13" s="19" t="str">
        <f>IF(H15&lt;=G15," ","GRESEALA")</f>
        <v xml:space="preserve"> </v>
      </c>
      <c r="AZ13" s="19" t="str">
        <f>IF(W15&lt;=W13," ","GRESEALA")</f>
        <v xml:space="preserve"> </v>
      </c>
      <c r="BA13" s="19" t="str">
        <f>IF(X15&lt;=X13," ","GRESEALA")</f>
        <v xml:space="preserve"> </v>
      </c>
      <c r="BB13" s="19" t="str">
        <f>IF(Y15&lt;=Y13," ","GRESEALA")</f>
        <v xml:space="preserve"> </v>
      </c>
      <c r="BC13" s="19" t="str">
        <f>IF(H15&lt;=H13," ","GRESEALA")</f>
        <v xml:space="preserve"> </v>
      </c>
      <c r="BD13" s="20" t="str">
        <f>IF((U39=0)*AND(U40=0)*AND(U38=0),"  ","GRESEALA")</f>
        <v xml:space="preserve">  </v>
      </c>
    </row>
    <row r="14" spans="2:215" s="26" customFormat="1" ht="43.5" customHeight="1" x14ac:dyDescent="0.35">
      <c r="B14" s="22" t="s">
        <v>24</v>
      </c>
      <c r="C14" s="23" t="s">
        <v>25</v>
      </c>
      <c r="D14" s="24">
        <f>M14+N14</f>
        <v>98</v>
      </c>
      <c r="E14" s="25">
        <v>47</v>
      </c>
      <c r="F14" s="25">
        <v>51</v>
      </c>
      <c r="G14" s="25">
        <v>15</v>
      </c>
      <c r="H14" s="25">
        <v>15</v>
      </c>
      <c r="I14" s="25">
        <v>24</v>
      </c>
      <c r="J14" s="25">
        <v>27</v>
      </c>
      <c r="K14" s="25">
        <v>32</v>
      </c>
      <c r="L14" s="25">
        <v>3</v>
      </c>
      <c r="M14" s="25">
        <v>46</v>
      </c>
      <c r="N14" s="25">
        <v>52</v>
      </c>
      <c r="O14" s="25">
        <v>6</v>
      </c>
      <c r="P14" s="25">
        <v>29</v>
      </c>
      <c r="Q14" s="25">
        <v>15</v>
      </c>
      <c r="R14" s="25">
        <v>38</v>
      </c>
      <c r="S14" s="25">
        <v>3</v>
      </c>
      <c r="T14" s="25">
        <v>7</v>
      </c>
      <c r="U14" s="25">
        <v>79</v>
      </c>
      <c r="V14" s="25">
        <v>19</v>
      </c>
      <c r="W14" s="25">
        <v>0</v>
      </c>
      <c r="X14" s="25">
        <v>0</v>
      </c>
      <c r="Y14" s="25">
        <v>0</v>
      </c>
      <c r="Z14" s="25">
        <v>5</v>
      </c>
      <c r="AA14" s="25">
        <v>3</v>
      </c>
      <c r="AB14" s="25">
        <v>0</v>
      </c>
      <c r="AC14" s="25">
        <v>1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92</v>
      </c>
      <c r="AL14" s="25">
        <v>1</v>
      </c>
      <c r="AM14" s="19" t="str">
        <f>IF(E14+F14=D14," ","GRESEALA")</f>
        <v xml:space="preserve"> </v>
      </c>
      <c r="AN14" s="19" t="str">
        <f>IF(G14+I14+J14+K14=D14," ","GRESEALA")</f>
        <v xml:space="preserve"> </v>
      </c>
      <c r="AO14" s="19" t="str">
        <f>IF(M14+N14=D14," ","GRESEALA")</f>
        <v xml:space="preserve"> </v>
      </c>
      <c r="AP14" s="19" t="str">
        <f>IF(O14+P14+Q14+R14+S14+T14=D14," ","GRESEALA")</f>
        <v xml:space="preserve"> </v>
      </c>
      <c r="AQ14" s="19" t="str">
        <f>IF(U14+V14+W14=D14," ","GRESEALA")</f>
        <v xml:space="preserve"> </v>
      </c>
      <c r="AR14" s="19" t="str">
        <f>IF(X14+Z14+AB14+AC14+AD14+AE14+AF14+AG14+AH14+AI14+AJ14+AK14&gt;=D14," ","GRESEALA")</f>
        <v xml:space="preserve"> </v>
      </c>
      <c r="AS14" s="19" t="str">
        <f>IF(E15+F15=D15," ","GRESEALA")</f>
        <v xml:space="preserve"> </v>
      </c>
      <c r="AT14" s="19" t="str">
        <f>IF(G15+I15+J15+K15=D15," ","GRESEALA")</f>
        <v xml:space="preserve"> </v>
      </c>
      <c r="AU14" s="19" t="str">
        <f>IF(M15+N15=D15," ","GRESEALA")</f>
        <v xml:space="preserve"> </v>
      </c>
      <c r="AV14" s="19" t="str">
        <f>IF(O15+P15+Q15+R15+S15+T15=D15," ","GRESEALA")</f>
        <v xml:space="preserve"> </v>
      </c>
      <c r="AW14" s="19" t="str">
        <f>IF(U15+V15+W15=D15," ","GRESEALA")</f>
        <v xml:space="preserve"> </v>
      </c>
      <c r="AX14" s="19" t="str">
        <f>IF(X15+Z15+AB15+AC15+AD15+AE15+AF15+AG15+AH15+AI15+AJ15+AK15&gt;=D15," ","GRESEALA")</f>
        <v xml:space="preserve"> </v>
      </c>
      <c r="AY14" s="19" t="str">
        <f>IF(D15&lt;=D13," ","GRESEALA")</f>
        <v xml:space="preserve"> </v>
      </c>
      <c r="AZ14" s="19" t="str">
        <f>IF(E15&lt;=E13," ","GRESEALA")</f>
        <v xml:space="preserve"> </v>
      </c>
      <c r="BA14" s="19" t="str">
        <f>IF(F15&lt;=F13," ","GRESEALA")</f>
        <v xml:space="preserve"> </v>
      </c>
      <c r="BB14" s="19" t="str">
        <f>IF(G15&lt;=G13," ","GRESEALA")</f>
        <v xml:space="preserve"> </v>
      </c>
      <c r="BC14" s="19" t="str">
        <f>IF(I15&lt;=I13," ","GRESEALA")</f>
        <v xml:space="preserve"> </v>
      </c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</row>
    <row r="15" spans="2:215" s="29" customFormat="1" ht="42" customHeight="1" x14ac:dyDescent="0.35">
      <c r="B15" s="27" t="s">
        <v>26</v>
      </c>
      <c r="C15" s="28" t="s">
        <v>27</v>
      </c>
      <c r="D15" s="18">
        <f t="shared" ref="D15:D67" si="0">M15+N15</f>
        <v>119</v>
      </c>
      <c r="E15" s="18">
        <v>45</v>
      </c>
      <c r="F15" s="18">
        <v>74</v>
      </c>
      <c r="G15" s="18">
        <v>22</v>
      </c>
      <c r="H15" s="18">
        <v>22</v>
      </c>
      <c r="I15" s="18">
        <v>30</v>
      </c>
      <c r="J15" s="18">
        <v>28</v>
      </c>
      <c r="K15" s="18">
        <v>39</v>
      </c>
      <c r="L15" s="18">
        <v>7</v>
      </c>
      <c r="M15" s="18">
        <v>59</v>
      </c>
      <c r="N15" s="18">
        <v>60</v>
      </c>
      <c r="O15" s="18">
        <v>7</v>
      </c>
      <c r="P15" s="18">
        <v>33</v>
      </c>
      <c r="Q15" s="18">
        <v>17</v>
      </c>
      <c r="R15" s="18">
        <v>51</v>
      </c>
      <c r="S15" s="18">
        <v>4</v>
      </c>
      <c r="T15" s="18">
        <v>7</v>
      </c>
      <c r="U15" s="18">
        <v>93</v>
      </c>
      <c r="V15" s="18">
        <v>26</v>
      </c>
      <c r="W15" s="18">
        <v>0</v>
      </c>
      <c r="X15" s="18">
        <v>0</v>
      </c>
      <c r="Y15" s="18">
        <v>0</v>
      </c>
      <c r="Z15" s="18">
        <v>5</v>
      </c>
      <c r="AA15" s="18">
        <v>3</v>
      </c>
      <c r="AB15" s="18">
        <v>7</v>
      </c>
      <c r="AC15" s="18">
        <v>1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106</v>
      </c>
      <c r="AL15" s="18">
        <v>2</v>
      </c>
      <c r="AM15" s="19" t="str">
        <f>IF(AH15&lt;=AH13," ","GRESEALA")</f>
        <v xml:space="preserve"> </v>
      </c>
      <c r="AN15" s="19" t="str">
        <f>IF(AI15&lt;=AI13," ","GRESEALA")</f>
        <v xml:space="preserve"> </v>
      </c>
      <c r="AO15" s="19" t="str">
        <f>IF(AJ15&lt;=AJ13," ","GRESEALA")</f>
        <v xml:space="preserve"> </v>
      </c>
      <c r="AP15" s="19" t="str">
        <f>IF(AK15&lt;=AK13," ","GRESEALA")</f>
        <v xml:space="preserve"> </v>
      </c>
      <c r="AQ15" s="19" t="str">
        <f t="shared" ref="AQ15:BC15" si="1">IF(J15&lt;=J13," ","GRESEALA")</f>
        <v xml:space="preserve"> </v>
      </c>
      <c r="AR15" s="19" t="str">
        <f t="shared" si="1"/>
        <v xml:space="preserve"> </v>
      </c>
      <c r="AS15" s="19" t="str">
        <f t="shared" si="1"/>
        <v xml:space="preserve"> </v>
      </c>
      <c r="AT15" s="19" t="str">
        <f t="shared" si="1"/>
        <v xml:space="preserve"> </v>
      </c>
      <c r="AU15" s="19" t="str">
        <f t="shared" si="1"/>
        <v xml:space="preserve"> </v>
      </c>
      <c r="AV15" s="19" t="str">
        <f t="shared" si="1"/>
        <v xml:space="preserve"> </v>
      </c>
      <c r="AW15" s="19" t="str">
        <f t="shared" si="1"/>
        <v xml:space="preserve"> </v>
      </c>
      <c r="AX15" s="19" t="str">
        <f t="shared" si="1"/>
        <v xml:space="preserve"> </v>
      </c>
      <c r="AY15" s="19" t="str">
        <f t="shared" si="1"/>
        <v xml:space="preserve"> </v>
      </c>
      <c r="AZ15" s="19" t="str">
        <f t="shared" si="1"/>
        <v xml:space="preserve"> </v>
      </c>
      <c r="BA15" s="19" t="str">
        <f t="shared" si="1"/>
        <v xml:space="preserve"> </v>
      </c>
      <c r="BB15" s="19" t="str">
        <f t="shared" si="1"/>
        <v xml:space="preserve"> </v>
      </c>
      <c r="BC15" s="19" t="str">
        <f t="shared" si="1"/>
        <v xml:space="preserve"> </v>
      </c>
      <c r="BD15" s="12"/>
    </row>
    <row r="16" spans="2:215" ht="42" customHeight="1" x14ac:dyDescent="0.35">
      <c r="B16" s="22" t="s">
        <v>28</v>
      </c>
      <c r="C16" s="23" t="s">
        <v>29</v>
      </c>
      <c r="D16" s="30">
        <f t="shared" si="0"/>
        <v>98</v>
      </c>
      <c r="E16" s="25">
        <f>E17+E18</f>
        <v>47</v>
      </c>
      <c r="F16" s="25">
        <f t="shared" ref="F16:AL16" si="2">F17+F18</f>
        <v>51</v>
      </c>
      <c r="G16" s="25">
        <f t="shared" si="2"/>
        <v>15</v>
      </c>
      <c r="H16" s="25">
        <f t="shared" si="2"/>
        <v>15</v>
      </c>
      <c r="I16" s="25">
        <f t="shared" si="2"/>
        <v>24</v>
      </c>
      <c r="J16" s="25">
        <f t="shared" si="2"/>
        <v>27</v>
      </c>
      <c r="K16" s="25">
        <f t="shared" si="2"/>
        <v>32</v>
      </c>
      <c r="L16" s="25">
        <f t="shared" si="2"/>
        <v>3</v>
      </c>
      <c r="M16" s="25">
        <f t="shared" si="2"/>
        <v>46</v>
      </c>
      <c r="N16" s="25">
        <f t="shared" si="2"/>
        <v>52</v>
      </c>
      <c r="O16" s="25">
        <f t="shared" si="2"/>
        <v>6</v>
      </c>
      <c r="P16" s="25">
        <f t="shared" si="2"/>
        <v>29</v>
      </c>
      <c r="Q16" s="25">
        <f t="shared" si="2"/>
        <v>15</v>
      </c>
      <c r="R16" s="25">
        <f t="shared" si="2"/>
        <v>38</v>
      </c>
      <c r="S16" s="25">
        <f t="shared" si="2"/>
        <v>3</v>
      </c>
      <c r="T16" s="25">
        <f t="shared" si="2"/>
        <v>7</v>
      </c>
      <c r="U16" s="25">
        <f t="shared" si="2"/>
        <v>79</v>
      </c>
      <c r="V16" s="25">
        <f t="shared" si="2"/>
        <v>19</v>
      </c>
      <c r="W16" s="25">
        <f t="shared" si="2"/>
        <v>0</v>
      </c>
      <c r="X16" s="25">
        <f t="shared" si="2"/>
        <v>0</v>
      </c>
      <c r="Y16" s="25">
        <f t="shared" si="2"/>
        <v>0</v>
      </c>
      <c r="Z16" s="25">
        <f t="shared" si="2"/>
        <v>5</v>
      </c>
      <c r="AA16" s="25">
        <f t="shared" si="2"/>
        <v>3</v>
      </c>
      <c r="AB16" s="25">
        <f t="shared" si="2"/>
        <v>0</v>
      </c>
      <c r="AC16" s="25">
        <f t="shared" si="2"/>
        <v>1</v>
      </c>
      <c r="AD16" s="25">
        <f t="shared" si="2"/>
        <v>0</v>
      </c>
      <c r="AE16" s="25">
        <f t="shared" si="2"/>
        <v>0</v>
      </c>
      <c r="AF16" s="25">
        <f t="shared" si="2"/>
        <v>0</v>
      </c>
      <c r="AG16" s="25">
        <f t="shared" si="2"/>
        <v>0</v>
      </c>
      <c r="AH16" s="25">
        <f t="shared" si="2"/>
        <v>0</v>
      </c>
      <c r="AI16" s="25">
        <f t="shared" si="2"/>
        <v>0</v>
      </c>
      <c r="AJ16" s="25">
        <f t="shared" si="2"/>
        <v>0</v>
      </c>
      <c r="AK16" s="25">
        <f t="shared" si="2"/>
        <v>92</v>
      </c>
      <c r="AL16" s="25">
        <f t="shared" si="2"/>
        <v>1</v>
      </c>
      <c r="AM16" s="19" t="str">
        <f>IF(Z15&lt;=Z13," ","GRESEALA")</f>
        <v xml:space="preserve"> </v>
      </c>
      <c r="AN16" s="19" t="str">
        <f t="shared" ref="AN16:AT16" si="3">IF(AA15&lt;=AA13," ","GRESEALA")</f>
        <v xml:space="preserve"> </v>
      </c>
      <c r="AO16" s="19" t="str">
        <f t="shared" si="3"/>
        <v xml:space="preserve"> </v>
      </c>
      <c r="AP16" s="19" t="str">
        <f t="shared" si="3"/>
        <v xml:space="preserve"> </v>
      </c>
      <c r="AQ16" s="19" t="str">
        <f t="shared" si="3"/>
        <v xml:space="preserve"> </v>
      </c>
      <c r="AR16" s="19" t="str">
        <f t="shared" si="3"/>
        <v xml:space="preserve"> </v>
      </c>
      <c r="AS16" s="19" t="str">
        <f t="shared" si="3"/>
        <v xml:space="preserve"> </v>
      </c>
      <c r="AT16" s="19" t="str">
        <f t="shared" si="3"/>
        <v xml:space="preserve"> </v>
      </c>
      <c r="AU16" s="19" t="str">
        <f>IF(D16&lt;=D14," ","GRESEALA")</f>
        <v xml:space="preserve"> </v>
      </c>
      <c r="AV16" s="19" t="str">
        <f t="shared" ref="AV16:BC16" si="4">IF(E16&lt;=E14," ","GRESEALA")</f>
        <v xml:space="preserve"> </v>
      </c>
      <c r="AW16" s="19" t="str">
        <f t="shared" si="4"/>
        <v xml:space="preserve"> </v>
      </c>
      <c r="AX16" s="19" t="str">
        <f t="shared" si="4"/>
        <v xml:space="preserve"> </v>
      </c>
      <c r="AY16" s="19" t="str">
        <f t="shared" si="4"/>
        <v xml:space="preserve"> </v>
      </c>
      <c r="AZ16" s="19" t="str">
        <f t="shared" si="4"/>
        <v xml:space="preserve"> </v>
      </c>
      <c r="BA16" s="19" t="str">
        <f t="shared" si="4"/>
        <v xml:space="preserve"> </v>
      </c>
      <c r="BB16" s="19" t="str">
        <f t="shared" si="4"/>
        <v xml:space="preserve"> </v>
      </c>
      <c r="BC16" s="19" t="str">
        <f t="shared" si="4"/>
        <v xml:space="preserve"> </v>
      </c>
    </row>
    <row r="17" spans="2:56" s="35" customFormat="1" ht="42" customHeight="1" x14ac:dyDescent="0.35">
      <c r="B17" s="31" t="s">
        <v>30</v>
      </c>
      <c r="C17" s="32" t="s">
        <v>31</v>
      </c>
      <c r="D17" s="33">
        <f t="shared" si="0"/>
        <v>82</v>
      </c>
      <c r="E17" s="34">
        <v>42</v>
      </c>
      <c r="F17" s="34">
        <v>40</v>
      </c>
      <c r="G17" s="34">
        <v>12</v>
      </c>
      <c r="H17" s="34">
        <v>12</v>
      </c>
      <c r="I17" s="34">
        <v>21</v>
      </c>
      <c r="J17" s="34">
        <v>21</v>
      </c>
      <c r="K17" s="34">
        <v>28</v>
      </c>
      <c r="L17" s="34">
        <v>3</v>
      </c>
      <c r="M17" s="34">
        <v>38</v>
      </c>
      <c r="N17" s="34">
        <v>44</v>
      </c>
      <c r="O17" s="34">
        <v>4</v>
      </c>
      <c r="P17" s="34">
        <v>22</v>
      </c>
      <c r="Q17" s="34">
        <v>14</v>
      </c>
      <c r="R17" s="34">
        <v>33</v>
      </c>
      <c r="S17" s="34">
        <v>3</v>
      </c>
      <c r="T17" s="34">
        <v>6</v>
      </c>
      <c r="U17" s="34">
        <v>67</v>
      </c>
      <c r="V17" s="34">
        <v>15</v>
      </c>
      <c r="W17" s="34">
        <v>0</v>
      </c>
      <c r="X17" s="34">
        <v>0</v>
      </c>
      <c r="Y17" s="34">
        <v>0</v>
      </c>
      <c r="Z17" s="34">
        <v>5</v>
      </c>
      <c r="AA17" s="34">
        <v>3</v>
      </c>
      <c r="AB17" s="34">
        <v>0</v>
      </c>
      <c r="AC17" s="34">
        <v>1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76</v>
      </c>
      <c r="AL17" s="34">
        <v>1</v>
      </c>
      <c r="AM17" s="19" t="str">
        <f t="shared" ref="AM17:BC17" si="5">IF(M16&lt;=M14," ","GRESEALA")</f>
        <v xml:space="preserve"> </v>
      </c>
      <c r="AN17" s="19" t="str">
        <f t="shared" si="5"/>
        <v xml:space="preserve"> </v>
      </c>
      <c r="AO17" s="19" t="str">
        <f t="shared" si="5"/>
        <v xml:space="preserve"> </v>
      </c>
      <c r="AP17" s="19" t="str">
        <f t="shared" si="5"/>
        <v xml:space="preserve"> </v>
      </c>
      <c r="AQ17" s="19" t="str">
        <f t="shared" si="5"/>
        <v xml:space="preserve"> </v>
      </c>
      <c r="AR17" s="19" t="str">
        <f t="shared" si="5"/>
        <v xml:space="preserve"> </v>
      </c>
      <c r="AS17" s="19" t="str">
        <f t="shared" si="5"/>
        <v xml:space="preserve"> </v>
      </c>
      <c r="AT17" s="19" t="str">
        <f t="shared" si="5"/>
        <v xml:space="preserve"> </v>
      </c>
      <c r="AU17" s="19" t="str">
        <f t="shared" si="5"/>
        <v xml:space="preserve"> </v>
      </c>
      <c r="AV17" s="19" t="str">
        <f t="shared" si="5"/>
        <v xml:space="preserve"> </v>
      </c>
      <c r="AW17" s="19" t="str">
        <f t="shared" si="5"/>
        <v xml:space="preserve"> </v>
      </c>
      <c r="AX17" s="19" t="str">
        <f t="shared" si="5"/>
        <v xml:space="preserve"> </v>
      </c>
      <c r="AY17" s="19" t="str">
        <f t="shared" si="5"/>
        <v xml:space="preserve"> </v>
      </c>
      <c r="AZ17" s="19" t="str">
        <f t="shared" si="5"/>
        <v xml:space="preserve"> </v>
      </c>
      <c r="BA17" s="19" t="str">
        <f t="shared" si="5"/>
        <v xml:space="preserve"> </v>
      </c>
      <c r="BB17" s="19" t="str">
        <f t="shared" si="5"/>
        <v xml:space="preserve"> </v>
      </c>
      <c r="BC17" s="19" t="str">
        <f t="shared" si="5"/>
        <v xml:space="preserve"> </v>
      </c>
      <c r="BD17" s="12"/>
    </row>
    <row r="18" spans="2:56" ht="39.75" customHeight="1" x14ac:dyDescent="0.35">
      <c r="B18" s="31" t="s">
        <v>32</v>
      </c>
      <c r="C18" s="32" t="s">
        <v>33</v>
      </c>
      <c r="D18" s="33">
        <f t="shared" si="0"/>
        <v>16</v>
      </c>
      <c r="E18" s="34">
        <v>5</v>
      </c>
      <c r="F18" s="34">
        <v>11</v>
      </c>
      <c r="G18" s="34">
        <v>3</v>
      </c>
      <c r="H18" s="34">
        <v>3</v>
      </c>
      <c r="I18" s="34">
        <v>3</v>
      </c>
      <c r="J18" s="34">
        <v>6</v>
      </c>
      <c r="K18" s="34">
        <v>4</v>
      </c>
      <c r="L18" s="34">
        <v>0</v>
      </c>
      <c r="M18" s="34">
        <v>8</v>
      </c>
      <c r="N18" s="34">
        <v>8</v>
      </c>
      <c r="O18" s="34">
        <v>2</v>
      </c>
      <c r="P18" s="34">
        <v>7</v>
      </c>
      <c r="Q18" s="34">
        <v>1</v>
      </c>
      <c r="R18" s="34">
        <v>5</v>
      </c>
      <c r="S18" s="34">
        <v>0</v>
      </c>
      <c r="T18" s="34">
        <v>1</v>
      </c>
      <c r="U18" s="34">
        <v>12</v>
      </c>
      <c r="V18" s="34">
        <v>4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16</v>
      </c>
      <c r="AL18" s="34">
        <v>0</v>
      </c>
      <c r="AM18" s="19" t="str">
        <f>IF(AD16&lt;=AD14," ","GRESEALA")</f>
        <v xml:space="preserve"> </v>
      </c>
      <c r="AN18" s="19" t="str">
        <f t="shared" ref="AN18:AT18" si="6">IF(AE16&lt;=AE14," ","GRESEALA")</f>
        <v xml:space="preserve"> </v>
      </c>
      <c r="AO18" s="19" t="str">
        <f t="shared" si="6"/>
        <v xml:space="preserve"> </v>
      </c>
      <c r="AP18" s="19" t="str">
        <f t="shared" si="6"/>
        <v xml:space="preserve"> </v>
      </c>
      <c r="AQ18" s="19" t="str">
        <f t="shared" si="6"/>
        <v xml:space="preserve"> </v>
      </c>
      <c r="AR18" s="19" t="str">
        <f t="shared" si="6"/>
        <v xml:space="preserve"> </v>
      </c>
      <c r="AS18" s="19" t="str">
        <f t="shared" si="6"/>
        <v xml:space="preserve"> </v>
      </c>
      <c r="AT18" s="19" t="str">
        <f t="shared" si="6"/>
        <v xml:space="preserve"> </v>
      </c>
      <c r="AU18" s="19" t="str">
        <f>IF(E17+E18=E16," ","GRESEALA")</f>
        <v xml:space="preserve"> </v>
      </c>
      <c r="AV18" s="19" t="str">
        <f>IF(F17+F18=F16," ","GRESEALA")</f>
        <v xml:space="preserve"> </v>
      </c>
      <c r="AW18" s="19" t="str">
        <f t="shared" ref="AW18:BC18" si="7">IF(G17+G18=G16," ","GRESEALA")</f>
        <v xml:space="preserve"> </v>
      </c>
      <c r="AX18" s="19" t="str">
        <f t="shared" si="7"/>
        <v xml:space="preserve"> </v>
      </c>
      <c r="AY18" s="19" t="str">
        <f t="shared" si="7"/>
        <v xml:space="preserve"> </v>
      </c>
      <c r="AZ18" s="19" t="str">
        <f t="shared" si="7"/>
        <v xml:space="preserve"> </v>
      </c>
      <c r="BA18" s="19" t="str">
        <f t="shared" si="7"/>
        <v xml:space="preserve"> </v>
      </c>
      <c r="BB18" s="19" t="str">
        <f t="shared" si="7"/>
        <v xml:space="preserve"> </v>
      </c>
      <c r="BC18" s="19" t="str">
        <f t="shared" si="7"/>
        <v xml:space="preserve"> </v>
      </c>
    </row>
    <row r="19" spans="2:56" ht="44.25" customHeight="1" x14ac:dyDescent="0.35">
      <c r="B19" s="36" t="s">
        <v>34</v>
      </c>
      <c r="C19" s="32" t="s">
        <v>35</v>
      </c>
      <c r="D19" s="33">
        <f t="shared" si="0"/>
        <v>60</v>
      </c>
      <c r="E19" s="34">
        <v>24</v>
      </c>
      <c r="F19" s="34">
        <v>36</v>
      </c>
      <c r="G19" s="34">
        <v>8</v>
      </c>
      <c r="H19" s="34">
        <v>8</v>
      </c>
      <c r="I19" s="34">
        <v>21</v>
      </c>
      <c r="J19" s="34">
        <v>16</v>
      </c>
      <c r="K19" s="34">
        <v>15</v>
      </c>
      <c r="L19" s="34">
        <v>0</v>
      </c>
      <c r="M19" s="34">
        <v>26</v>
      </c>
      <c r="N19" s="34">
        <v>34</v>
      </c>
      <c r="O19" s="34">
        <v>0</v>
      </c>
      <c r="P19" s="34">
        <v>22</v>
      </c>
      <c r="Q19" s="34">
        <v>12</v>
      </c>
      <c r="R19" s="34">
        <v>21</v>
      </c>
      <c r="S19" s="34">
        <v>3</v>
      </c>
      <c r="T19" s="34">
        <v>2</v>
      </c>
      <c r="U19" s="34">
        <v>55</v>
      </c>
      <c r="V19" s="34">
        <v>5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1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59</v>
      </c>
      <c r="AL19" s="34">
        <v>0</v>
      </c>
      <c r="AM19" s="19" t="str">
        <f t="shared" ref="AM19:BC19" si="8">IF(N17+N18=N16," ","GRESEALA")</f>
        <v xml:space="preserve"> </v>
      </c>
      <c r="AN19" s="19" t="str">
        <f t="shared" si="8"/>
        <v xml:space="preserve"> </v>
      </c>
      <c r="AO19" s="19" t="str">
        <f t="shared" si="8"/>
        <v xml:space="preserve"> </v>
      </c>
      <c r="AP19" s="19" t="str">
        <f t="shared" si="8"/>
        <v xml:space="preserve"> </v>
      </c>
      <c r="AQ19" s="19" t="str">
        <f t="shared" si="8"/>
        <v xml:space="preserve"> </v>
      </c>
      <c r="AR19" s="19" t="str">
        <f t="shared" si="8"/>
        <v xml:space="preserve"> </v>
      </c>
      <c r="AS19" s="19" t="str">
        <f t="shared" si="8"/>
        <v xml:space="preserve"> </v>
      </c>
      <c r="AT19" s="19" t="str">
        <f t="shared" si="8"/>
        <v xml:space="preserve"> </v>
      </c>
      <c r="AU19" s="19" t="str">
        <f t="shared" si="8"/>
        <v xml:space="preserve"> </v>
      </c>
      <c r="AV19" s="19" t="str">
        <f t="shared" si="8"/>
        <v xml:space="preserve"> </v>
      </c>
      <c r="AW19" s="19" t="str">
        <f t="shared" si="8"/>
        <v xml:space="preserve"> </v>
      </c>
      <c r="AX19" s="19" t="str">
        <f t="shared" si="8"/>
        <v xml:space="preserve"> </v>
      </c>
      <c r="AY19" s="19" t="str">
        <f t="shared" si="8"/>
        <v xml:space="preserve"> </v>
      </c>
      <c r="AZ19" s="19" t="str">
        <f t="shared" si="8"/>
        <v xml:space="preserve"> </v>
      </c>
      <c r="BA19" s="19" t="str">
        <f t="shared" si="8"/>
        <v xml:space="preserve"> </v>
      </c>
      <c r="BB19" s="19" t="str">
        <f t="shared" si="8"/>
        <v xml:space="preserve"> </v>
      </c>
      <c r="BC19" s="19" t="str">
        <f t="shared" si="8"/>
        <v xml:space="preserve"> </v>
      </c>
    </row>
    <row r="20" spans="2:56" ht="42.75" customHeight="1" x14ac:dyDescent="0.3">
      <c r="B20" s="37" t="s">
        <v>36</v>
      </c>
      <c r="C20" s="38" t="s">
        <v>37</v>
      </c>
      <c r="D20" s="39">
        <f t="shared" si="0"/>
        <v>0</v>
      </c>
      <c r="E20" s="40">
        <f>E21+E22</f>
        <v>0</v>
      </c>
      <c r="F20" s="40">
        <f t="shared" ref="F20:AL20" si="9">F21+F22</f>
        <v>0</v>
      </c>
      <c r="G20" s="41">
        <f t="shared" si="9"/>
        <v>0</v>
      </c>
      <c r="H20" s="41">
        <f>H21+H22</f>
        <v>0</v>
      </c>
      <c r="I20" s="41">
        <f t="shared" si="9"/>
        <v>0</v>
      </c>
      <c r="J20" s="41">
        <f t="shared" si="9"/>
        <v>0</v>
      </c>
      <c r="K20" s="40">
        <f t="shared" si="9"/>
        <v>0</v>
      </c>
      <c r="L20" s="40">
        <f t="shared" si="9"/>
        <v>0</v>
      </c>
      <c r="M20" s="40">
        <f t="shared" si="9"/>
        <v>0</v>
      </c>
      <c r="N20" s="40">
        <f t="shared" si="9"/>
        <v>0</v>
      </c>
      <c r="O20" s="40">
        <f t="shared" si="9"/>
        <v>0</v>
      </c>
      <c r="P20" s="40">
        <f t="shared" si="9"/>
        <v>0</v>
      </c>
      <c r="Q20" s="40">
        <f t="shared" si="9"/>
        <v>0</v>
      </c>
      <c r="R20" s="40">
        <f t="shared" si="9"/>
        <v>0</v>
      </c>
      <c r="S20" s="40">
        <f t="shared" si="9"/>
        <v>0</v>
      </c>
      <c r="T20" s="40">
        <f t="shared" si="9"/>
        <v>0</v>
      </c>
      <c r="U20" s="40">
        <f t="shared" si="9"/>
        <v>0</v>
      </c>
      <c r="V20" s="40">
        <f t="shared" si="9"/>
        <v>0</v>
      </c>
      <c r="W20" s="40">
        <f t="shared" si="9"/>
        <v>0</v>
      </c>
      <c r="X20" s="40">
        <f t="shared" si="9"/>
        <v>0</v>
      </c>
      <c r="Y20" s="40">
        <f t="shared" si="9"/>
        <v>0</v>
      </c>
      <c r="Z20" s="40">
        <f t="shared" si="9"/>
        <v>0</v>
      </c>
      <c r="AA20" s="40">
        <f t="shared" si="9"/>
        <v>0</v>
      </c>
      <c r="AB20" s="40">
        <f t="shared" si="9"/>
        <v>0</v>
      </c>
      <c r="AC20" s="40">
        <f t="shared" si="9"/>
        <v>0</v>
      </c>
      <c r="AD20" s="40">
        <f t="shared" si="9"/>
        <v>0</v>
      </c>
      <c r="AE20" s="40">
        <f t="shared" si="9"/>
        <v>0</v>
      </c>
      <c r="AF20" s="40">
        <f t="shared" si="9"/>
        <v>0</v>
      </c>
      <c r="AG20" s="40">
        <f t="shared" si="9"/>
        <v>0</v>
      </c>
      <c r="AH20" s="40">
        <f t="shared" si="9"/>
        <v>0</v>
      </c>
      <c r="AI20" s="40">
        <f t="shared" si="9"/>
        <v>0</v>
      </c>
      <c r="AJ20" s="40">
        <f t="shared" si="9"/>
        <v>0</v>
      </c>
      <c r="AK20" s="40">
        <f t="shared" si="9"/>
        <v>0</v>
      </c>
      <c r="AL20" s="40">
        <f t="shared" si="9"/>
        <v>0</v>
      </c>
      <c r="AM20" s="19" t="str">
        <f>IF(AE17+AE18=AE16," ","GRESEALA")</f>
        <v xml:space="preserve"> </v>
      </c>
      <c r="AN20" s="19" t="str">
        <f t="shared" ref="AN20:AS20" si="10">IF(AF17+AF18=AF16," ","GRESEALA")</f>
        <v xml:space="preserve"> </v>
      </c>
      <c r="AO20" s="19" t="str">
        <f t="shared" si="10"/>
        <v xml:space="preserve"> </v>
      </c>
      <c r="AP20" s="19" t="str">
        <f t="shared" si="10"/>
        <v xml:space="preserve"> </v>
      </c>
      <c r="AQ20" s="19" t="str">
        <f t="shared" si="10"/>
        <v xml:space="preserve"> </v>
      </c>
      <c r="AR20" s="19" t="str">
        <f t="shared" si="10"/>
        <v xml:space="preserve"> </v>
      </c>
      <c r="AS20" s="19" t="str">
        <f t="shared" si="10"/>
        <v xml:space="preserve"> </v>
      </c>
      <c r="AT20" s="19" t="str">
        <f>IF(E16+F16=D16," ","GRESEALA")</f>
        <v xml:space="preserve"> </v>
      </c>
      <c r="AU20" s="19" t="str">
        <f>IF(G16+I16+J16+K16=D16," ","GRESEALA")</f>
        <v xml:space="preserve"> </v>
      </c>
      <c r="AV20" s="19" t="str">
        <f>IF(M16+N16=D16," ","GRESEALA")</f>
        <v xml:space="preserve"> </v>
      </c>
      <c r="AW20" s="19" t="str">
        <f>IF(O16+P16+Q16+R16+S16+T16=D16," ","GRESEALA")</f>
        <v xml:space="preserve"> </v>
      </c>
      <c r="AX20" s="19" t="str">
        <f>IF(U16+V16+W16=D16," ","GRESEALA")</f>
        <v xml:space="preserve"> </v>
      </c>
      <c r="AY20" s="19" t="str">
        <f>IF(X16+Z16+AB16+AC16+AD16+AE16+AF16+AG16+AH16+AI16+AJ16+AK16&gt;=D16," ","GRESEALA")</f>
        <v xml:space="preserve"> </v>
      </c>
      <c r="AZ20" s="19" t="str">
        <f>IF(AK16&lt;=D16," ","GRESEALA")</f>
        <v xml:space="preserve"> </v>
      </c>
      <c r="BA20" s="19" t="str">
        <f>IF(H16&lt;=G16," ","GRESEALA")</f>
        <v xml:space="preserve"> </v>
      </c>
      <c r="BB20" s="19" t="str">
        <f>IF(E21+E22=E20," ","GRESEALA")</f>
        <v xml:space="preserve"> </v>
      </c>
      <c r="BC20" s="19" t="str">
        <f>IF(F21+F22=F20," ","GRESEALA")</f>
        <v xml:space="preserve"> </v>
      </c>
    </row>
    <row r="21" spans="2:56" ht="38.25" customHeight="1" x14ac:dyDescent="0.35">
      <c r="B21" s="36" t="s">
        <v>38</v>
      </c>
      <c r="C21" s="42" t="s">
        <v>39</v>
      </c>
      <c r="D21" s="43">
        <f t="shared" si="0"/>
        <v>0</v>
      </c>
      <c r="E21" s="34">
        <v>0</v>
      </c>
      <c r="F21" s="34">
        <v>0</v>
      </c>
      <c r="G21" s="44"/>
      <c r="H21" s="44"/>
      <c r="I21" s="44"/>
      <c r="J21" s="44"/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19" t="str">
        <f>IF(G21+G22=G20," ","GRESEALA")</f>
        <v xml:space="preserve"> </v>
      </c>
      <c r="AN21" s="19" t="str">
        <f t="shared" ref="AN21:BC21" si="11">IF(H21+H22=H20," ","GRESEALA")</f>
        <v xml:space="preserve"> </v>
      </c>
      <c r="AO21" s="19" t="str">
        <f t="shared" si="11"/>
        <v xml:space="preserve"> </v>
      </c>
      <c r="AP21" s="19" t="str">
        <f t="shared" si="11"/>
        <v xml:space="preserve"> </v>
      </c>
      <c r="AQ21" s="19" t="str">
        <f t="shared" si="11"/>
        <v xml:space="preserve"> </v>
      </c>
      <c r="AR21" s="19" t="str">
        <f t="shared" si="11"/>
        <v xml:space="preserve"> </v>
      </c>
      <c r="AS21" s="19" t="str">
        <f t="shared" si="11"/>
        <v xml:space="preserve"> </v>
      </c>
      <c r="AT21" s="19" t="str">
        <f t="shared" si="11"/>
        <v xml:space="preserve"> </v>
      </c>
      <c r="AU21" s="19" t="str">
        <f t="shared" si="11"/>
        <v xml:space="preserve"> </v>
      </c>
      <c r="AV21" s="19" t="str">
        <f t="shared" si="11"/>
        <v xml:space="preserve"> </v>
      </c>
      <c r="AW21" s="19" t="str">
        <f t="shared" si="11"/>
        <v xml:space="preserve"> </v>
      </c>
      <c r="AX21" s="19" t="str">
        <f t="shared" si="11"/>
        <v xml:space="preserve"> </v>
      </c>
      <c r="AY21" s="19" t="str">
        <f t="shared" si="11"/>
        <v xml:space="preserve"> </v>
      </c>
      <c r="AZ21" s="19" t="str">
        <f t="shared" si="11"/>
        <v xml:space="preserve"> </v>
      </c>
      <c r="BA21" s="19" t="str">
        <f t="shared" si="11"/>
        <v xml:space="preserve"> </v>
      </c>
      <c r="BB21" s="19" t="str">
        <f t="shared" si="11"/>
        <v xml:space="preserve"> </v>
      </c>
      <c r="BC21" s="19" t="str">
        <f t="shared" si="11"/>
        <v xml:space="preserve"> </v>
      </c>
    </row>
    <row r="22" spans="2:56" ht="42" customHeight="1" x14ac:dyDescent="0.35">
      <c r="B22" s="36" t="s">
        <v>40</v>
      </c>
      <c r="C22" s="42" t="s">
        <v>41</v>
      </c>
      <c r="D22" s="43">
        <f t="shared" si="0"/>
        <v>0</v>
      </c>
      <c r="E22" s="34">
        <v>0</v>
      </c>
      <c r="F22" s="34">
        <v>0</v>
      </c>
      <c r="G22" s="44"/>
      <c r="H22" s="44"/>
      <c r="I22" s="44"/>
      <c r="J22" s="44"/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19" t="str">
        <f>IF(X21+X22=X20," ","GRESEALA")</f>
        <v xml:space="preserve"> </v>
      </c>
      <c r="AN22" s="19" t="str">
        <f t="shared" ref="AN22:AZ22" si="12">IF(Y21+Y22=Y20," ","GRESEALA")</f>
        <v xml:space="preserve"> </v>
      </c>
      <c r="AO22" s="19" t="str">
        <f t="shared" si="12"/>
        <v xml:space="preserve"> </v>
      </c>
      <c r="AP22" s="19" t="str">
        <f t="shared" si="12"/>
        <v xml:space="preserve"> </v>
      </c>
      <c r="AQ22" s="19" t="str">
        <f t="shared" si="12"/>
        <v xml:space="preserve"> </v>
      </c>
      <c r="AR22" s="19" t="str">
        <f t="shared" si="12"/>
        <v xml:space="preserve"> </v>
      </c>
      <c r="AS22" s="19" t="str">
        <f t="shared" si="12"/>
        <v xml:space="preserve"> </v>
      </c>
      <c r="AT22" s="19" t="str">
        <f t="shared" si="12"/>
        <v xml:space="preserve"> </v>
      </c>
      <c r="AU22" s="19" t="str">
        <f t="shared" si="12"/>
        <v xml:space="preserve"> </v>
      </c>
      <c r="AV22" s="19" t="str">
        <f t="shared" si="12"/>
        <v xml:space="preserve"> </v>
      </c>
      <c r="AW22" s="19" t="str">
        <f t="shared" si="12"/>
        <v xml:space="preserve"> </v>
      </c>
      <c r="AX22" s="19" t="str">
        <f t="shared" si="12"/>
        <v xml:space="preserve"> </v>
      </c>
      <c r="AY22" s="19" t="str">
        <f t="shared" si="12"/>
        <v xml:space="preserve"> </v>
      </c>
      <c r="AZ22" s="19" t="str">
        <f t="shared" si="12"/>
        <v xml:space="preserve"> </v>
      </c>
      <c r="BA22" s="19" t="str">
        <f>IF(E20+F20=D20," ","GRESEALA")</f>
        <v xml:space="preserve"> </v>
      </c>
      <c r="BB22" s="19" t="str">
        <f>IF(G20+I20+J20+K20=D20," ","GRESEALA")</f>
        <v xml:space="preserve"> </v>
      </c>
      <c r="BC22" s="19" t="str">
        <f>IF(M20+N20=D20," ","GRESEALA")</f>
        <v xml:space="preserve"> </v>
      </c>
    </row>
    <row r="23" spans="2:56" ht="39" customHeight="1" x14ac:dyDescent="0.3">
      <c r="B23" s="37" t="s">
        <v>42</v>
      </c>
      <c r="C23" s="38" t="s">
        <v>43</v>
      </c>
      <c r="D23" s="45">
        <f t="shared" si="0"/>
        <v>0</v>
      </c>
      <c r="E23" s="40">
        <f>E24+E25</f>
        <v>0</v>
      </c>
      <c r="F23" s="40">
        <f t="shared" ref="F23:AL23" si="13">F24+F25</f>
        <v>0</v>
      </c>
      <c r="G23" s="40">
        <f t="shared" si="13"/>
        <v>0</v>
      </c>
      <c r="H23" s="40">
        <f>H24+H25</f>
        <v>0</v>
      </c>
      <c r="I23" s="40">
        <f t="shared" si="13"/>
        <v>0</v>
      </c>
      <c r="J23" s="40">
        <f t="shared" si="13"/>
        <v>0</v>
      </c>
      <c r="K23" s="40">
        <f t="shared" si="13"/>
        <v>0</v>
      </c>
      <c r="L23" s="40">
        <f t="shared" si="13"/>
        <v>0</v>
      </c>
      <c r="M23" s="40">
        <f t="shared" si="13"/>
        <v>0</v>
      </c>
      <c r="N23" s="40">
        <f t="shared" si="13"/>
        <v>0</v>
      </c>
      <c r="O23" s="40">
        <f t="shared" si="13"/>
        <v>0</v>
      </c>
      <c r="P23" s="40">
        <f t="shared" si="13"/>
        <v>0</v>
      </c>
      <c r="Q23" s="40">
        <f t="shared" si="13"/>
        <v>0</v>
      </c>
      <c r="R23" s="40">
        <f t="shared" si="13"/>
        <v>0</v>
      </c>
      <c r="S23" s="40">
        <f t="shared" si="13"/>
        <v>0</v>
      </c>
      <c r="T23" s="40">
        <f t="shared" si="13"/>
        <v>0</v>
      </c>
      <c r="U23" s="40">
        <f t="shared" si="13"/>
        <v>0</v>
      </c>
      <c r="V23" s="40">
        <f t="shared" si="13"/>
        <v>0</v>
      </c>
      <c r="W23" s="40">
        <f t="shared" si="13"/>
        <v>0</v>
      </c>
      <c r="X23" s="40">
        <f t="shared" si="13"/>
        <v>0</v>
      </c>
      <c r="Y23" s="40">
        <f t="shared" si="13"/>
        <v>0</v>
      </c>
      <c r="Z23" s="40">
        <f t="shared" si="13"/>
        <v>0</v>
      </c>
      <c r="AA23" s="40">
        <f t="shared" si="13"/>
        <v>0</v>
      </c>
      <c r="AB23" s="40">
        <f t="shared" si="13"/>
        <v>0</v>
      </c>
      <c r="AC23" s="40">
        <f t="shared" si="13"/>
        <v>0</v>
      </c>
      <c r="AD23" s="40">
        <f t="shared" si="13"/>
        <v>0</v>
      </c>
      <c r="AE23" s="40">
        <f t="shared" si="13"/>
        <v>0</v>
      </c>
      <c r="AF23" s="40">
        <f t="shared" si="13"/>
        <v>0</v>
      </c>
      <c r="AG23" s="40">
        <f t="shared" si="13"/>
        <v>0</v>
      </c>
      <c r="AH23" s="40">
        <f t="shared" si="13"/>
        <v>0</v>
      </c>
      <c r="AI23" s="40">
        <f t="shared" si="13"/>
        <v>0</v>
      </c>
      <c r="AJ23" s="40">
        <f t="shared" si="13"/>
        <v>0</v>
      </c>
      <c r="AK23" s="40">
        <f t="shared" si="13"/>
        <v>0</v>
      </c>
      <c r="AL23" s="40">
        <f t="shared" si="13"/>
        <v>0</v>
      </c>
      <c r="AM23" s="19" t="str">
        <f>IF(O20+P20+Q20+R20+S20+T20=D20," ","GRESEALA")</f>
        <v xml:space="preserve"> </v>
      </c>
      <c r="AN23" s="19" t="str">
        <f>IF(U20+V20+W20=D20," ","GRESEALA")</f>
        <v xml:space="preserve"> </v>
      </c>
      <c r="AO23" s="19" t="str">
        <f>IF(X20+Z20+AB20+AC20+AD20+AE20+AF20+AG20+AH20+AI20+AJ20+AK20&gt;=D20," ","GRESEALA")</f>
        <v xml:space="preserve"> </v>
      </c>
      <c r="AP23" s="19" t="str">
        <f>IF(AK20&gt;=D20," ","GRESEALA")</f>
        <v xml:space="preserve"> </v>
      </c>
      <c r="AQ23" s="19" t="str">
        <f>IF(H20&gt;=G20," ","GRESEALA")</f>
        <v xml:space="preserve"> </v>
      </c>
      <c r="AR23" s="19" t="str">
        <f>IF(E24+E25=E23," ","GRESEALA")</f>
        <v xml:space="preserve"> </v>
      </c>
      <c r="AS23" s="19" t="str">
        <f t="shared" ref="AS23:BC23" si="14">IF(F24+F25=F23," ","GRESEALA")</f>
        <v xml:space="preserve"> </v>
      </c>
      <c r="AT23" s="19" t="str">
        <f t="shared" si="14"/>
        <v xml:space="preserve"> </v>
      </c>
      <c r="AU23" s="19" t="str">
        <f t="shared" si="14"/>
        <v xml:space="preserve"> </v>
      </c>
      <c r="AV23" s="19" t="str">
        <f t="shared" si="14"/>
        <v xml:space="preserve"> </v>
      </c>
      <c r="AW23" s="19" t="str">
        <f t="shared" si="14"/>
        <v xml:space="preserve"> </v>
      </c>
      <c r="AX23" s="19" t="str">
        <f t="shared" si="14"/>
        <v xml:space="preserve"> </v>
      </c>
      <c r="AY23" s="19" t="str">
        <f t="shared" si="14"/>
        <v xml:space="preserve"> </v>
      </c>
      <c r="AZ23" s="19" t="str">
        <f t="shared" si="14"/>
        <v xml:space="preserve"> </v>
      </c>
      <c r="BA23" s="19" t="str">
        <f t="shared" si="14"/>
        <v xml:space="preserve"> </v>
      </c>
      <c r="BB23" s="19" t="str">
        <f t="shared" si="14"/>
        <v xml:space="preserve"> </v>
      </c>
      <c r="BC23" s="19" t="str">
        <f t="shared" si="14"/>
        <v xml:space="preserve"> </v>
      </c>
    </row>
    <row r="24" spans="2:56" ht="42.75" customHeight="1" x14ac:dyDescent="0.35">
      <c r="B24" s="36" t="s">
        <v>44</v>
      </c>
      <c r="C24" s="42" t="s">
        <v>45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19" t="str">
        <f>IF(Q24+Q25=Q23," ","GRESEALA")</f>
        <v xml:space="preserve"> </v>
      </c>
      <c r="AN24" s="19" t="str">
        <f t="shared" ref="AN24:BC24" si="15">IF(R24+R25=R23," ","GRESEALA")</f>
        <v xml:space="preserve"> </v>
      </c>
      <c r="AO24" s="19" t="str">
        <f t="shared" si="15"/>
        <v xml:space="preserve"> </v>
      </c>
      <c r="AP24" s="19" t="str">
        <f t="shared" si="15"/>
        <v xml:space="preserve"> </v>
      </c>
      <c r="AQ24" s="19" t="str">
        <f t="shared" si="15"/>
        <v xml:space="preserve"> </v>
      </c>
      <c r="AR24" s="19" t="str">
        <f t="shared" si="15"/>
        <v xml:space="preserve"> </v>
      </c>
      <c r="AS24" s="19" t="str">
        <f t="shared" si="15"/>
        <v xml:space="preserve"> </v>
      </c>
      <c r="AT24" s="19" t="str">
        <f t="shared" si="15"/>
        <v xml:space="preserve"> </v>
      </c>
      <c r="AU24" s="19" t="str">
        <f t="shared" si="15"/>
        <v xml:space="preserve"> </v>
      </c>
      <c r="AV24" s="19" t="str">
        <f t="shared" si="15"/>
        <v xml:space="preserve"> </v>
      </c>
      <c r="AW24" s="19" t="str">
        <f t="shared" si="15"/>
        <v xml:space="preserve"> </v>
      </c>
      <c r="AX24" s="19" t="str">
        <f t="shared" si="15"/>
        <v xml:space="preserve"> </v>
      </c>
      <c r="AY24" s="19" t="str">
        <f t="shared" si="15"/>
        <v xml:space="preserve"> </v>
      </c>
      <c r="AZ24" s="19" t="str">
        <f t="shared" si="15"/>
        <v xml:space="preserve"> </v>
      </c>
      <c r="BA24" s="19" t="str">
        <f t="shared" si="15"/>
        <v xml:space="preserve"> </v>
      </c>
      <c r="BB24" s="19" t="str">
        <f t="shared" si="15"/>
        <v xml:space="preserve"> </v>
      </c>
      <c r="BC24" s="19" t="str">
        <f t="shared" si="15"/>
        <v xml:space="preserve"> </v>
      </c>
    </row>
    <row r="25" spans="2:56" ht="40.5" customHeight="1" x14ac:dyDescent="0.35">
      <c r="B25" s="36" t="s">
        <v>46</v>
      </c>
      <c r="C25" s="42" t="s">
        <v>47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19" t="str">
        <f>IF(AH24+AH25=AH23," ","GRESEALA")</f>
        <v xml:space="preserve"> </v>
      </c>
      <c r="AN25" s="19" t="str">
        <f>IF(AI24+AI25=AI23," ","GRESEALA")</f>
        <v xml:space="preserve"> </v>
      </c>
      <c r="AO25" s="19" t="str">
        <f>IF(AJ24+AJ25=AJ23," ","GRESEALA")</f>
        <v xml:space="preserve"> </v>
      </c>
      <c r="AP25" s="19" t="str">
        <f>IF(AK24+AK25=AK23," ","GRESEALA")</f>
        <v xml:space="preserve"> </v>
      </c>
      <c r="AQ25" s="19" t="str">
        <f>IF(E23+F23=D23," ","GRESEALA")</f>
        <v xml:space="preserve"> </v>
      </c>
      <c r="AR25" s="19" t="str">
        <f>IF(G23+I23+J23+K23=D23," ","GRESEALA")</f>
        <v xml:space="preserve"> </v>
      </c>
      <c r="AS25" s="19" t="str">
        <f>IF(M23+N23=D23," ","GRESEALA")</f>
        <v xml:space="preserve"> </v>
      </c>
      <c r="AT25" s="19" t="str">
        <f>IF(O23+P23+Q23+R23+S23+T23=D23," ","GRESEALA")</f>
        <v xml:space="preserve"> </v>
      </c>
      <c r="AU25" s="19" t="str">
        <f>IF(U23+V23+W23=D23," ","GRESEALA")</f>
        <v xml:space="preserve"> </v>
      </c>
      <c r="AV25" s="19" t="str">
        <f>IF(X23+Z23+AB23+AC23+AD23+AE23+AF23+AG23+AH23+AI23+AJ23+AK23&gt;=D23," ","GRESEALA")</f>
        <v xml:space="preserve"> </v>
      </c>
      <c r="AW25" s="19" t="str">
        <f>IF(AK23&lt;=D23," ","GRESEALA")</f>
        <v xml:space="preserve"> </v>
      </c>
      <c r="AX25" s="19" t="str">
        <f>IF(H23&lt;=G23," ","GRESEALA")</f>
        <v xml:space="preserve"> </v>
      </c>
      <c r="AY25" s="19" t="str">
        <f>IF(E27+E28=E26," ","GRESEALA")</f>
        <v xml:space="preserve"> </v>
      </c>
      <c r="AZ25" s="19" t="str">
        <f>IF(F27+F28=F26," ","GRESEALA")</f>
        <v xml:space="preserve"> </v>
      </c>
      <c r="BA25" s="19" t="str">
        <f>IF(G27+G28=G26," ","GRESEALA")</f>
        <v xml:space="preserve"> </v>
      </c>
      <c r="BB25" s="19" t="str">
        <f>IF(H27+H28=H26," ","GRESEALA")</f>
        <v xml:space="preserve"> </v>
      </c>
      <c r="BC25" s="19" t="str">
        <f>IF(I27+I28=I26," ","GRESEALA")</f>
        <v xml:space="preserve"> </v>
      </c>
    </row>
    <row r="26" spans="2:56" ht="57" customHeight="1" x14ac:dyDescent="0.3">
      <c r="B26" s="37" t="s">
        <v>48</v>
      </c>
      <c r="C26" s="38" t="s">
        <v>49</v>
      </c>
      <c r="D26" s="45">
        <f t="shared" si="0"/>
        <v>0</v>
      </c>
      <c r="E26" s="40">
        <f>E27+E28</f>
        <v>0</v>
      </c>
      <c r="F26" s="40">
        <f t="shared" ref="F26:AJ26" si="16">F27+F28</f>
        <v>0</v>
      </c>
      <c r="G26" s="40">
        <f t="shared" si="16"/>
        <v>0</v>
      </c>
      <c r="H26" s="40">
        <f t="shared" si="16"/>
        <v>0</v>
      </c>
      <c r="I26" s="40">
        <f t="shared" si="16"/>
        <v>0</v>
      </c>
      <c r="J26" s="40">
        <f t="shared" si="16"/>
        <v>0</v>
      </c>
      <c r="K26" s="40">
        <f t="shared" si="16"/>
        <v>0</v>
      </c>
      <c r="L26" s="40">
        <f t="shared" si="16"/>
        <v>0</v>
      </c>
      <c r="M26" s="40">
        <f t="shared" si="16"/>
        <v>0</v>
      </c>
      <c r="N26" s="40">
        <f t="shared" si="16"/>
        <v>0</v>
      </c>
      <c r="O26" s="40">
        <f t="shared" si="16"/>
        <v>0</v>
      </c>
      <c r="P26" s="40">
        <f t="shared" si="16"/>
        <v>0</v>
      </c>
      <c r="Q26" s="40">
        <f t="shared" si="16"/>
        <v>0</v>
      </c>
      <c r="R26" s="40">
        <f t="shared" si="16"/>
        <v>0</v>
      </c>
      <c r="S26" s="40">
        <f t="shared" si="16"/>
        <v>0</v>
      </c>
      <c r="T26" s="40">
        <f t="shared" si="16"/>
        <v>0</v>
      </c>
      <c r="U26" s="40">
        <f t="shared" si="16"/>
        <v>0</v>
      </c>
      <c r="V26" s="40">
        <f t="shared" si="16"/>
        <v>0</v>
      </c>
      <c r="W26" s="40">
        <f t="shared" si="16"/>
        <v>0</v>
      </c>
      <c r="X26" s="40">
        <f t="shared" si="16"/>
        <v>0</v>
      </c>
      <c r="Y26" s="40">
        <f t="shared" si="16"/>
        <v>0</v>
      </c>
      <c r="Z26" s="40">
        <f t="shared" si="16"/>
        <v>0</v>
      </c>
      <c r="AA26" s="40">
        <f t="shared" si="16"/>
        <v>0</v>
      </c>
      <c r="AB26" s="40">
        <f t="shared" si="16"/>
        <v>0</v>
      </c>
      <c r="AC26" s="40">
        <f t="shared" si="16"/>
        <v>0</v>
      </c>
      <c r="AD26" s="40">
        <f t="shared" si="16"/>
        <v>0</v>
      </c>
      <c r="AE26" s="40">
        <f t="shared" si="16"/>
        <v>0</v>
      </c>
      <c r="AF26" s="40">
        <f t="shared" si="16"/>
        <v>0</v>
      </c>
      <c r="AG26" s="40">
        <f t="shared" si="16"/>
        <v>0</v>
      </c>
      <c r="AH26" s="40">
        <f t="shared" si="16"/>
        <v>0</v>
      </c>
      <c r="AI26" s="40">
        <f t="shared" si="16"/>
        <v>0</v>
      </c>
      <c r="AJ26" s="40">
        <f t="shared" si="16"/>
        <v>0</v>
      </c>
      <c r="AK26" s="40">
        <f>AK27+AK28</f>
        <v>0</v>
      </c>
      <c r="AL26" s="40">
        <f>AL27+AL28</f>
        <v>0</v>
      </c>
      <c r="AM26" s="19" t="str">
        <f>IF(J27+J28=J26," ","GRESEALA")</f>
        <v xml:space="preserve"> </v>
      </c>
      <c r="AN26" s="19" t="str">
        <f t="shared" ref="AN26:BC26" si="17">IF(K27+K28=K26," ","GRESEALA")</f>
        <v xml:space="preserve"> </v>
      </c>
      <c r="AO26" s="19" t="str">
        <f t="shared" si="17"/>
        <v xml:space="preserve"> </v>
      </c>
      <c r="AP26" s="19" t="str">
        <f t="shared" si="17"/>
        <v xml:space="preserve"> </v>
      </c>
      <c r="AQ26" s="19" t="str">
        <f t="shared" si="17"/>
        <v xml:space="preserve"> </v>
      </c>
      <c r="AR26" s="19" t="str">
        <f t="shared" si="17"/>
        <v xml:space="preserve"> </v>
      </c>
      <c r="AS26" s="19" t="str">
        <f t="shared" si="17"/>
        <v xml:space="preserve"> </v>
      </c>
      <c r="AT26" s="19" t="str">
        <f t="shared" si="17"/>
        <v xml:space="preserve"> </v>
      </c>
      <c r="AU26" s="19" t="str">
        <f t="shared" si="17"/>
        <v xml:space="preserve"> </v>
      </c>
      <c r="AV26" s="19" t="str">
        <f t="shared" si="17"/>
        <v xml:space="preserve"> </v>
      </c>
      <c r="AW26" s="19" t="str">
        <f t="shared" si="17"/>
        <v xml:space="preserve"> </v>
      </c>
      <c r="AX26" s="19" t="str">
        <f t="shared" si="17"/>
        <v xml:space="preserve"> </v>
      </c>
      <c r="AY26" s="19" t="str">
        <f t="shared" si="17"/>
        <v xml:space="preserve"> </v>
      </c>
      <c r="AZ26" s="19" t="str">
        <f t="shared" si="17"/>
        <v xml:space="preserve"> </v>
      </c>
      <c r="BA26" s="19" t="str">
        <f t="shared" si="17"/>
        <v xml:space="preserve"> </v>
      </c>
      <c r="BB26" s="19" t="str">
        <f t="shared" si="17"/>
        <v xml:space="preserve"> </v>
      </c>
      <c r="BC26" s="19" t="str">
        <f t="shared" si="17"/>
        <v xml:space="preserve"> </v>
      </c>
    </row>
    <row r="27" spans="2:56" ht="37.5" customHeight="1" x14ac:dyDescent="0.35">
      <c r="B27" s="36" t="s">
        <v>50</v>
      </c>
      <c r="C27" s="42" t="s">
        <v>51</v>
      </c>
      <c r="D27" s="46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19" t="str">
        <f>IF(AA27+AA28=AA26," ","GRESEALA")</f>
        <v xml:space="preserve"> </v>
      </c>
      <c r="AN27" s="19" t="str">
        <f t="shared" ref="AN27:AW27" si="18">IF(AB27+AB28=AB26," ","GRESEALA")</f>
        <v xml:space="preserve"> </v>
      </c>
      <c r="AO27" s="19" t="str">
        <f t="shared" si="18"/>
        <v xml:space="preserve"> </v>
      </c>
      <c r="AP27" s="19" t="str">
        <f t="shared" si="18"/>
        <v xml:space="preserve"> </v>
      </c>
      <c r="AQ27" s="19" t="str">
        <f t="shared" si="18"/>
        <v xml:space="preserve"> </v>
      </c>
      <c r="AR27" s="19" t="str">
        <f t="shared" si="18"/>
        <v xml:space="preserve"> </v>
      </c>
      <c r="AS27" s="19" t="str">
        <f t="shared" si="18"/>
        <v xml:space="preserve"> </v>
      </c>
      <c r="AT27" s="19" t="str">
        <f t="shared" si="18"/>
        <v xml:space="preserve"> </v>
      </c>
      <c r="AU27" s="19" t="str">
        <f t="shared" si="18"/>
        <v xml:space="preserve"> </v>
      </c>
      <c r="AV27" s="19" t="str">
        <f t="shared" si="18"/>
        <v xml:space="preserve"> </v>
      </c>
      <c r="AW27" s="19" t="str">
        <f t="shared" si="18"/>
        <v xml:space="preserve"> </v>
      </c>
      <c r="AX27" s="19" t="str">
        <f>IF(E26+F26=D26," ","GRESEALA")</f>
        <v xml:space="preserve"> </v>
      </c>
      <c r="AY27" s="19" t="str">
        <f>IF(G26+I26+J26+K26=D26," ","GRESEALA")</f>
        <v xml:space="preserve"> </v>
      </c>
      <c r="AZ27" s="19" t="str">
        <f>IF(M26+N26=D26," ","GRESEALA")</f>
        <v xml:space="preserve"> </v>
      </c>
      <c r="BA27" s="19" t="str">
        <f>IF(O26+P26+Q26+R26+S26+T26=D26," ","GRESEALA")</f>
        <v xml:space="preserve"> </v>
      </c>
      <c r="BB27" s="19" t="str">
        <f>IF(U26+V26+W26=D26," ","GRESEALA")</f>
        <v xml:space="preserve"> </v>
      </c>
      <c r="BC27" s="19" t="str">
        <f>IF(X26+Z26+AB26+AC26+AD26+AE26+AF26+AG26+AH26+AI26+AJ26+AK26&gt;=D26," ","GRESEALA")</f>
        <v xml:space="preserve"> </v>
      </c>
    </row>
    <row r="28" spans="2:56" ht="45.75" customHeight="1" x14ac:dyDescent="0.35">
      <c r="B28" s="36" t="s">
        <v>52</v>
      </c>
      <c r="C28" s="42" t="s">
        <v>53</v>
      </c>
      <c r="D28" s="46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19" t="str">
        <f>IF(AK26&lt;=D26," ","GRESEALA")</f>
        <v xml:space="preserve"> </v>
      </c>
      <c r="AN28" s="19" t="str">
        <f>IF(H26&lt;=G26," ","GRESEALA")</f>
        <v xml:space="preserve"> </v>
      </c>
      <c r="AO28" s="19" t="str">
        <f>IF(E30+E31=E29," ","GRESEALA")</f>
        <v xml:space="preserve"> </v>
      </c>
      <c r="AP28" s="19" t="str">
        <f t="shared" ref="AP28:BC28" si="19">IF(F30+F31=F29," ","GRESEALA")</f>
        <v xml:space="preserve"> </v>
      </c>
      <c r="AQ28" s="19" t="str">
        <f t="shared" si="19"/>
        <v xml:space="preserve"> </v>
      </c>
      <c r="AR28" s="19" t="str">
        <f t="shared" si="19"/>
        <v xml:space="preserve"> </v>
      </c>
      <c r="AS28" s="19" t="str">
        <f t="shared" si="19"/>
        <v xml:space="preserve"> </v>
      </c>
      <c r="AT28" s="19" t="str">
        <f t="shared" si="19"/>
        <v xml:space="preserve"> </v>
      </c>
      <c r="AU28" s="19" t="str">
        <f t="shared" si="19"/>
        <v xml:space="preserve"> </v>
      </c>
      <c r="AV28" s="19" t="str">
        <f t="shared" si="19"/>
        <v xml:space="preserve"> </v>
      </c>
      <c r="AW28" s="19" t="str">
        <f t="shared" si="19"/>
        <v xml:space="preserve"> </v>
      </c>
      <c r="AX28" s="19" t="str">
        <f t="shared" si="19"/>
        <v xml:space="preserve"> </v>
      </c>
      <c r="AY28" s="19" t="str">
        <f t="shared" si="19"/>
        <v xml:space="preserve"> </v>
      </c>
      <c r="AZ28" s="19" t="str">
        <f t="shared" si="19"/>
        <v xml:space="preserve"> </v>
      </c>
      <c r="BA28" s="19" t="str">
        <f t="shared" si="19"/>
        <v xml:space="preserve"> </v>
      </c>
      <c r="BB28" s="19" t="str">
        <f t="shared" si="19"/>
        <v xml:space="preserve"> </v>
      </c>
      <c r="BC28" s="19" t="str">
        <f t="shared" si="19"/>
        <v xml:space="preserve"> </v>
      </c>
    </row>
    <row r="29" spans="2:56" ht="41.25" customHeight="1" x14ac:dyDescent="0.3">
      <c r="B29" s="37" t="s">
        <v>54</v>
      </c>
      <c r="C29" s="38" t="s">
        <v>55</v>
      </c>
      <c r="D29" s="45">
        <f t="shared" si="0"/>
        <v>0</v>
      </c>
      <c r="E29" s="40">
        <f>E30+E31</f>
        <v>0</v>
      </c>
      <c r="F29" s="40">
        <f t="shared" ref="F29:AL29" si="20">F30+F31</f>
        <v>0</v>
      </c>
      <c r="G29" s="40">
        <f t="shared" si="20"/>
        <v>0</v>
      </c>
      <c r="H29" s="40">
        <f t="shared" si="20"/>
        <v>0</v>
      </c>
      <c r="I29" s="40">
        <f t="shared" si="20"/>
        <v>0</v>
      </c>
      <c r="J29" s="40">
        <f t="shared" si="20"/>
        <v>0</v>
      </c>
      <c r="K29" s="40">
        <f t="shared" si="20"/>
        <v>0</v>
      </c>
      <c r="L29" s="40">
        <f t="shared" si="20"/>
        <v>0</v>
      </c>
      <c r="M29" s="40">
        <f t="shared" si="20"/>
        <v>0</v>
      </c>
      <c r="N29" s="40">
        <f t="shared" si="20"/>
        <v>0</v>
      </c>
      <c r="O29" s="40">
        <f t="shared" si="20"/>
        <v>0</v>
      </c>
      <c r="P29" s="40">
        <f t="shared" si="20"/>
        <v>0</v>
      </c>
      <c r="Q29" s="40">
        <f t="shared" si="20"/>
        <v>0</v>
      </c>
      <c r="R29" s="40">
        <f t="shared" si="20"/>
        <v>0</v>
      </c>
      <c r="S29" s="40">
        <f t="shared" si="20"/>
        <v>0</v>
      </c>
      <c r="T29" s="40">
        <f t="shared" si="20"/>
        <v>0</v>
      </c>
      <c r="U29" s="40">
        <f t="shared" si="20"/>
        <v>0</v>
      </c>
      <c r="V29" s="40">
        <f t="shared" si="20"/>
        <v>0</v>
      </c>
      <c r="W29" s="40">
        <f t="shared" si="20"/>
        <v>0</v>
      </c>
      <c r="X29" s="40">
        <f t="shared" si="20"/>
        <v>0</v>
      </c>
      <c r="Y29" s="40">
        <f t="shared" si="20"/>
        <v>0</v>
      </c>
      <c r="Z29" s="40">
        <f t="shared" si="20"/>
        <v>0</v>
      </c>
      <c r="AA29" s="40">
        <f t="shared" si="20"/>
        <v>0</v>
      </c>
      <c r="AB29" s="40">
        <f t="shared" si="20"/>
        <v>0</v>
      </c>
      <c r="AC29" s="40">
        <f t="shared" si="20"/>
        <v>0</v>
      </c>
      <c r="AD29" s="40">
        <f t="shared" si="20"/>
        <v>0</v>
      </c>
      <c r="AE29" s="40">
        <f t="shared" si="20"/>
        <v>0</v>
      </c>
      <c r="AF29" s="40">
        <f t="shared" si="20"/>
        <v>0</v>
      </c>
      <c r="AG29" s="40">
        <f t="shared" si="20"/>
        <v>0</v>
      </c>
      <c r="AH29" s="40">
        <f t="shared" si="20"/>
        <v>0</v>
      </c>
      <c r="AI29" s="40">
        <f t="shared" si="20"/>
        <v>0</v>
      </c>
      <c r="AJ29" s="40">
        <f t="shared" si="20"/>
        <v>0</v>
      </c>
      <c r="AK29" s="40">
        <f t="shared" si="20"/>
        <v>0</v>
      </c>
      <c r="AL29" s="40">
        <f t="shared" si="20"/>
        <v>0</v>
      </c>
      <c r="AM29" s="19" t="str">
        <f>IF(T30+T31=T29," ","GRESEALA")</f>
        <v xml:space="preserve"> </v>
      </c>
      <c r="AN29" s="19" t="str">
        <f t="shared" ref="AN29:BD29" si="21">IF(U30+U31=U29," ","GRESEALA")</f>
        <v xml:space="preserve"> </v>
      </c>
      <c r="AO29" s="19" t="str">
        <f t="shared" si="21"/>
        <v xml:space="preserve"> </v>
      </c>
      <c r="AP29" s="19" t="str">
        <f t="shared" si="21"/>
        <v xml:space="preserve"> </v>
      </c>
      <c r="AQ29" s="19" t="str">
        <f t="shared" si="21"/>
        <v xml:space="preserve"> </v>
      </c>
      <c r="AR29" s="19" t="str">
        <f t="shared" si="21"/>
        <v xml:space="preserve"> </v>
      </c>
      <c r="AS29" s="19" t="str">
        <f t="shared" si="21"/>
        <v xml:space="preserve"> </v>
      </c>
      <c r="AT29" s="19" t="str">
        <f t="shared" si="21"/>
        <v xml:space="preserve"> </v>
      </c>
      <c r="AU29" s="19" t="str">
        <f t="shared" si="21"/>
        <v xml:space="preserve"> </v>
      </c>
      <c r="AV29" s="19" t="str">
        <f t="shared" si="21"/>
        <v xml:space="preserve"> </v>
      </c>
      <c r="AW29" s="19" t="str">
        <f t="shared" si="21"/>
        <v xml:space="preserve"> </v>
      </c>
      <c r="AX29" s="19" t="str">
        <f t="shared" si="21"/>
        <v xml:space="preserve"> </v>
      </c>
      <c r="AY29" s="19" t="str">
        <f t="shared" si="21"/>
        <v xml:space="preserve"> </v>
      </c>
      <c r="AZ29" s="19" t="str">
        <f t="shared" si="21"/>
        <v xml:space="preserve"> </v>
      </c>
      <c r="BA29" s="19" t="str">
        <f t="shared" si="21"/>
        <v xml:space="preserve"> </v>
      </c>
      <c r="BB29" s="19" t="str">
        <f t="shared" si="21"/>
        <v xml:space="preserve"> </v>
      </c>
      <c r="BC29" s="19" t="str">
        <f t="shared" si="21"/>
        <v xml:space="preserve"> </v>
      </c>
      <c r="BD29" s="19" t="str">
        <f t="shared" si="21"/>
        <v xml:space="preserve"> </v>
      </c>
    </row>
    <row r="30" spans="2:56" ht="41.25" customHeight="1" x14ac:dyDescent="0.35">
      <c r="B30" s="36" t="s">
        <v>56</v>
      </c>
      <c r="C30" s="42" t="s">
        <v>57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19" t="str">
        <f>IF(E29+F29=D29," ","GRESEALA")</f>
        <v xml:space="preserve"> </v>
      </c>
      <c r="AN30" s="19" t="str">
        <f>IF(G29+I29+J29+K29=D29," ","GRESEALA")</f>
        <v xml:space="preserve"> </v>
      </c>
      <c r="AO30" s="19" t="str">
        <f>IF(M29+N29=D29," ","GRESEALA")</f>
        <v xml:space="preserve"> </v>
      </c>
      <c r="AP30" s="19" t="str">
        <f>IF(O29+P29+Q29+R29+S29+T29=D29," ","GRESEALA")</f>
        <v xml:space="preserve"> </v>
      </c>
      <c r="AQ30" s="19" t="str">
        <f>IF(U29+V29+W29=D29," ","GRESEALA")</f>
        <v xml:space="preserve"> </v>
      </c>
      <c r="AR30" s="19" t="str">
        <f>IF(X29+Z29+AB29+AC29+AD29+AE29+AF29+AG29+AH29+AI29+AJ29+AK29&gt;=D29," ","GRESEALA")</f>
        <v xml:space="preserve"> </v>
      </c>
      <c r="AS30" s="19" t="str">
        <f>IF(AK29&lt;=D29," ","GRESEALA")</f>
        <v xml:space="preserve"> </v>
      </c>
      <c r="AT30" s="19" t="str">
        <f>IF(H29&lt;=G29," ","GRESEALA")</f>
        <v xml:space="preserve"> </v>
      </c>
      <c r="AU30" s="19" t="str">
        <f>IF(E33+E34=E32," ","GRESEALA")</f>
        <v xml:space="preserve"> </v>
      </c>
      <c r="AV30" s="19" t="str">
        <f t="shared" ref="AV30:BC30" si="22">IF(F33+F34=F32," ","GRESEALA")</f>
        <v xml:space="preserve"> </v>
      </c>
      <c r="AW30" s="19" t="str">
        <f t="shared" si="22"/>
        <v xml:space="preserve"> </v>
      </c>
      <c r="AX30" s="19" t="str">
        <f t="shared" si="22"/>
        <v xml:space="preserve"> </v>
      </c>
      <c r="AY30" s="19" t="str">
        <f t="shared" si="22"/>
        <v xml:space="preserve"> </v>
      </c>
      <c r="AZ30" s="19" t="str">
        <f t="shared" si="22"/>
        <v xml:space="preserve"> </v>
      </c>
      <c r="BA30" s="19" t="str">
        <f t="shared" si="22"/>
        <v xml:space="preserve"> </v>
      </c>
      <c r="BB30" s="19" t="str">
        <f t="shared" si="22"/>
        <v xml:space="preserve"> </v>
      </c>
      <c r="BC30" s="19" t="str">
        <f t="shared" si="22"/>
        <v xml:space="preserve"> </v>
      </c>
    </row>
    <row r="31" spans="2:56" ht="42" customHeight="1" x14ac:dyDescent="0.35">
      <c r="B31" s="36" t="s">
        <v>58</v>
      </c>
      <c r="C31" s="42" t="s">
        <v>59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19" t="str">
        <f>IF(N33+N34=N32," ","GRESEALA")</f>
        <v xml:space="preserve"> </v>
      </c>
      <c r="AN31" s="19" t="str">
        <f t="shared" ref="AN31:BC31" si="23">IF(O33+O34=O32," ","GRESEALA")</f>
        <v xml:space="preserve"> </v>
      </c>
      <c r="AO31" s="19" t="str">
        <f t="shared" si="23"/>
        <v xml:space="preserve"> </v>
      </c>
      <c r="AP31" s="19" t="str">
        <f t="shared" si="23"/>
        <v xml:space="preserve"> </v>
      </c>
      <c r="AQ31" s="19" t="str">
        <f t="shared" si="23"/>
        <v xml:space="preserve"> </v>
      </c>
      <c r="AR31" s="19" t="str">
        <f t="shared" si="23"/>
        <v xml:space="preserve"> </v>
      </c>
      <c r="AS31" s="19" t="str">
        <f t="shared" si="23"/>
        <v xml:space="preserve"> </v>
      </c>
      <c r="AT31" s="19" t="str">
        <f t="shared" si="23"/>
        <v xml:space="preserve"> </v>
      </c>
      <c r="AU31" s="19" t="str">
        <f t="shared" si="23"/>
        <v xml:space="preserve"> </v>
      </c>
      <c r="AV31" s="19" t="str">
        <f t="shared" si="23"/>
        <v xml:space="preserve"> </v>
      </c>
      <c r="AW31" s="19" t="str">
        <f t="shared" si="23"/>
        <v xml:space="preserve"> </v>
      </c>
      <c r="AX31" s="19" t="str">
        <f t="shared" si="23"/>
        <v xml:space="preserve"> </v>
      </c>
      <c r="AY31" s="19" t="str">
        <f t="shared" si="23"/>
        <v xml:space="preserve"> </v>
      </c>
      <c r="AZ31" s="19" t="str">
        <f t="shared" si="23"/>
        <v xml:space="preserve"> </v>
      </c>
      <c r="BA31" s="19" t="str">
        <f t="shared" si="23"/>
        <v xml:space="preserve"> </v>
      </c>
      <c r="BB31" s="19" t="str">
        <f t="shared" si="23"/>
        <v xml:space="preserve"> </v>
      </c>
      <c r="BC31" s="19" t="str">
        <f t="shared" si="23"/>
        <v xml:space="preserve"> </v>
      </c>
    </row>
    <row r="32" spans="2:56" ht="60.75" customHeight="1" x14ac:dyDescent="0.3">
      <c r="B32" s="37" t="s">
        <v>60</v>
      </c>
      <c r="C32" s="38" t="s">
        <v>61</v>
      </c>
      <c r="D32" s="45">
        <f t="shared" si="0"/>
        <v>0</v>
      </c>
      <c r="E32" s="40">
        <f>E33+E34</f>
        <v>0</v>
      </c>
      <c r="F32" s="40">
        <f t="shared" ref="F32:AL32" si="24">F33+F34</f>
        <v>0</v>
      </c>
      <c r="G32" s="41">
        <f t="shared" si="24"/>
        <v>0</v>
      </c>
      <c r="H32" s="41">
        <f t="shared" si="24"/>
        <v>0</v>
      </c>
      <c r="I32" s="41">
        <f t="shared" si="24"/>
        <v>0</v>
      </c>
      <c r="J32" s="41">
        <f t="shared" si="24"/>
        <v>0</v>
      </c>
      <c r="K32" s="40">
        <f t="shared" si="24"/>
        <v>0</v>
      </c>
      <c r="L32" s="40">
        <f t="shared" si="24"/>
        <v>0</v>
      </c>
      <c r="M32" s="40">
        <f t="shared" si="24"/>
        <v>0</v>
      </c>
      <c r="N32" s="40">
        <f t="shared" si="24"/>
        <v>0</v>
      </c>
      <c r="O32" s="40">
        <f t="shared" si="24"/>
        <v>0</v>
      </c>
      <c r="P32" s="40">
        <f t="shared" si="24"/>
        <v>0</v>
      </c>
      <c r="Q32" s="40">
        <f t="shared" si="24"/>
        <v>0</v>
      </c>
      <c r="R32" s="40">
        <f t="shared" si="24"/>
        <v>0</v>
      </c>
      <c r="S32" s="40">
        <f t="shared" si="24"/>
        <v>0</v>
      </c>
      <c r="T32" s="40">
        <f t="shared" si="24"/>
        <v>0</v>
      </c>
      <c r="U32" s="40">
        <f t="shared" si="24"/>
        <v>0</v>
      </c>
      <c r="V32" s="40">
        <f t="shared" si="24"/>
        <v>0</v>
      </c>
      <c r="W32" s="40">
        <f t="shared" si="24"/>
        <v>0</v>
      </c>
      <c r="X32" s="40">
        <f t="shared" si="24"/>
        <v>0</v>
      </c>
      <c r="Y32" s="40">
        <f t="shared" si="24"/>
        <v>0</v>
      </c>
      <c r="Z32" s="40">
        <f t="shared" si="24"/>
        <v>0</v>
      </c>
      <c r="AA32" s="40">
        <f t="shared" si="24"/>
        <v>0</v>
      </c>
      <c r="AB32" s="40">
        <f t="shared" si="24"/>
        <v>0</v>
      </c>
      <c r="AC32" s="40">
        <f t="shared" si="24"/>
        <v>0</v>
      </c>
      <c r="AD32" s="40">
        <f t="shared" si="24"/>
        <v>0</v>
      </c>
      <c r="AE32" s="40">
        <f t="shared" si="24"/>
        <v>0</v>
      </c>
      <c r="AF32" s="40">
        <f t="shared" si="24"/>
        <v>0</v>
      </c>
      <c r="AG32" s="40">
        <f t="shared" si="24"/>
        <v>0</v>
      </c>
      <c r="AH32" s="40">
        <f t="shared" si="24"/>
        <v>0</v>
      </c>
      <c r="AI32" s="40">
        <f t="shared" si="24"/>
        <v>0</v>
      </c>
      <c r="AJ32" s="40">
        <f t="shared" si="24"/>
        <v>0</v>
      </c>
      <c r="AK32" s="40">
        <f t="shared" si="24"/>
        <v>0</v>
      </c>
      <c r="AL32" s="40">
        <f t="shared" si="24"/>
        <v>0</v>
      </c>
      <c r="AM32" s="19" t="str">
        <f>IF(AE33+AE34=AE32," ","GRESEALA")</f>
        <v xml:space="preserve"> </v>
      </c>
      <c r="AN32" s="19" t="str">
        <f t="shared" ref="AN32:AS32" si="25">IF(AF33+AF34=AF32," ","GRESEALA")</f>
        <v xml:space="preserve"> </v>
      </c>
      <c r="AO32" s="19" t="str">
        <f t="shared" si="25"/>
        <v xml:space="preserve"> </v>
      </c>
      <c r="AP32" s="19" t="str">
        <f t="shared" si="25"/>
        <v xml:space="preserve"> </v>
      </c>
      <c r="AQ32" s="19" t="str">
        <f t="shared" si="25"/>
        <v xml:space="preserve"> </v>
      </c>
      <c r="AR32" s="19" t="str">
        <f t="shared" si="25"/>
        <v xml:space="preserve"> </v>
      </c>
      <c r="AS32" s="19" t="str">
        <f t="shared" si="25"/>
        <v xml:space="preserve"> </v>
      </c>
      <c r="AT32" s="19" t="str">
        <f>IF(E32+F32=D32," ","GRESEALA")</f>
        <v xml:space="preserve"> </v>
      </c>
      <c r="AU32" s="19" t="str">
        <f>IF(G32+I32+J32+K32=D32," ","GRESEALA")</f>
        <v xml:space="preserve"> </v>
      </c>
      <c r="AV32" s="19" t="str">
        <f>IF(M32+N32=D32," ","GRESEALA")</f>
        <v xml:space="preserve"> </v>
      </c>
      <c r="AW32" s="19" t="str">
        <f>IF(O32+P32+Q32+R32+S32+T32=D32," ","GRESEALA")</f>
        <v xml:space="preserve"> </v>
      </c>
      <c r="AX32" s="19" t="str">
        <f>IF(U32+V32+W32=D32," ","GRESEALA")</f>
        <v xml:space="preserve"> </v>
      </c>
      <c r="AY32" s="19" t="str">
        <f>IF(X32+Z32+AB32+AC32+AD32+AE32+AF32+AG32+AH32+AI32+AJ32+AK32&gt;=D32," ","GRESEALA")</f>
        <v xml:space="preserve"> </v>
      </c>
      <c r="AZ32" s="19" t="str">
        <f>IF(AK32&lt;=D32," ","GRESEALA")</f>
        <v xml:space="preserve"> </v>
      </c>
      <c r="BA32" s="19" t="str">
        <f>IF(H32&gt;=G32," ","GRESEALA")</f>
        <v xml:space="preserve"> </v>
      </c>
      <c r="BB32" s="19" t="str">
        <f>IF(E36+F36=D36," ","GRESEALA")</f>
        <v xml:space="preserve"> </v>
      </c>
      <c r="BC32" s="19" t="str">
        <f>IF(G36+I36+J36+K36=D36," ","GRESEALA")</f>
        <v xml:space="preserve"> </v>
      </c>
    </row>
    <row r="33" spans="2:215" ht="43.5" customHeight="1" x14ac:dyDescent="0.35">
      <c r="B33" s="36" t="s">
        <v>62</v>
      </c>
      <c r="C33" s="42" t="s">
        <v>63</v>
      </c>
      <c r="D33" s="33">
        <f t="shared" si="0"/>
        <v>0</v>
      </c>
      <c r="E33" s="34">
        <v>0</v>
      </c>
      <c r="F33" s="34">
        <v>0</v>
      </c>
      <c r="G33" s="44"/>
      <c r="H33" s="44"/>
      <c r="I33" s="44"/>
      <c r="J33" s="44"/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19" t="str">
        <f>IF(M36+N36=D36," ","GRESEALA")</f>
        <v xml:space="preserve"> </v>
      </c>
      <c r="AN33" s="19" t="str">
        <f>IF(O36+P36+Q36+R36+S36+T36=D36," ","GRESEALA")</f>
        <v xml:space="preserve"> </v>
      </c>
      <c r="AO33" s="19" t="str">
        <f>IF(U36+V36+W36=D36," ","GRESEALA")</f>
        <v xml:space="preserve"> </v>
      </c>
      <c r="AP33" s="19" t="str">
        <f>IF(X36+Z36+AB36+AC36+AD36+AE36+AF36+AG36+AH36+AI36+AJ36+AK36&gt;=D36," ","GRESEALA")</f>
        <v xml:space="preserve"> </v>
      </c>
      <c r="AQ33" s="19" t="str">
        <f>IF(AK36&lt;=D36," ","GRESEALA")</f>
        <v xml:space="preserve"> </v>
      </c>
      <c r="AR33" s="19" t="str">
        <f>IF(H36&lt;=G36," ","GRESEALA")</f>
        <v xml:space="preserve"> </v>
      </c>
      <c r="AS33" s="19" t="str">
        <f>IF(E39+E40=E38," ","GRESEALA")</f>
        <v xml:space="preserve"> </v>
      </c>
      <c r="AT33" s="19" t="str">
        <f t="shared" ref="AT33:BC33" si="26">IF(F39+F40=F38," ","GRESEALA")</f>
        <v xml:space="preserve"> </v>
      </c>
      <c r="AU33" s="19" t="str">
        <f t="shared" si="26"/>
        <v xml:space="preserve"> </v>
      </c>
      <c r="AV33" s="19" t="str">
        <f>IF(H39+H40=H38," ","GRESEALA")</f>
        <v xml:space="preserve"> </v>
      </c>
      <c r="AW33" s="19" t="str">
        <f t="shared" si="26"/>
        <v xml:space="preserve"> </v>
      </c>
      <c r="AX33" s="19" t="str">
        <f t="shared" si="26"/>
        <v xml:space="preserve"> </v>
      </c>
      <c r="AY33" s="19" t="str">
        <f t="shared" si="26"/>
        <v xml:space="preserve"> </v>
      </c>
      <c r="AZ33" s="19" t="str">
        <f t="shared" si="26"/>
        <v xml:space="preserve"> </v>
      </c>
      <c r="BA33" s="19" t="str">
        <f t="shared" si="26"/>
        <v xml:space="preserve"> </v>
      </c>
      <c r="BB33" s="19" t="str">
        <f t="shared" si="26"/>
        <v xml:space="preserve"> </v>
      </c>
      <c r="BC33" s="19" t="str">
        <f t="shared" si="26"/>
        <v xml:space="preserve"> </v>
      </c>
    </row>
    <row r="34" spans="2:215" ht="45" customHeight="1" x14ac:dyDescent="0.35">
      <c r="B34" s="36" t="s">
        <v>64</v>
      </c>
      <c r="C34" s="42" t="s">
        <v>65</v>
      </c>
      <c r="D34" s="33">
        <f t="shared" si="0"/>
        <v>0</v>
      </c>
      <c r="E34" s="34">
        <v>0</v>
      </c>
      <c r="F34" s="34">
        <v>0</v>
      </c>
      <c r="G34" s="44"/>
      <c r="H34" s="44"/>
      <c r="I34" s="44"/>
      <c r="J34" s="44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19" t="str">
        <f>IF(P39+P40=P38," ","GRESEALA")</f>
        <v xml:space="preserve"> </v>
      </c>
      <c r="AN34" s="19" t="str">
        <f t="shared" ref="AN34:BC34" si="27">IF(Q39+Q40=Q38," ","GRESEALA")</f>
        <v xml:space="preserve"> </v>
      </c>
      <c r="AO34" s="19" t="str">
        <f t="shared" si="27"/>
        <v xml:space="preserve"> </v>
      </c>
      <c r="AP34" s="19" t="str">
        <f t="shared" si="27"/>
        <v xml:space="preserve"> </v>
      </c>
      <c r="AQ34" s="19" t="str">
        <f t="shared" si="27"/>
        <v xml:space="preserve"> </v>
      </c>
      <c r="AR34" s="19" t="str">
        <f t="shared" si="27"/>
        <v xml:space="preserve"> </v>
      </c>
      <c r="AS34" s="19" t="str">
        <f t="shared" si="27"/>
        <v xml:space="preserve"> </v>
      </c>
      <c r="AT34" s="19" t="str">
        <f t="shared" si="27"/>
        <v xml:space="preserve"> </v>
      </c>
      <c r="AU34" s="19" t="str">
        <f t="shared" si="27"/>
        <v xml:space="preserve"> </v>
      </c>
      <c r="AV34" s="19" t="str">
        <f t="shared" si="27"/>
        <v xml:space="preserve"> </v>
      </c>
      <c r="AW34" s="19" t="str">
        <f t="shared" si="27"/>
        <v xml:space="preserve"> </v>
      </c>
      <c r="AX34" s="19" t="str">
        <f t="shared" si="27"/>
        <v xml:space="preserve"> </v>
      </c>
      <c r="AY34" s="19" t="str">
        <f t="shared" si="27"/>
        <v xml:space="preserve"> </v>
      </c>
      <c r="AZ34" s="19" t="str">
        <f t="shared" si="27"/>
        <v xml:space="preserve"> </v>
      </c>
      <c r="BA34" s="19" t="str">
        <f t="shared" si="27"/>
        <v xml:space="preserve"> </v>
      </c>
      <c r="BB34" s="19" t="str">
        <f t="shared" si="27"/>
        <v xml:space="preserve"> </v>
      </c>
      <c r="BC34" s="19" t="str">
        <f t="shared" si="27"/>
        <v xml:space="preserve"> </v>
      </c>
    </row>
    <row r="35" spans="2:215" ht="32.25" customHeight="1" x14ac:dyDescent="0.3">
      <c r="B35" s="37" t="s">
        <v>66</v>
      </c>
      <c r="C35" s="38" t="s">
        <v>67</v>
      </c>
      <c r="D35" s="45">
        <f t="shared" si="0"/>
        <v>98</v>
      </c>
      <c r="E35" s="40">
        <f t="shared" ref="E35:AL35" si="28">E16-E20-E23-E26-E29-E32</f>
        <v>47</v>
      </c>
      <c r="F35" s="40">
        <f t="shared" si="28"/>
        <v>51</v>
      </c>
      <c r="G35" s="40">
        <f t="shared" si="28"/>
        <v>15</v>
      </c>
      <c r="H35" s="40">
        <f t="shared" si="28"/>
        <v>15</v>
      </c>
      <c r="I35" s="40">
        <f t="shared" si="28"/>
        <v>24</v>
      </c>
      <c r="J35" s="40">
        <f t="shared" si="28"/>
        <v>27</v>
      </c>
      <c r="K35" s="40">
        <f t="shared" si="28"/>
        <v>32</v>
      </c>
      <c r="L35" s="40">
        <f t="shared" si="28"/>
        <v>3</v>
      </c>
      <c r="M35" s="40">
        <f t="shared" si="28"/>
        <v>46</v>
      </c>
      <c r="N35" s="40">
        <f t="shared" si="28"/>
        <v>52</v>
      </c>
      <c r="O35" s="40">
        <f t="shared" si="28"/>
        <v>6</v>
      </c>
      <c r="P35" s="40">
        <f t="shared" si="28"/>
        <v>29</v>
      </c>
      <c r="Q35" s="40">
        <f t="shared" si="28"/>
        <v>15</v>
      </c>
      <c r="R35" s="40">
        <f t="shared" si="28"/>
        <v>38</v>
      </c>
      <c r="S35" s="40">
        <f t="shared" si="28"/>
        <v>3</v>
      </c>
      <c r="T35" s="40">
        <f t="shared" si="28"/>
        <v>7</v>
      </c>
      <c r="U35" s="40">
        <f t="shared" si="28"/>
        <v>79</v>
      </c>
      <c r="V35" s="40">
        <f t="shared" si="28"/>
        <v>19</v>
      </c>
      <c r="W35" s="40">
        <f t="shared" si="28"/>
        <v>0</v>
      </c>
      <c r="X35" s="40">
        <f t="shared" si="28"/>
        <v>0</v>
      </c>
      <c r="Y35" s="40">
        <f t="shared" si="28"/>
        <v>0</v>
      </c>
      <c r="Z35" s="40">
        <f t="shared" si="28"/>
        <v>5</v>
      </c>
      <c r="AA35" s="40">
        <f t="shared" si="28"/>
        <v>3</v>
      </c>
      <c r="AB35" s="40">
        <f t="shared" si="28"/>
        <v>0</v>
      </c>
      <c r="AC35" s="40">
        <f t="shared" si="28"/>
        <v>1</v>
      </c>
      <c r="AD35" s="40">
        <f t="shared" si="28"/>
        <v>0</v>
      </c>
      <c r="AE35" s="40">
        <f t="shared" si="28"/>
        <v>0</v>
      </c>
      <c r="AF35" s="40">
        <f t="shared" si="28"/>
        <v>0</v>
      </c>
      <c r="AG35" s="40">
        <f t="shared" si="28"/>
        <v>0</v>
      </c>
      <c r="AH35" s="40">
        <f t="shared" si="28"/>
        <v>0</v>
      </c>
      <c r="AI35" s="40">
        <f t="shared" si="28"/>
        <v>0</v>
      </c>
      <c r="AJ35" s="40">
        <f t="shared" si="28"/>
        <v>0</v>
      </c>
      <c r="AK35" s="40">
        <f t="shared" si="28"/>
        <v>92</v>
      </c>
      <c r="AL35" s="40">
        <f t="shared" si="28"/>
        <v>1</v>
      </c>
      <c r="AM35" s="19" t="str">
        <f>IF(AG39+AG40=AG38," ","GRESEALA")</f>
        <v xml:space="preserve"> </v>
      </c>
      <c r="AN35" s="19" t="str">
        <f>IF(AH39+AH40=AH38," ","GRESEALA")</f>
        <v xml:space="preserve"> </v>
      </c>
      <c r="AO35" s="19" t="str">
        <f>IF(AI39+AI40=AI38," ","GRESEALA")</f>
        <v xml:space="preserve"> </v>
      </c>
      <c r="AP35" s="19" t="str">
        <f>IF(AJ39+AJ40=AJ38," ","GRESEALA")</f>
        <v xml:space="preserve"> </v>
      </c>
      <c r="AQ35" s="19" t="str">
        <f>IF(AK39+AK40=AK38," ","GRESEALA")</f>
        <v xml:space="preserve"> </v>
      </c>
      <c r="AR35" s="19" t="str">
        <f>IF(E38+F38=D38," ","GRESEALA")</f>
        <v xml:space="preserve"> </v>
      </c>
      <c r="AS35" s="19" t="str">
        <f>IF(G38+I38+J38+K38=D38," ","GRESEALA")</f>
        <v xml:space="preserve"> </v>
      </c>
      <c r="AT35" s="19" t="str">
        <f>IF(M38+N38=D38," ","GRESEALA")</f>
        <v xml:space="preserve"> </v>
      </c>
      <c r="AU35" s="19" t="str">
        <f>IF(O38+P38+Q38+R38+S38+T38=D38," ","GRESEALA")</f>
        <v xml:space="preserve"> </v>
      </c>
      <c r="AV35" s="19" t="str">
        <f>IF(U38+V38+W38=D38," ","GRESEALA")</f>
        <v xml:space="preserve"> </v>
      </c>
      <c r="AW35" s="19" t="str">
        <f>IF(X38+Z38+AB38+AC38+AD38+AE38+AF38+AG38+AH38+AI38+AJ38+AK38&gt;=D38," ","GRESEALA")</f>
        <v xml:space="preserve"> </v>
      </c>
      <c r="AX35" s="19" t="str">
        <f>IF(AK38&lt;=D38," ","GRESEALA")</f>
        <v xml:space="preserve"> </v>
      </c>
      <c r="AY35" s="19" t="str">
        <f>IF(H38&lt;=G38," ","GRESEALA")</f>
        <v xml:space="preserve"> </v>
      </c>
      <c r="AZ35" s="19" t="str">
        <f>IF(E37+F37=D37," ","GRESEALA")</f>
        <v xml:space="preserve"> </v>
      </c>
      <c r="BA35" s="19" t="str">
        <f>IF(G37+I37+J37+K37=D37," ","GRESEALA")</f>
        <v xml:space="preserve"> </v>
      </c>
      <c r="BB35" s="19" t="str">
        <f>IF(M37+N37=D37," ","GRESEALA")</f>
        <v xml:space="preserve"> </v>
      </c>
      <c r="BC35" s="19" t="str">
        <f>IF(O37+P37+Q37+R37+S37+T37=D37," ","GRESEALA")</f>
        <v xml:space="preserve"> </v>
      </c>
      <c r="BD35" s="5"/>
    </row>
    <row r="36" spans="2:215" ht="43.5" customHeight="1" x14ac:dyDescent="0.35">
      <c r="B36" s="27" t="s">
        <v>68</v>
      </c>
      <c r="C36" s="28" t="s">
        <v>69</v>
      </c>
      <c r="D36" s="28">
        <f t="shared" si="0"/>
        <v>392</v>
      </c>
      <c r="E36" s="18">
        <v>215</v>
      </c>
      <c r="F36" s="18">
        <v>177</v>
      </c>
      <c r="G36" s="18">
        <v>53</v>
      </c>
      <c r="H36" s="18">
        <v>30</v>
      </c>
      <c r="I36" s="18">
        <v>89</v>
      </c>
      <c r="J36" s="18">
        <v>78</v>
      </c>
      <c r="K36" s="18">
        <v>172</v>
      </c>
      <c r="L36" s="18">
        <v>35</v>
      </c>
      <c r="M36" s="18">
        <v>178</v>
      </c>
      <c r="N36" s="18">
        <v>214</v>
      </c>
      <c r="O36" s="18">
        <v>71</v>
      </c>
      <c r="P36" s="18">
        <v>90</v>
      </c>
      <c r="Q36" s="18">
        <v>80</v>
      </c>
      <c r="R36" s="18">
        <v>114</v>
      </c>
      <c r="S36" s="18">
        <v>7</v>
      </c>
      <c r="T36" s="18">
        <v>30</v>
      </c>
      <c r="U36" s="18">
        <v>185</v>
      </c>
      <c r="V36" s="18">
        <v>207</v>
      </c>
      <c r="W36" s="18">
        <v>0</v>
      </c>
      <c r="X36" s="18">
        <v>5</v>
      </c>
      <c r="Y36" s="18">
        <v>0</v>
      </c>
      <c r="Z36" s="18">
        <v>48</v>
      </c>
      <c r="AA36" s="18">
        <v>17</v>
      </c>
      <c r="AB36" s="18">
        <v>7</v>
      </c>
      <c r="AC36" s="18">
        <v>8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324</v>
      </c>
      <c r="AL36" s="18">
        <v>2</v>
      </c>
      <c r="AM36" s="19" t="str">
        <f>IF(U37+V37+W37=D37," ","GRESEALA")</f>
        <v xml:space="preserve"> </v>
      </c>
      <c r="AN36" s="19" t="str">
        <f>IF(X37+Z37+AB37+AC37+AD37+AE37+AF37+AG37+AH37+AI37+AJ37+AK37&gt;=D37," ","GRESEALA")</f>
        <v xml:space="preserve"> </v>
      </c>
      <c r="AO36" s="19" t="str">
        <f>IF(AK37&lt;=D37," ","GRESEALA")</f>
        <v xml:space="preserve"> </v>
      </c>
      <c r="AP36" s="19" t="str">
        <f>IF(H37&lt;=G37," ","GRESEALA")</f>
        <v xml:space="preserve"> </v>
      </c>
      <c r="AQ36" s="19" t="str">
        <f>IF(E41+F41=D41," ","GRESEALA")</f>
        <v xml:space="preserve"> </v>
      </c>
      <c r="AR36" s="19" t="str">
        <f>IF(G41+I41+J41+K41=D41," ","GRESEALA")</f>
        <v xml:space="preserve"> </v>
      </c>
      <c r="AS36" s="19" t="str">
        <f>IF(M41+N41=D41," ","GRESEALA")</f>
        <v xml:space="preserve"> </v>
      </c>
      <c r="AT36" s="19" t="str">
        <f>IF(O41+P41+Q41+R41+S41+T41=D41," ","GRESEALA")</f>
        <v xml:space="preserve"> </v>
      </c>
      <c r="AU36" s="19" t="str">
        <f>IF(U41+V41+W41=D41," ","GRESEALA")</f>
        <v xml:space="preserve"> </v>
      </c>
      <c r="AV36" s="19" t="str">
        <f>IF(X41+Z41+AB41+AC41+AD41+AE41+AF41+AG41+AH41+AI41+AJ41+AK41&gt;=D41," ","GRESEALA")</f>
        <v xml:space="preserve"> </v>
      </c>
      <c r="AW36" s="19" t="str">
        <f>IF(AK41&lt;=D41," ","GRESEALA")</f>
        <v xml:space="preserve"> </v>
      </c>
      <c r="AX36" s="19" t="str">
        <f>IF(H41&lt;=G41," ","GRESEALA")</f>
        <v xml:space="preserve"> </v>
      </c>
      <c r="AY36" s="19" t="str">
        <f>IF(E43+E44=E42," ","GRESEALA")</f>
        <v xml:space="preserve"> </v>
      </c>
      <c r="AZ36" s="19" t="str">
        <f>IF(F43+F44=F42," ","GRESEALA")</f>
        <v xml:space="preserve"> </v>
      </c>
      <c r="BA36" s="19" t="str">
        <f>IF(G43+G44=G42," ","GRESEALA")</f>
        <v xml:space="preserve"> </v>
      </c>
      <c r="BB36" s="19" t="str">
        <f>IF(H43+H44=H42," ","GRESEALA")</f>
        <v xml:space="preserve"> </v>
      </c>
      <c r="BC36" s="19" t="str">
        <f>IF(I43+I44=I42," ","GRESEALA")</f>
        <v xml:space="preserve"> </v>
      </c>
    </row>
    <row r="37" spans="2:215" s="49" customFormat="1" ht="43.5" customHeight="1" x14ac:dyDescent="0.35">
      <c r="B37" s="31">
        <v>2</v>
      </c>
      <c r="C37" s="47" t="s">
        <v>109</v>
      </c>
      <c r="D37" s="48">
        <f t="shared" si="0"/>
        <v>1</v>
      </c>
      <c r="E37" s="34">
        <v>1</v>
      </c>
      <c r="F37" s="34">
        <v>0</v>
      </c>
      <c r="G37" s="34">
        <v>0</v>
      </c>
      <c r="H37" s="34">
        <v>0</v>
      </c>
      <c r="I37" s="34">
        <v>0</v>
      </c>
      <c r="J37" s="34">
        <v>1</v>
      </c>
      <c r="K37" s="34">
        <v>0</v>
      </c>
      <c r="L37" s="34">
        <v>0</v>
      </c>
      <c r="M37" s="34">
        <v>1</v>
      </c>
      <c r="N37" s="34">
        <v>0</v>
      </c>
      <c r="O37" s="34">
        <v>0</v>
      </c>
      <c r="P37" s="34">
        <v>0</v>
      </c>
      <c r="Q37" s="34">
        <v>0</v>
      </c>
      <c r="R37" s="34">
        <v>1</v>
      </c>
      <c r="S37" s="34">
        <v>0</v>
      </c>
      <c r="T37" s="34">
        <v>0</v>
      </c>
      <c r="U37" s="34">
        <v>0</v>
      </c>
      <c r="V37" s="34">
        <v>1</v>
      </c>
      <c r="W37" s="44"/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1</v>
      </c>
      <c r="AL37" s="34">
        <v>0</v>
      </c>
      <c r="AM37" s="19" t="str">
        <f>IF(J43+J44=J42," ","GRESEALA")</f>
        <v xml:space="preserve"> </v>
      </c>
      <c r="AN37" s="19" t="str">
        <f t="shared" ref="AN37:BC37" si="29">IF(K43+K44=K42," ","GRESEALA")</f>
        <v xml:space="preserve"> </v>
      </c>
      <c r="AO37" s="19" t="str">
        <f t="shared" si="29"/>
        <v xml:space="preserve"> </v>
      </c>
      <c r="AP37" s="19" t="str">
        <f t="shared" si="29"/>
        <v xml:space="preserve"> </v>
      </c>
      <c r="AQ37" s="19" t="str">
        <f t="shared" si="29"/>
        <v xml:space="preserve"> </v>
      </c>
      <c r="AR37" s="19" t="str">
        <f t="shared" si="29"/>
        <v xml:space="preserve"> </v>
      </c>
      <c r="AS37" s="19" t="str">
        <f t="shared" si="29"/>
        <v xml:space="preserve"> </v>
      </c>
      <c r="AT37" s="19" t="str">
        <f t="shared" si="29"/>
        <v xml:space="preserve"> </v>
      </c>
      <c r="AU37" s="19" t="str">
        <f t="shared" si="29"/>
        <v xml:space="preserve"> </v>
      </c>
      <c r="AV37" s="19" t="str">
        <f t="shared" si="29"/>
        <v xml:space="preserve"> </v>
      </c>
      <c r="AW37" s="19" t="str">
        <f t="shared" si="29"/>
        <v xml:space="preserve"> </v>
      </c>
      <c r="AX37" s="19" t="str">
        <f t="shared" si="29"/>
        <v xml:space="preserve"> </v>
      </c>
      <c r="AY37" s="19" t="str">
        <f t="shared" si="29"/>
        <v xml:space="preserve"> </v>
      </c>
      <c r="AZ37" s="19" t="str">
        <f t="shared" si="29"/>
        <v xml:space="preserve"> </v>
      </c>
      <c r="BA37" s="19" t="str">
        <f t="shared" si="29"/>
        <v xml:space="preserve"> </v>
      </c>
      <c r="BB37" s="19" t="str">
        <f t="shared" si="29"/>
        <v xml:space="preserve"> </v>
      </c>
      <c r="BC37" s="19" t="str">
        <f t="shared" si="29"/>
        <v xml:space="preserve"> </v>
      </c>
      <c r="BD37" s="12"/>
    </row>
    <row r="38" spans="2:215" s="49" customFormat="1" ht="62.25" customHeight="1" x14ac:dyDescent="0.2">
      <c r="B38" s="22">
        <v>3</v>
      </c>
      <c r="C38" s="50" t="s">
        <v>110</v>
      </c>
      <c r="D38" s="50">
        <f t="shared" si="0"/>
        <v>15</v>
      </c>
      <c r="E38" s="51">
        <f>E39+E40</f>
        <v>13</v>
      </c>
      <c r="F38" s="51">
        <f t="shared" ref="F38:AL38" si="30">F39+F40</f>
        <v>2</v>
      </c>
      <c r="G38" s="51">
        <f t="shared" si="30"/>
        <v>0</v>
      </c>
      <c r="H38" s="51">
        <f t="shared" si="30"/>
        <v>0</v>
      </c>
      <c r="I38" s="51">
        <f t="shared" si="30"/>
        <v>1</v>
      </c>
      <c r="J38" s="51">
        <f t="shared" si="30"/>
        <v>4</v>
      </c>
      <c r="K38" s="51">
        <f t="shared" si="30"/>
        <v>10</v>
      </c>
      <c r="L38" s="51">
        <f t="shared" si="30"/>
        <v>3</v>
      </c>
      <c r="M38" s="51">
        <f t="shared" si="30"/>
        <v>12</v>
      </c>
      <c r="N38" s="51">
        <f t="shared" si="30"/>
        <v>3</v>
      </c>
      <c r="O38" s="51">
        <f t="shared" si="30"/>
        <v>4</v>
      </c>
      <c r="P38" s="51">
        <f t="shared" si="30"/>
        <v>1</v>
      </c>
      <c r="Q38" s="51">
        <f t="shared" si="30"/>
        <v>3</v>
      </c>
      <c r="R38" s="51">
        <f t="shared" si="30"/>
        <v>6</v>
      </c>
      <c r="S38" s="51">
        <f t="shared" si="30"/>
        <v>0</v>
      </c>
      <c r="T38" s="51">
        <f t="shared" si="30"/>
        <v>1</v>
      </c>
      <c r="U38" s="51">
        <f t="shared" si="30"/>
        <v>0</v>
      </c>
      <c r="V38" s="51">
        <f t="shared" si="30"/>
        <v>15</v>
      </c>
      <c r="W38" s="52">
        <f t="shared" si="30"/>
        <v>0</v>
      </c>
      <c r="X38" s="51">
        <f t="shared" si="30"/>
        <v>0</v>
      </c>
      <c r="Y38" s="51">
        <f t="shared" si="30"/>
        <v>0</v>
      </c>
      <c r="Z38" s="51">
        <f t="shared" si="30"/>
        <v>0</v>
      </c>
      <c r="AA38" s="51">
        <f t="shared" si="30"/>
        <v>0</v>
      </c>
      <c r="AB38" s="51">
        <f t="shared" si="30"/>
        <v>0</v>
      </c>
      <c r="AC38" s="51">
        <f t="shared" si="30"/>
        <v>0</v>
      </c>
      <c r="AD38" s="51">
        <f t="shared" si="30"/>
        <v>0</v>
      </c>
      <c r="AE38" s="51">
        <f t="shared" si="30"/>
        <v>0</v>
      </c>
      <c r="AF38" s="51">
        <f t="shared" si="30"/>
        <v>0</v>
      </c>
      <c r="AG38" s="51">
        <f t="shared" si="30"/>
        <v>0</v>
      </c>
      <c r="AH38" s="51">
        <f t="shared" si="30"/>
        <v>0</v>
      </c>
      <c r="AI38" s="51">
        <f t="shared" si="30"/>
        <v>0</v>
      </c>
      <c r="AJ38" s="51">
        <f t="shared" si="30"/>
        <v>0</v>
      </c>
      <c r="AK38" s="51">
        <f t="shared" si="30"/>
        <v>15</v>
      </c>
      <c r="AL38" s="51">
        <f t="shared" si="30"/>
        <v>0</v>
      </c>
      <c r="AM38" s="19" t="str">
        <f>IF(K43+K44=K42," ","GRESEALA")</f>
        <v xml:space="preserve"> </v>
      </c>
      <c r="AN38" s="19" t="str">
        <f t="shared" ref="AN38:BC38" si="31">IF(L43+L44=L42," ","GRESEALA")</f>
        <v xml:space="preserve"> </v>
      </c>
      <c r="AO38" s="19" t="str">
        <f t="shared" si="31"/>
        <v xml:space="preserve"> </v>
      </c>
      <c r="AP38" s="19" t="str">
        <f t="shared" si="31"/>
        <v xml:space="preserve"> </v>
      </c>
      <c r="AQ38" s="19" t="str">
        <f t="shared" si="31"/>
        <v xml:space="preserve"> </v>
      </c>
      <c r="AR38" s="19" t="str">
        <f t="shared" si="31"/>
        <v xml:space="preserve"> </v>
      </c>
      <c r="AS38" s="19" t="str">
        <f t="shared" si="31"/>
        <v xml:space="preserve"> </v>
      </c>
      <c r="AT38" s="19" t="str">
        <f t="shared" si="31"/>
        <v xml:space="preserve"> </v>
      </c>
      <c r="AU38" s="19" t="str">
        <f t="shared" si="31"/>
        <v xml:space="preserve"> </v>
      </c>
      <c r="AV38" s="19" t="str">
        <f t="shared" si="31"/>
        <v xml:space="preserve"> </v>
      </c>
      <c r="AW38" s="19" t="str">
        <f t="shared" si="31"/>
        <v xml:space="preserve"> </v>
      </c>
      <c r="AX38" s="19" t="str">
        <f t="shared" si="31"/>
        <v xml:space="preserve"> </v>
      </c>
      <c r="AY38" s="19" t="str">
        <f t="shared" si="31"/>
        <v xml:space="preserve"> </v>
      </c>
      <c r="AZ38" s="19" t="str">
        <f t="shared" si="31"/>
        <v xml:space="preserve"> </v>
      </c>
      <c r="BA38" s="19" t="str">
        <f t="shared" si="31"/>
        <v xml:space="preserve"> </v>
      </c>
      <c r="BB38" s="19" t="str">
        <f t="shared" si="31"/>
        <v xml:space="preserve"> </v>
      </c>
      <c r="BC38" s="19" t="str">
        <f t="shared" si="31"/>
        <v xml:space="preserve"> </v>
      </c>
      <c r="BD38" s="12"/>
    </row>
    <row r="39" spans="2:215" ht="24.75" customHeight="1" x14ac:dyDescent="0.35">
      <c r="B39" s="53" t="s">
        <v>70</v>
      </c>
      <c r="C39" s="54" t="s">
        <v>111</v>
      </c>
      <c r="D39" s="55">
        <f t="shared" si="0"/>
        <v>0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19" t="str">
        <f>IF(AB43+AB44=AB42," ","GRESEALA")</f>
        <v xml:space="preserve"> </v>
      </c>
      <c r="AN39" s="19" t="str">
        <f t="shared" ref="AN39:AV39" si="32">IF(AC43+AC44=AC42," ","GRESEALA")</f>
        <v xml:space="preserve"> </v>
      </c>
      <c r="AO39" s="19" t="str">
        <f t="shared" si="32"/>
        <v xml:space="preserve"> </v>
      </c>
      <c r="AP39" s="19" t="str">
        <f t="shared" si="32"/>
        <v xml:space="preserve"> </v>
      </c>
      <c r="AQ39" s="19" t="str">
        <f t="shared" si="32"/>
        <v xml:space="preserve"> </v>
      </c>
      <c r="AR39" s="19" t="str">
        <f t="shared" si="32"/>
        <v xml:space="preserve"> </v>
      </c>
      <c r="AS39" s="19" t="str">
        <f t="shared" si="32"/>
        <v xml:space="preserve"> </v>
      </c>
      <c r="AT39" s="19" t="str">
        <f t="shared" si="32"/>
        <v xml:space="preserve"> </v>
      </c>
      <c r="AU39" s="19" t="str">
        <f t="shared" si="32"/>
        <v xml:space="preserve"> </v>
      </c>
      <c r="AV39" s="19" t="str">
        <f t="shared" si="32"/>
        <v xml:space="preserve"> </v>
      </c>
      <c r="AW39" s="19" t="str">
        <f>IF(E42+F42=D42," ","GRESEALA")</f>
        <v xml:space="preserve"> </v>
      </c>
      <c r="AX39" s="19" t="str">
        <f>IF(G42+I42+J42+K42=D42," ","GRESEALA")</f>
        <v xml:space="preserve"> </v>
      </c>
      <c r="AY39" s="19" t="str">
        <f>IF(M42+N42=D42," ","GRESEALA")</f>
        <v xml:space="preserve"> </v>
      </c>
      <c r="AZ39" s="19" t="str">
        <f>IF(O42+P42+Q42+R42+S42+T42=D42," ","GRESEALA")</f>
        <v xml:space="preserve"> </v>
      </c>
      <c r="BA39" s="19" t="str">
        <f>IF(U42+V42+W42=D42," ","GRESEALA")</f>
        <v xml:space="preserve"> </v>
      </c>
      <c r="BB39" s="19" t="str">
        <f>IF(X42+Z42+AB42+AC42+AD42+AE42+AF42+AG42+AH42+AI42+AJ42+AK42&gt;=D42," ","GRESEALA")</f>
        <v xml:space="preserve"> </v>
      </c>
      <c r="BC39" s="19" t="str">
        <f>IF(AK42&lt;=D42," ","GRESEALA")</f>
        <v xml:space="preserve"> </v>
      </c>
      <c r="BD39" s="19" t="str">
        <f>IF(H42&lt;=G42," ","GRESEALA")</f>
        <v xml:space="preserve"> </v>
      </c>
    </row>
    <row r="40" spans="2:215" ht="45.75" customHeight="1" x14ac:dyDescent="0.35">
      <c r="B40" s="31" t="s">
        <v>71</v>
      </c>
      <c r="C40" s="57" t="s">
        <v>112</v>
      </c>
      <c r="D40" s="58">
        <f t="shared" si="0"/>
        <v>15</v>
      </c>
      <c r="E40" s="34">
        <v>13</v>
      </c>
      <c r="F40" s="34">
        <v>2</v>
      </c>
      <c r="G40" s="34">
        <v>0</v>
      </c>
      <c r="H40" s="34">
        <v>0</v>
      </c>
      <c r="I40" s="34">
        <v>1</v>
      </c>
      <c r="J40" s="34">
        <v>4</v>
      </c>
      <c r="K40" s="34">
        <v>10</v>
      </c>
      <c r="L40" s="34">
        <v>3</v>
      </c>
      <c r="M40" s="34">
        <v>12</v>
      </c>
      <c r="N40" s="34">
        <v>3</v>
      </c>
      <c r="O40" s="34">
        <v>4</v>
      </c>
      <c r="P40" s="34">
        <v>1</v>
      </c>
      <c r="Q40" s="34">
        <v>3</v>
      </c>
      <c r="R40" s="34">
        <v>6</v>
      </c>
      <c r="S40" s="34">
        <v>0</v>
      </c>
      <c r="T40" s="34">
        <v>1</v>
      </c>
      <c r="U40" s="44"/>
      <c r="V40" s="34">
        <v>15</v>
      </c>
      <c r="W40" s="44"/>
      <c r="X40" s="44"/>
      <c r="Y40" s="44"/>
      <c r="Z40" s="44"/>
      <c r="AA40" s="44"/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15</v>
      </c>
      <c r="AL40" s="34">
        <v>0</v>
      </c>
      <c r="AM40" s="19" t="str">
        <f>IF(AK13&lt;=D13," ","GRESEALA")</f>
        <v xml:space="preserve"> </v>
      </c>
      <c r="AN40" s="19" t="str">
        <f>IF(AK14&lt;=D14," ","GRESEALA")</f>
        <v xml:space="preserve"> </v>
      </c>
      <c r="AO40" s="19" t="str">
        <f>IF(AK15&lt;=D15," ","GRESEALA")</f>
        <v xml:space="preserve"> </v>
      </c>
      <c r="AP40" s="19" t="str">
        <f>IF(AK16&lt;=D16," ","GRESEALA")</f>
        <v xml:space="preserve"> </v>
      </c>
      <c r="AQ40" s="19" t="str">
        <f>IF(AK17&lt;=D17," ","GRESEALA")</f>
        <v xml:space="preserve"> </v>
      </c>
      <c r="AR40" s="19" t="str">
        <f>IF(AK18&lt;=D18," ","GRESEALA")</f>
        <v xml:space="preserve"> </v>
      </c>
      <c r="AS40" s="19" t="str">
        <f>IF(AK19&lt;=D19," ","GRESEALA")</f>
        <v xml:space="preserve"> </v>
      </c>
      <c r="AT40" s="19" t="str">
        <f>IF(AK20&lt;=D20," ","GRESEALA")</f>
        <v xml:space="preserve"> </v>
      </c>
      <c r="AU40" s="19" t="str">
        <f>IF(AK21&lt;=D21," ","GRESEALA")</f>
        <v xml:space="preserve"> </v>
      </c>
      <c r="AV40" s="19" t="str">
        <f>IF(AK22&lt;=D22," ","GRESEALA")</f>
        <v xml:space="preserve"> </v>
      </c>
      <c r="AW40" s="19" t="str">
        <f>IF(AK23&lt;=D23," ","GRESEALA")</f>
        <v xml:space="preserve"> </v>
      </c>
      <c r="AX40" s="19" t="str">
        <f>IF(AK24&lt;=D24," ","GRESEALA")</f>
        <v xml:space="preserve"> </v>
      </c>
      <c r="AY40" s="19" t="str">
        <f>IF(AK25&lt;=D25," ","GRESEALA")</f>
        <v xml:space="preserve"> </v>
      </c>
      <c r="AZ40" s="19" t="str">
        <f>IF(AK26&lt;=D26," ","GRESEALA")</f>
        <v xml:space="preserve"> </v>
      </c>
      <c r="BA40" s="19" t="str">
        <f>IF(AK27&lt;=D27," ","GRESEALA")</f>
        <v xml:space="preserve"> </v>
      </c>
      <c r="BB40" s="19" t="str">
        <f>IF(AK28&lt;=D28," ","GRESEALA")</f>
        <v xml:space="preserve"> </v>
      </c>
      <c r="BC40" s="19" t="str">
        <f>IF(AK29&lt;=D29," ","GRESEALA")</f>
        <v xml:space="preserve"> </v>
      </c>
    </row>
    <row r="41" spans="2:215" ht="54" customHeight="1" x14ac:dyDescent="0.35">
      <c r="B41" s="31">
        <v>4</v>
      </c>
      <c r="C41" s="59" t="s">
        <v>113</v>
      </c>
      <c r="D41" s="60">
        <f t="shared" si="0"/>
        <v>5</v>
      </c>
      <c r="E41" s="34">
        <v>3</v>
      </c>
      <c r="F41" s="34">
        <v>2</v>
      </c>
      <c r="G41" s="34">
        <v>2</v>
      </c>
      <c r="H41" s="34">
        <v>2</v>
      </c>
      <c r="I41" s="34">
        <v>0</v>
      </c>
      <c r="J41" s="34">
        <v>0</v>
      </c>
      <c r="K41" s="34">
        <v>3</v>
      </c>
      <c r="L41" s="34">
        <v>1</v>
      </c>
      <c r="M41" s="34">
        <v>3</v>
      </c>
      <c r="N41" s="34">
        <v>2</v>
      </c>
      <c r="O41" s="34">
        <v>0</v>
      </c>
      <c r="P41" s="34">
        <v>1</v>
      </c>
      <c r="Q41" s="34">
        <v>1</v>
      </c>
      <c r="R41" s="34">
        <v>1</v>
      </c>
      <c r="S41" s="34">
        <v>0</v>
      </c>
      <c r="T41" s="34">
        <v>2</v>
      </c>
      <c r="U41" s="61">
        <v>5</v>
      </c>
      <c r="V41" s="44"/>
      <c r="W41" s="44"/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5</v>
      </c>
      <c r="AL41" s="34">
        <v>0</v>
      </c>
      <c r="AM41" s="19" t="str">
        <f>IF(AK30&lt;=D30," ","GRESEALA")</f>
        <v xml:space="preserve"> </v>
      </c>
      <c r="AN41" s="19" t="str">
        <f>IF(AK31&lt;=D31," ","GRESEALA")</f>
        <v xml:space="preserve"> </v>
      </c>
      <c r="AO41" s="19" t="str">
        <f>IF(AK32&lt;=D32," ","GRESEALA")</f>
        <v xml:space="preserve"> </v>
      </c>
      <c r="AP41" s="19" t="str">
        <f>IF(AK33&lt;=D33," ","GRESEALA")</f>
        <v xml:space="preserve"> </v>
      </c>
      <c r="AQ41" s="19" t="str">
        <f>IF(AK34&lt;=D34," ","GRESEALA")</f>
        <v xml:space="preserve"> </v>
      </c>
      <c r="AR41" s="19" t="str">
        <f>IF(AK35&lt;=D35," ","GRESEALA")</f>
        <v xml:space="preserve"> </v>
      </c>
      <c r="AS41" s="19" t="str">
        <f>IF(AK36&lt;=D36," ","GRESEALA")</f>
        <v xml:space="preserve"> </v>
      </c>
      <c r="AT41" s="19" t="str">
        <f>IF(AK37&lt;=D37," ","GRESEALA")</f>
        <v xml:space="preserve"> </v>
      </c>
      <c r="AU41" s="19" t="str">
        <f>IF(AK38&lt;=D38," ","GRESEALA")</f>
        <v xml:space="preserve"> </v>
      </c>
      <c r="AV41" s="19" t="str">
        <f>IF(AK39&lt;=D39," ","GRESEALA")</f>
        <v xml:space="preserve"> </v>
      </c>
      <c r="AW41" s="19" t="str">
        <f>IF(AK40&lt;=D40," ","GRESEALA")</f>
        <v xml:space="preserve"> </v>
      </c>
      <c r="AX41" s="19" t="str">
        <f>IF(AK41&lt;=D41," ","GRESEALA")</f>
        <v xml:space="preserve"> </v>
      </c>
      <c r="AY41" s="19" t="str">
        <f>IF(AK42&lt;=D42," ","GRESEALA")</f>
        <v xml:space="preserve"> </v>
      </c>
      <c r="AZ41" s="19" t="str">
        <f>IF(AK43&lt;=D43," ","GRESEALA")</f>
        <v xml:space="preserve"> </v>
      </c>
      <c r="BA41" s="19" t="str">
        <f>IF(AK44&lt;=D44," ","GRESEALA")</f>
        <v xml:space="preserve"> </v>
      </c>
      <c r="BB41" s="19" t="str">
        <f>IF(AK45&lt;=D45," ","GRESEALA")</f>
        <v xml:space="preserve"> </v>
      </c>
      <c r="BC41" s="19" t="str">
        <f>IF(AK46&lt;=D46," ","GRESEALA")</f>
        <v xml:space="preserve"> </v>
      </c>
    </row>
    <row r="42" spans="2:215" ht="88.5" customHeight="1" x14ac:dyDescent="0.2">
      <c r="B42" s="22">
        <v>5</v>
      </c>
      <c r="C42" s="50" t="s">
        <v>114</v>
      </c>
      <c r="D42" s="50">
        <f t="shared" si="0"/>
        <v>23</v>
      </c>
      <c r="E42" s="51">
        <f>E43+E44</f>
        <v>15</v>
      </c>
      <c r="F42" s="51">
        <f t="shared" ref="F42:AL42" si="33">F43+F44</f>
        <v>8</v>
      </c>
      <c r="G42" s="51">
        <f t="shared" si="33"/>
        <v>0</v>
      </c>
      <c r="H42" s="51">
        <f t="shared" si="33"/>
        <v>0</v>
      </c>
      <c r="I42" s="51">
        <f t="shared" si="33"/>
        <v>0</v>
      </c>
      <c r="J42" s="51">
        <f t="shared" si="33"/>
        <v>0</v>
      </c>
      <c r="K42" s="51">
        <f t="shared" si="33"/>
        <v>23</v>
      </c>
      <c r="L42" s="51">
        <f t="shared" si="33"/>
        <v>10</v>
      </c>
      <c r="M42" s="51">
        <f t="shared" si="33"/>
        <v>9</v>
      </c>
      <c r="N42" s="51">
        <f t="shared" si="33"/>
        <v>14</v>
      </c>
      <c r="O42" s="51">
        <f t="shared" si="33"/>
        <v>0</v>
      </c>
      <c r="P42" s="51">
        <f t="shared" si="33"/>
        <v>9</v>
      </c>
      <c r="Q42" s="51">
        <f t="shared" si="33"/>
        <v>3</v>
      </c>
      <c r="R42" s="51">
        <f t="shared" si="33"/>
        <v>11</v>
      </c>
      <c r="S42" s="51">
        <f t="shared" si="33"/>
        <v>0</v>
      </c>
      <c r="T42" s="51">
        <f t="shared" si="33"/>
        <v>0</v>
      </c>
      <c r="U42" s="51">
        <f t="shared" si="33"/>
        <v>21</v>
      </c>
      <c r="V42" s="51">
        <f t="shared" si="33"/>
        <v>2</v>
      </c>
      <c r="W42" s="52">
        <f t="shared" si="33"/>
        <v>0</v>
      </c>
      <c r="X42" s="51">
        <f t="shared" si="33"/>
        <v>0</v>
      </c>
      <c r="Y42" s="51">
        <f t="shared" si="33"/>
        <v>0</v>
      </c>
      <c r="Z42" s="51">
        <f t="shared" si="33"/>
        <v>0</v>
      </c>
      <c r="AA42" s="51">
        <f t="shared" si="33"/>
        <v>0</v>
      </c>
      <c r="AB42" s="51">
        <f t="shared" si="33"/>
        <v>0</v>
      </c>
      <c r="AC42" s="51">
        <f t="shared" si="33"/>
        <v>0</v>
      </c>
      <c r="AD42" s="51">
        <f t="shared" si="33"/>
        <v>0</v>
      </c>
      <c r="AE42" s="51">
        <f t="shared" si="33"/>
        <v>0</v>
      </c>
      <c r="AF42" s="51">
        <f t="shared" si="33"/>
        <v>0</v>
      </c>
      <c r="AG42" s="51">
        <f t="shared" si="33"/>
        <v>0</v>
      </c>
      <c r="AH42" s="51">
        <f t="shared" si="33"/>
        <v>0</v>
      </c>
      <c r="AI42" s="51">
        <f t="shared" si="33"/>
        <v>0</v>
      </c>
      <c r="AJ42" s="51">
        <f t="shared" si="33"/>
        <v>0</v>
      </c>
      <c r="AK42" s="51">
        <f t="shared" si="33"/>
        <v>23</v>
      </c>
      <c r="AL42" s="51">
        <f t="shared" si="33"/>
        <v>0</v>
      </c>
      <c r="AM42" s="19" t="str">
        <f>IF(AK47&lt;=D47," ","GRESEALA")</f>
        <v xml:space="preserve"> </v>
      </c>
      <c r="AN42" s="19" t="str">
        <f>IF(AK48&lt;=D48," ","GRESEALA")</f>
        <v xml:space="preserve"> </v>
      </c>
      <c r="AO42" s="19" t="str">
        <f>IF(AK49&lt;=D49," ","GRESEALA")</f>
        <v xml:space="preserve"> </v>
      </c>
      <c r="AP42" s="19" t="str">
        <f>IF(AK50&lt;=D50," ","GRESEALA")</f>
        <v xml:space="preserve"> </v>
      </c>
      <c r="AQ42" s="19" t="str">
        <f>IF(AK51&lt;=D51," ","GRESEALA")</f>
        <v xml:space="preserve"> </v>
      </c>
      <c r="AR42" s="19" t="str">
        <f>IF(AK52&lt;=D52," ","GRESEALA")</f>
        <v xml:space="preserve"> </v>
      </c>
      <c r="AS42" s="19" t="str">
        <f>IF(AK53&lt;=D53," ","GRESEALA")</f>
        <v xml:space="preserve"> </v>
      </c>
      <c r="AT42" s="19" t="str">
        <f>IF(AK54&lt;=D54," ","GRESEALA")</f>
        <v xml:space="preserve"> </v>
      </c>
      <c r="AU42" s="19" t="str">
        <f>IF(AK55&lt;=D55," ","GRESEALA")</f>
        <v xml:space="preserve"> </v>
      </c>
      <c r="AV42" s="19" t="str">
        <f>IF(AK56&lt;=D56," ","GRESEALA")</f>
        <v xml:space="preserve"> </v>
      </c>
      <c r="AW42" s="19" t="str">
        <f>IF(AK57&lt;=D57," ","GRESEALA")</f>
        <v xml:space="preserve"> </v>
      </c>
      <c r="AX42" s="19" t="str">
        <f>IF(AK58&lt;=D58," ","GRESEALA")</f>
        <v xml:space="preserve"> </v>
      </c>
      <c r="AY42" s="19" t="str">
        <f>IF(AK59&lt;=D59," ","GRESEALA")</f>
        <v xml:space="preserve"> </v>
      </c>
      <c r="AZ42" s="19" t="str">
        <f>IF(AK60&lt;=D60," ","GRESEALA")</f>
        <v xml:space="preserve"> </v>
      </c>
      <c r="BA42" s="19" t="str">
        <f>IF(AK61&lt;=D61," ","GRESEALA")</f>
        <v xml:space="preserve"> </v>
      </c>
      <c r="BB42" s="19" t="str">
        <f>IF(AK62&lt;=D62," ","GRESEALA")</f>
        <v xml:space="preserve"> </v>
      </c>
      <c r="BC42" s="19" t="str">
        <f>IF(AK63&lt;=D63," ","GRESEALA")</f>
        <v xml:space="preserve"> </v>
      </c>
    </row>
    <row r="43" spans="2:215" ht="32.25" customHeight="1" x14ac:dyDescent="0.35">
      <c r="B43" s="62" t="s">
        <v>72</v>
      </c>
      <c r="C43" s="63" t="s">
        <v>115</v>
      </c>
      <c r="D43" s="58">
        <f t="shared" si="0"/>
        <v>23</v>
      </c>
      <c r="E43" s="34">
        <v>15</v>
      </c>
      <c r="F43" s="34">
        <v>8</v>
      </c>
      <c r="G43" s="44"/>
      <c r="H43" s="44"/>
      <c r="I43" s="44"/>
      <c r="J43" s="44"/>
      <c r="K43" s="34">
        <v>23</v>
      </c>
      <c r="L43" s="34">
        <v>10</v>
      </c>
      <c r="M43" s="34">
        <v>9</v>
      </c>
      <c r="N43" s="34">
        <v>14</v>
      </c>
      <c r="O43" s="34">
        <v>0</v>
      </c>
      <c r="P43" s="34">
        <v>9</v>
      </c>
      <c r="Q43" s="34">
        <v>3</v>
      </c>
      <c r="R43" s="34">
        <v>11</v>
      </c>
      <c r="S43" s="34">
        <v>0</v>
      </c>
      <c r="T43" s="34">
        <v>0</v>
      </c>
      <c r="U43" s="34">
        <v>21</v>
      </c>
      <c r="V43" s="34">
        <v>2</v>
      </c>
      <c r="W43" s="44"/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23</v>
      </c>
      <c r="AL43" s="34">
        <v>0</v>
      </c>
      <c r="AM43" s="19" t="str">
        <f>IF(AK64&lt;=D64," ","GRESEALA")</f>
        <v xml:space="preserve"> </v>
      </c>
      <c r="AN43" s="19" t="str">
        <f>IF(AK65&lt;=D65," ","GRESEALA")</f>
        <v xml:space="preserve"> </v>
      </c>
      <c r="AO43" s="19" t="str">
        <f>IF(AK66&lt;=D66," ","GRESEALA")</f>
        <v xml:space="preserve"> </v>
      </c>
      <c r="AP43" s="19" t="str">
        <f>IF(AK67&lt;=D67," ","GRESEALA")</f>
        <v xml:space="preserve"> </v>
      </c>
      <c r="AQ43" s="19" t="str">
        <f>IF(E45+F45=D45," ","GRESEALA")</f>
        <v xml:space="preserve"> </v>
      </c>
      <c r="AR43" s="19" t="str">
        <f>IF(G45+I45+J45+K45=D45," ","GRESEALA")</f>
        <v xml:space="preserve"> </v>
      </c>
      <c r="AS43" s="19" t="str">
        <f>IF(M45+N45=D45," ","GRESEALA")</f>
        <v xml:space="preserve"> </v>
      </c>
      <c r="AT43" s="19" t="str">
        <f>IF(O45+P45+Q45+R45+S45+T45=D45," ","GRESEALA")</f>
        <v xml:space="preserve"> </v>
      </c>
      <c r="AU43" s="19" t="str">
        <f>IF(U45+V45+W45=D45," ","GRESEALA")</f>
        <v xml:space="preserve"> </v>
      </c>
      <c r="AV43" s="19" t="str">
        <f>IF(X45+Z45+AB45+AC45+AD45+AE45+AF45+AG45+AH45+AI45+AJ45+AK45&gt;=D45," ","GRESEALA")</f>
        <v xml:space="preserve"> </v>
      </c>
      <c r="AW43" s="19" t="str">
        <f>IF(H45&lt;=G45," ","GRESEALA")</f>
        <v xml:space="preserve"> </v>
      </c>
      <c r="AX43" s="19" t="str">
        <f>IF(E46+F46=D46," ","GRESEALA")</f>
        <v xml:space="preserve"> </v>
      </c>
      <c r="AY43" s="19" t="str">
        <f>IF(G46+I46+J46+K46=D46," ","GRESEALA")</f>
        <v xml:space="preserve"> </v>
      </c>
      <c r="AZ43" s="19" t="str">
        <f>IF(M46+N46=D46," ","GRESEALA")</f>
        <v xml:space="preserve"> </v>
      </c>
      <c r="BA43" s="19" t="str">
        <f>IF(O46+P46+Q46+R46+S46+T46=D46," ","GRESEALA")</f>
        <v xml:space="preserve"> </v>
      </c>
      <c r="BB43" s="19" t="str">
        <f>IF(U46+V46+W46=D46," ","GRESEALA")</f>
        <v xml:space="preserve"> </v>
      </c>
      <c r="BC43" s="19" t="str">
        <f>IF(X46+Z46+AB46+AC46+AD46+AE46+AF46+AG46+AH46+AI46+AJ46+AK46&gt;=D46," ","GRESEALA")</f>
        <v xml:space="preserve"> </v>
      </c>
      <c r="BD43" s="19" t="str">
        <f>IF(H46&lt;=G46," ","GRESEALA")</f>
        <v xml:space="preserve"> </v>
      </c>
    </row>
    <row r="44" spans="2:215" ht="43.5" customHeight="1" x14ac:dyDescent="0.35">
      <c r="B44" s="62" t="s">
        <v>73</v>
      </c>
      <c r="C44" s="63" t="s">
        <v>116</v>
      </c>
      <c r="D44" s="58">
        <f t="shared" si="0"/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44"/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19" t="str">
        <f>IF(E47+F47=D47," ","GRESEALA")</f>
        <v xml:space="preserve"> </v>
      </c>
      <c r="AN44" s="19" t="str">
        <f>IF(G47+I47+J47+K47=D47," ","GRESEALA")</f>
        <v xml:space="preserve"> </v>
      </c>
      <c r="AO44" s="19" t="str">
        <f>IF(M47+N47=D47," ","GRESEALA")</f>
        <v xml:space="preserve"> </v>
      </c>
      <c r="AP44" s="19" t="str">
        <f>IF(O47+P47+Q47+R47+S47+T47=D47," ","GRESEALA")</f>
        <v xml:space="preserve"> </v>
      </c>
      <c r="AQ44" s="19" t="str">
        <f>IF(U47+V47+W47=D47," ","GRESEALA")</f>
        <v xml:space="preserve"> </v>
      </c>
      <c r="AR44" s="19" t="str">
        <f>IF(X47+Z47+AB47+AC47+AD47+AE47+AF47+AG47+AH47+AI47+AJ47+AK47&gt;=D47," ","GRESEALA")</f>
        <v xml:space="preserve"> </v>
      </c>
      <c r="AS44" s="19" t="str">
        <f>IF(H47&lt;=G47," ","GRESEALA")</f>
        <v xml:space="preserve"> </v>
      </c>
      <c r="AT44" s="19" t="str">
        <f>IF(E49+E50+E51=E48," ","GRESEALA")</f>
        <v xml:space="preserve"> </v>
      </c>
      <c r="AU44" s="19" t="str">
        <f t="shared" ref="AU44:BC44" si="34">IF(F49+F50+F51=F48," ","GRESEALA")</f>
        <v xml:space="preserve"> </v>
      </c>
      <c r="AV44" s="19" t="str">
        <f t="shared" si="34"/>
        <v xml:space="preserve"> </v>
      </c>
      <c r="AW44" s="19" t="str">
        <f t="shared" si="34"/>
        <v xml:space="preserve"> </v>
      </c>
      <c r="AX44" s="19" t="str">
        <f t="shared" si="34"/>
        <v xml:space="preserve"> </v>
      </c>
      <c r="AY44" s="19" t="str">
        <f t="shared" si="34"/>
        <v xml:space="preserve"> </v>
      </c>
      <c r="AZ44" s="19" t="str">
        <f t="shared" si="34"/>
        <v xml:space="preserve"> </v>
      </c>
      <c r="BA44" s="19" t="str">
        <f t="shared" si="34"/>
        <v xml:space="preserve"> </v>
      </c>
      <c r="BB44" s="19" t="str">
        <f t="shared" si="34"/>
        <v xml:space="preserve"> </v>
      </c>
      <c r="BC44" s="19" t="str">
        <f t="shared" si="34"/>
        <v xml:space="preserve"> </v>
      </c>
    </row>
    <row r="45" spans="2:215" ht="60.75" customHeight="1" x14ac:dyDescent="0.35">
      <c r="B45" s="31">
        <v>6</v>
      </c>
      <c r="C45" s="64" t="s">
        <v>117</v>
      </c>
      <c r="D45" s="60">
        <f t="shared" si="0"/>
        <v>0</v>
      </c>
      <c r="E45" s="34">
        <v>0</v>
      </c>
      <c r="F45" s="34">
        <v>0</v>
      </c>
      <c r="G45" s="61"/>
      <c r="H45" s="61"/>
      <c r="I45" s="44"/>
      <c r="J45" s="44"/>
      <c r="K45" s="44"/>
      <c r="L45" s="44"/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44"/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19" t="str">
        <f>IF(O49+O50+O51=O48," ","GRESEALA")</f>
        <v xml:space="preserve"> </v>
      </c>
      <c r="AN45" s="19" t="str">
        <f t="shared" ref="AN45:BC45" si="35">IF(P49+P50+P51=P48," ","GRESEALA")</f>
        <v xml:space="preserve"> </v>
      </c>
      <c r="AO45" s="19" t="str">
        <f t="shared" si="35"/>
        <v xml:space="preserve"> </v>
      </c>
      <c r="AP45" s="19" t="str">
        <f t="shared" si="35"/>
        <v xml:space="preserve"> </v>
      </c>
      <c r="AQ45" s="19" t="str">
        <f t="shared" si="35"/>
        <v xml:space="preserve"> </v>
      </c>
      <c r="AR45" s="19" t="str">
        <f t="shared" si="35"/>
        <v xml:space="preserve"> </v>
      </c>
      <c r="AS45" s="19" t="str">
        <f t="shared" si="35"/>
        <v xml:space="preserve"> </v>
      </c>
      <c r="AT45" s="19" t="str">
        <f t="shared" si="35"/>
        <v xml:space="preserve"> </v>
      </c>
      <c r="AU45" s="19" t="str">
        <f t="shared" si="35"/>
        <v xml:space="preserve"> </v>
      </c>
      <c r="AV45" s="19" t="str">
        <f t="shared" si="35"/>
        <v xml:space="preserve"> </v>
      </c>
      <c r="AW45" s="19" t="str">
        <f t="shared" si="35"/>
        <v xml:space="preserve"> </v>
      </c>
      <c r="AX45" s="19" t="str">
        <f t="shared" si="35"/>
        <v xml:space="preserve"> </v>
      </c>
      <c r="AY45" s="19" t="str">
        <f t="shared" si="35"/>
        <v xml:space="preserve"> </v>
      </c>
      <c r="AZ45" s="19" t="str">
        <f t="shared" si="35"/>
        <v xml:space="preserve"> </v>
      </c>
      <c r="BA45" s="19" t="str">
        <f t="shared" si="35"/>
        <v xml:space="preserve"> </v>
      </c>
      <c r="BB45" s="19" t="str">
        <f t="shared" si="35"/>
        <v xml:space="preserve"> </v>
      </c>
      <c r="BC45" s="19" t="str">
        <f t="shared" si="35"/>
        <v xml:space="preserve"> </v>
      </c>
    </row>
    <row r="46" spans="2:215" s="26" customFormat="1" ht="70.5" customHeight="1" x14ac:dyDescent="0.35">
      <c r="B46" s="31">
        <v>7</v>
      </c>
      <c r="C46" s="64" t="s">
        <v>118</v>
      </c>
      <c r="D46" s="65">
        <f t="shared" si="0"/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61"/>
      <c r="V46" s="44"/>
      <c r="W46" s="44"/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19" t="str">
        <f t="shared" ref="AM46:AR46" si="36">IF(AF49+AF50+AF51=AF48," ","GRESEALA")</f>
        <v xml:space="preserve"> </v>
      </c>
      <c r="AN46" s="19" t="str">
        <f t="shared" si="36"/>
        <v xml:space="preserve"> </v>
      </c>
      <c r="AO46" s="19" t="str">
        <f t="shared" si="36"/>
        <v xml:space="preserve"> </v>
      </c>
      <c r="AP46" s="19" t="str">
        <f t="shared" si="36"/>
        <v xml:space="preserve"> </v>
      </c>
      <c r="AQ46" s="19" t="str">
        <f t="shared" si="36"/>
        <v xml:space="preserve"> </v>
      </c>
      <c r="AR46" s="19" t="str">
        <f t="shared" si="36"/>
        <v xml:space="preserve"> </v>
      </c>
      <c r="AS46" s="19" t="str">
        <f>IF(E48+F48=D48," ","GRESEALA")</f>
        <v xml:space="preserve"> </v>
      </c>
      <c r="AT46" s="19" t="str">
        <f>IF(G48+I48+J48+K48=D48," ","GRESEALA")</f>
        <v xml:space="preserve"> </v>
      </c>
      <c r="AU46" s="19" t="str">
        <f>IF(M48+N48=D48," ","GRESEALA")</f>
        <v xml:space="preserve"> </v>
      </c>
      <c r="AV46" s="19" t="str">
        <f>IF(O48+P48+Q48+R48+S48+T48=D48," ","GRESEALA")</f>
        <v xml:space="preserve"> </v>
      </c>
      <c r="AW46" s="19" t="str">
        <f>IF(U48+V48+W48=D48," ","GRESEALA")</f>
        <v xml:space="preserve"> </v>
      </c>
      <c r="AX46" s="19" t="str">
        <f>IF(X48+Z48+AB48+AC48+AD48+AE48+AF48+AG48+AH48+AI48+AJ48+AK48&gt;=D48," ","GRESEALA")</f>
        <v xml:space="preserve"> </v>
      </c>
      <c r="AY46" s="19" t="str">
        <f>IF(H48&lt;=G48," ","GRESEALA")</f>
        <v xml:space="preserve"> </v>
      </c>
      <c r="AZ46" s="19" t="str">
        <f>IF(H13&lt;=G13," ","GRESEALA")</f>
        <v xml:space="preserve"> </v>
      </c>
      <c r="BA46" s="19" t="str">
        <f>IF(H14&lt;=G14," ","GRESEALA")</f>
        <v xml:space="preserve"> </v>
      </c>
      <c r="BB46" s="19" t="str">
        <f>IF(H15&lt;=G15," ","GRESEALA")</f>
        <v xml:space="preserve"> </v>
      </c>
      <c r="BC46" s="19" t="str">
        <f>IF(H16&lt;=G16," ","GRESEALA")</f>
        <v xml:space="preserve"> </v>
      </c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</row>
    <row r="47" spans="2:215" ht="61.5" customHeight="1" x14ac:dyDescent="0.35">
      <c r="B47" s="31">
        <v>8</v>
      </c>
      <c r="C47" s="47" t="s">
        <v>119</v>
      </c>
      <c r="D47" s="58">
        <f t="shared" si="0"/>
        <v>0</v>
      </c>
      <c r="E47" s="34">
        <v>0</v>
      </c>
      <c r="F47" s="34">
        <v>0</v>
      </c>
      <c r="G47" s="44"/>
      <c r="H47" s="44"/>
      <c r="I47" s="44"/>
      <c r="J47" s="44"/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44"/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19" t="str">
        <f>IF(H17&lt;=G17," ","GRESEALA")</f>
        <v xml:space="preserve"> </v>
      </c>
      <c r="AN47" s="19" t="str">
        <f>IF(H18&lt;=G18," ","GRESEALA")</f>
        <v xml:space="preserve"> </v>
      </c>
      <c r="AO47" s="19" t="str">
        <f>IF(H19&lt;=G19," ","GRESEALA")</f>
        <v xml:space="preserve"> </v>
      </c>
      <c r="AP47" s="19" t="str">
        <f>IF(H20&lt;=G20," ","GRESEALA")</f>
        <v xml:space="preserve"> </v>
      </c>
      <c r="AQ47" s="19" t="str">
        <f>IF(H21&lt;=G21," ","GRESEALA")</f>
        <v xml:space="preserve"> </v>
      </c>
      <c r="AR47" s="19" t="str">
        <f>IF(H22&lt;=G22," ","GRESEALA")</f>
        <v xml:space="preserve"> </v>
      </c>
      <c r="AS47" s="19" t="str">
        <f>IF(H23&lt;=G23," ","GRESEALA")</f>
        <v xml:space="preserve"> </v>
      </c>
      <c r="AT47" s="19" t="str">
        <f>IF(H24&lt;=G24," ","GRESEALA")</f>
        <v xml:space="preserve"> </v>
      </c>
      <c r="AU47" s="19" t="str">
        <f>IF(H25&lt;=G25," ","GRESEALA")</f>
        <v xml:space="preserve"> </v>
      </c>
      <c r="AV47" s="19" t="str">
        <f>IF(H26&lt;=G26," ","GRESEALA")</f>
        <v xml:space="preserve"> </v>
      </c>
      <c r="AW47" s="19" t="str">
        <f>IF(H27&lt;=G27," ","GRESEALA")</f>
        <v xml:space="preserve"> </v>
      </c>
      <c r="AX47" s="19" t="str">
        <f>IF(H28&lt;=G28," ","GRESEALA")</f>
        <v xml:space="preserve"> </v>
      </c>
      <c r="AY47" s="19" t="str">
        <f>IF(H29&lt;=G29," ","GRESEALA")</f>
        <v xml:space="preserve"> </v>
      </c>
      <c r="AZ47" s="19" t="str">
        <f>IF(H30&lt;=G30," ","GRESEALA")</f>
        <v xml:space="preserve"> </v>
      </c>
      <c r="BA47" s="19" t="str">
        <f>IF(H31&lt;=G31," ","GRESEALA")</f>
        <v xml:space="preserve"> </v>
      </c>
      <c r="BB47" s="19" t="str">
        <f>IF(H32&lt;=G32," ","GRESEALA")</f>
        <v xml:space="preserve"> </v>
      </c>
      <c r="BC47" s="19" t="str">
        <f>IF(H33&lt;=G33," ","GRESEALA")</f>
        <v xml:space="preserve"> </v>
      </c>
      <c r="BD47" s="66"/>
    </row>
    <row r="48" spans="2:215" ht="42" customHeight="1" x14ac:dyDescent="0.2">
      <c r="B48" s="22">
        <v>9</v>
      </c>
      <c r="C48" s="50" t="s">
        <v>120</v>
      </c>
      <c r="D48" s="50">
        <f t="shared" si="0"/>
        <v>0</v>
      </c>
      <c r="E48" s="51">
        <f>E49+E50+E51</f>
        <v>0</v>
      </c>
      <c r="F48" s="51">
        <f t="shared" ref="F48:AL48" si="37">F49+F50+F51</f>
        <v>0</v>
      </c>
      <c r="G48" s="51">
        <f t="shared" si="37"/>
        <v>0</v>
      </c>
      <c r="H48" s="51">
        <f t="shared" si="37"/>
        <v>0</v>
      </c>
      <c r="I48" s="51">
        <f t="shared" si="37"/>
        <v>0</v>
      </c>
      <c r="J48" s="51">
        <f t="shared" si="37"/>
        <v>0</v>
      </c>
      <c r="K48" s="51">
        <f t="shared" si="37"/>
        <v>0</v>
      </c>
      <c r="L48" s="51">
        <f t="shared" si="37"/>
        <v>0</v>
      </c>
      <c r="M48" s="51">
        <f t="shared" si="37"/>
        <v>0</v>
      </c>
      <c r="N48" s="51">
        <f t="shared" si="37"/>
        <v>0</v>
      </c>
      <c r="O48" s="51">
        <f t="shared" si="37"/>
        <v>0</v>
      </c>
      <c r="P48" s="51">
        <f t="shared" si="37"/>
        <v>0</v>
      </c>
      <c r="Q48" s="51">
        <f t="shared" si="37"/>
        <v>0</v>
      </c>
      <c r="R48" s="51">
        <f t="shared" si="37"/>
        <v>0</v>
      </c>
      <c r="S48" s="51">
        <f t="shared" si="37"/>
        <v>0</v>
      </c>
      <c r="T48" s="51">
        <f t="shared" si="37"/>
        <v>0</v>
      </c>
      <c r="U48" s="51">
        <f t="shared" si="37"/>
        <v>0</v>
      </c>
      <c r="V48" s="51">
        <f t="shared" si="37"/>
        <v>0</v>
      </c>
      <c r="W48" s="52">
        <f t="shared" si="37"/>
        <v>0</v>
      </c>
      <c r="X48" s="51">
        <f t="shared" si="37"/>
        <v>0</v>
      </c>
      <c r="Y48" s="51">
        <f t="shared" si="37"/>
        <v>0</v>
      </c>
      <c r="Z48" s="51">
        <f t="shared" si="37"/>
        <v>0</v>
      </c>
      <c r="AA48" s="51">
        <f t="shared" si="37"/>
        <v>0</v>
      </c>
      <c r="AB48" s="51">
        <f t="shared" si="37"/>
        <v>0</v>
      </c>
      <c r="AC48" s="51">
        <f t="shared" si="37"/>
        <v>0</v>
      </c>
      <c r="AD48" s="51">
        <f t="shared" si="37"/>
        <v>0</v>
      </c>
      <c r="AE48" s="51">
        <f t="shared" si="37"/>
        <v>0</v>
      </c>
      <c r="AF48" s="51">
        <f t="shared" si="37"/>
        <v>0</v>
      </c>
      <c r="AG48" s="51">
        <f t="shared" si="37"/>
        <v>0</v>
      </c>
      <c r="AH48" s="51">
        <f t="shared" si="37"/>
        <v>0</v>
      </c>
      <c r="AI48" s="51">
        <f t="shared" si="37"/>
        <v>0</v>
      </c>
      <c r="AJ48" s="51">
        <f t="shared" si="37"/>
        <v>0</v>
      </c>
      <c r="AK48" s="51">
        <f t="shared" si="37"/>
        <v>0</v>
      </c>
      <c r="AL48" s="51">
        <f t="shared" si="37"/>
        <v>0</v>
      </c>
      <c r="AM48" s="19" t="str">
        <f>IF(H34&lt;=G34," ","GRESEALA")</f>
        <v xml:space="preserve"> </v>
      </c>
      <c r="AN48" s="19" t="str">
        <f>IF(H35&lt;=G35," ","GRESEALA")</f>
        <v xml:space="preserve"> </v>
      </c>
      <c r="AO48" s="19" t="str">
        <f>IF(H36&lt;=G36," ","GRESEALA")</f>
        <v xml:space="preserve"> </v>
      </c>
      <c r="AP48" s="19" t="str">
        <f>IF(H37&lt;=G37," ","GRESEALA")</f>
        <v xml:space="preserve"> </v>
      </c>
      <c r="AQ48" s="19" t="str">
        <f>IF(H38&lt;=G38," ","GRESEALA")</f>
        <v xml:space="preserve"> </v>
      </c>
      <c r="AR48" s="19" t="str">
        <f>IF(H39&lt;=G39," ","GRESEALA")</f>
        <v xml:space="preserve"> </v>
      </c>
      <c r="AS48" s="19" t="str">
        <f>IF(H40&lt;=G40," ","GRESEALA")</f>
        <v xml:space="preserve"> </v>
      </c>
      <c r="AT48" s="19" t="str">
        <f>IF(H41&lt;=G41," ","GRESEALA")</f>
        <v xml:space="preserve"> </v>
      </c>
      <c r="AU48" s="19" t="str">
        <f>IF(H42&lt;=G42," ","GRESEALA")</f>
        <v xml:space="preserve"> </v>
      </c>
      <c r="AV48" s="19" t="str">
        <f>IF(H43&lt;=G43," ","GRESEALA")</f>
        <v xml:space="preserve"> </v>
      </c>
      <c r="AW48" s="19" t="str">
        <f>IF(H44&lt;=G44," ","GRESEALA")</f>
        <v xml:space="preserve"> </v>
      </c>
      <c r="AX48" s="19" t="str">
        <f>IF(H45&lt;=G45," ","GRESEALA")</f>
        <v xml:space="preserve"> </v>
      </c>
      <c r="AY48" s="19" t="str">
        <f>IF(H46&lt;=G46," ","GRESEALA")</f>
        <v xml:space="preserve"> </v>
      </c>
      <c r="AZ48" s="19" t="str">
        <f>IF(H47&lt;=G47," ","GRESEALA")</f>
        <v xml:space="preserve"> </v>
      </c>
      <c r="BA48" s="19" t="str">
        <f>IF(H48&lt;=G48," ","GRESEALA")</f>
        <v xml:space="preserve"> </v>
      </c>
      <c r="BB48" s="19" t="str">
        <f>IF(H49&lt;=G49," ","GRESEALA")</f>
        <v xml:space="preserve"> </v>
      </c>
      <c r="BC48" s="19" t="str">
        <f>IF(H50&lt;=G50," ","GRESEALA")</f>
        <v xml:space="preserve"> </v>
      </c>
    </row>
    <row r="49" spans="2:56" ht="50.25" customHeight="1" x14ac:dyDescent="0.35">
      <c r="B49" s="31" t="s">
        <v>74</v>
      </c>
      <c r="C49" s="67" t="s">
        <v>121</v>
      </c>
      <c r="D49" s="68">
        <f t="shared" si="0"/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44"/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19" t="str">
        <f>IF(H51&lt;=G51," ","GRESEALA")</f>
        <v xml:space="preserve"> </v>
      </c>
      <c r="AN49" s="19" t="str">
        <f>IF(H52&lt;=G52," ","GRESEALA")</f>
        <v xml:space="preserve"> </v>
      </c>
      <c r="AO49" s="19" t="str">
        <f>IF(H53&lt;=G53," ","GRESEALA")</f>
        <v xml:space="preserve"> </v>
      </c>
      <c r="AP49" s="19" t="str">
        <f>IF(H54&lt;=G54," ","GRESEALA")</f>
        <v xml:space="preserve"> </v>
      </c>
      <c r="AQ49" s="19" t="str">
        <f>IF(H55&lt;=G55," ","GRESEALA")</f>
        <v xml:space="preserve"> </v>
      </c>
      <c r="AR49" s="19" t="str">
        <f>IF(H56&lt;=G56," ","GRESEALA")</f>
        <v xml:space="preserve"> </v>
      </c>
      <c r="AS49" s="19" t="str">
        <f>IF(H57&lt;=G57," ","GRESEALA")</f>
        <v xml:space="preserve"> </v>
      </c>
      <c r="AT49" s="19" t="str">
        <f>IF(H58&lt;=G58," ","GRESEALA")</f>
        <v xml:space="preserve"> </v>
      </c>
      <c r="AU49" s="19" t="str">
        <f>IF(H59&lt;=G59," ","GRESEALA")</f>
        <v xml:space="preserve"> </v>
      </c>
      <c r="AV49" s="19" t="str">
        <f>IF(H60&lt;=G60," ","GRESEALA")</f>
        <v xml:space="preserve"> </v>
      </c>
      <c r="AW49" s="19" t="str">
        <f>IF(H61&lt;=G61," ","GRESEALA")</f>
        <v xml:space="preserve"> </v>
      </c>
      <c r="AX49" s="19" t="str">
        <f>IF(H62&lt;=G62," ","GRESEALA")</f>
        <v xml:space="preserve"> </v>
      </c>
      <c r="AY49" s="19" t="str">
        <f>IF(H63&lt;=G63," ","GRESEALA")</f>
        <v xml:space="preserve"> </v>
      </c>
      <c r="AZ49" s="19" t="str">
        <f>IF(H64&lt;=G64," ","GRESEALA")</f>
        <v xml:space="preserve"> </v>
      </c>
      <c r="BA49" s="19" t="str">
        <f>IF(H65&lt;=G65," ","GRESEALA")</f>
        <v xml:space="preserve"> </v>
      </c>
      <c r="BB49" s="19" t="str">
        <f>IF(H66&lt;=G66," ","GRESEALA")</f>
        <v xml:space="preserve"> </v>
      </c>
      <c r="BC49" s="19" t="str">
        <f>IF(H67&lt;=G67," ","GRESEALA")</f>
        <v xml:space="preserve"> </v>
      </c>
    </row>
    <row r="50" spans="2:56" ht="41.25" customHeight="1" x14ac:dyDescent="0.35">
      <c r="B50" s="31" t="s">
        <v>75</v>
      </c>
      <c r="C50" s="67" t="s">
        <v>122</v>
      </c>
      <c r="D50" s="58">
        <f t="shared" si="0"/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44"/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19" t="str">
        <f>IF(E52+F52=D52," ","GRESEALA")</f>
        <v xml:space="preserve"> </v>
      </c>
      <c r="AN50" s="19" t="str">
        <f>IF(G52+I52+J52+K52=D52," ","GRESEALA")</f>
        <v xml:space="preserve"> </v>
      </c>
      <c r="AO50" s="19" t="str">
        <f>IF(M52+N52=D52," ","GRESEALA")</f>
        <v xml:space="preserve"> </v>
      </c>
      <c r="AP50" s="19" t="str">
        <f>IF(O52+P52+Q52+R52+S52+T52=D52," ","GRESEALA")</f>
        <v xml:space="preserve"> </v>
      </c>
      <c r="AQ50" s="19" t="str">
        <f>IF(U52+V52+W52=D52," ","GRESEALA")</f>
        <v xml:space="preserve"> </v>
      </c>
      <c r="AR50" s="19" t="str">
        <f>IF(X52+Z52+AB52+AC52+AD52+AE52+AF52+AG52+AH52+AI52+AJ52+AK52&gt;=D52," ","GRESEALA")</f>
        <v xml:space="preserve"> </v>
      </c>
      <c r="AS50" s="19" t="str">
        <f t="shared" ref="AS50:BC50" si="38">IF(E36&lt;=E13," ","GRESEALA")</f>
        <v xml:space="preserve"> </v>
      </c>
      <c r="AT50" s="19" t="str">
        <f t="shared" si="38"/>
        <v xml:space="preserve"> </v>
      </c>
      <c r="AU50" s="19" t="str">
        <f t="shared" si="38"/>
        <v xml:space="preserve"> </v>
      </c>
      <c r="AV50" s="19" t="str">
        <f t="shared" si="38"/>
        <v xml:space="preserve"> </v>
      </c>
      <c r="AW50" s="19" t="str">
        <f t="shared" si="38"/>
        <v xml:space="preserve"> </v>
      </c>
      <c r="AX50" s="19" t="str">
        <f t="shared" si="38"/>
        <v xml:space="preserve"> </v>
      </c>
      <c r="AY50" s="19" t="str">
        <f t="shared" si="38"/>
        <v xml:space="preserve"> </v>
      </c>
      <c r="AZ50" s="19" t="str">
        <f t="shared" si="38"/>
        <v xml:space="preserve"> </v>
      </c>
      <c r="BA50" s="19" t="str">
        <f t="shared" si="38"/>
        <v xml:space="preserve"> </v>
      </c>
      <c r="BB50" s="19" t="str">
        <f t="shared" si="38"/>
        <v xml:space="preserve"> </v>
      </c>
      <c r="BC50" s="19" t="str">
        <f t="shared" si="38"/>
        <v xml:space="preserve"> </v>
      </c>
    </row>
    <row r="51" spans="2:56" ht="31.5" customHeight="1" x14ac:dyDescent="0.35">
      <c r="B51" s="31" t="s">
        <v>76</v>
      </c>
      <c r="C51" s="67" t="s">
        <v>123</v>
      </c>
      <c r="D51" s="58">
        <f t="shared" si="0"/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44"/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19" t="str">
        <f>IF(P36&lt;=P13," ","GRESEALA")</f>
        <v xml:space="preserve"> </v>
      </c>
      <c r="AN51" s="19" t="str">
        <f t="shared" ref="AN51:BC51" si="39">IF(Q36&lt;=Q13," ","GRESEALA")</f>
        <v xml:space="preserve"> </v>
      </c>
      <c r="AO51" s="19" t="str">
        <f t="shared" si="39"/>
        <v xml:space="preserve"> </v>
      </c>
      <c r="AP51" s="19" t="str">
        <f t="shared" si="39"/>
        <v xml:space="preserve"> </v>
      </c>
      <c r="AQ51" s="19" t="str">
        <f t="shared" si="39"/>
        <v xml:space="preserve"> </v>
      </c>
      <c r="AR51" s="19" t="str">
        <f t="shared" si="39"/>
        <v xml:space="preserve"> </v>
      </c>
      <c r="AS51" s="19" t="str">
        <f t="shared" si="39"/>
        <v xml:space="preserve"> </v>
      </c>
      <c r="AT51" s="19" t="str">
        <f t="shared" si="39"/>
        <v xml:space="preserve"> </v>
      </c>
      <c r="AU51" s="19" t="str">
        <f t="shared" si="39"/>
        <v xml:space="preserve"> </v>
      </c>
      <c r="AV51" s="19" t="str">
        <f t="shared" si="39"/>
        <v xml:space="preserve"> </v>
      </c>
      <c r="AW51" s="19" t="str">
        <f t="shared" si="39"/>
        <v xml:space="preserve"> </v>
      </c>
      <c r="AX51" s="19" t="str">
        <f t="shared" si="39"/>
        <v xml:space="preserve"> </v>
      </c>
      <c r="AY51" s="19" t="str">
        <f t="shared" si="39"/>
        <v xml:space="preserve"> </v>
      </c>
      <c r="AZ51" s="19" t="str">
        <f t="shared" si="39"/>
        <v xml:space="preserve"> </v>
      </c>
      <c r="BA51" s="19" t="str">
        <f t="shared" si="39"/>
        <v xml:space="preserve"> </v>
      </c>
      <c r="BB51" s="19" t="str">
        <f t="shared" si="39"/>
        <v xml:space="preserve"> </v>
      </c>
      <c r="BC51" s="19" t="str">
        <f t="shared" si="39"/>
        <v xml:space="preserve"> </v>
      </c>
    </row>
    <row r="52" spans="2:56" ht="45" customHeight="1" x14ac:dyDescent="0.35">
      <c r="B52" s="31">
        <v>10</v>
      </c>
      <c r="C52" s="47" t="s">
        <v>124</v>
      </c>
      <c r="D52" s="58">
        <f t="shared" si="0"/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44"/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44"/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44"/>
      <c r="AM52" s="19" t="str">
        <f>IF(AG36&lt;=AG13," ","GRESEALA")</f>
        <v xml:space="preserve"> </v>
      </c>
      <c r="AN52" s="19" t="str">
        <f>IF(AH36&lt;=AH13," ","GRESEALA")</f>
        <v xml:space="preserve"> </v>
      </c>
      <c r="AO52" s="19" t="str">
        <f>IF(AI36&lt;=AI13," ","GRESEALA")</f>
        <v xml:space="preserve"> </v>
      </c>
      <c r="AP52" s="19" t="str">
        <f>IF(AJ36&lt;=AJ13," ","GRESEALA")</f>
        <v xml:space="preserve"> </v>
      </c>
      <c r="AQ52" s="19" t="str">
        <f>IF(AK36&lt;=AK13," ","GRESEALA")</f>
        <v xml:space="preserve"> </v>
      </c>
      <c r="AR52" s="19" t="str">
        <f>IF(E16+E37+E38+E41+E42+E45+E46+E47+E48+E52+E53+E54+E55+E60+E61+E63+E64&gt;=E14," ","GRESEALA")</f>
        <v xml:space="preserve"> </v>
      </c>
      <c r="AS52" s="19" t="str">
        <f t="shared" ref="AS52:BC52" si="40">IF(F16+F37+F38+F41+F42+F45+F46+F47+F48+F52+F53+F54+F55+F60+F61+F63+F64&gt;=F14," ","GRESEALA")</f>
        <v xml:space="preserve"> </v>
      </c>
      <c r="AT52" s="19" t="str">
        <f t="shared" si="40"/>
        <v xml:space="preserve"> </v>
      </c>
      <c r="AU52" s="19" t="str">
        <f t="shared" si="40"/>
        <v xml:space="preserve"> </v>
      </c>
      <c r="AV52" s="19" t="str">
        <f t="shared" si="40"/>
        <v xml:space="preserve"> </v>
      </c>
      <c r="AW52" s="19" t="str">
        <f t="shared" si="40"/>
        <v xml:space="preserve"> </v>
      </c>
      <c r="AX52" s="19" t="str">
        <f t="shared" si="40"/>
        <v xml:space="preserve"> </v>
      </c>
      <c r="AY52" s="19" t="str">
        <f t="shared" si="40"/>
        <v xml:space="preserve"> </v>
      </c>
      <c r="AZ52" s="19" t="str">
        <f t="shared" si="40"/>
        <v xml:space="preserve"> </v>
      </c>
      <c r="BA52" s="19" t="str">
        <f t="shared" si="40"/>
        <v xml:space="preserve"> </v>
      </c>
      <c r="BB52" s="19" t="str">
        <f t="shared" si="40"/>
        <v xml:space="preserve"> </v>
      </c>
      <c r="BC52" s="19" t="str">
        <f t="shared" si="40"/>
        <v xml:space="preserve"> </v>
      </c>
    </row>
    <row r="53" spans="2:56" ht="49.5" customHeight="1" x14ac:dyDescent="0.35">
      <c r="B53" s="31">
        <v>11</v>
      </c>
      <c r="C53" s="64" t="s">
        <v>125</v>
      </c>
      <c r="D53" s="58">
        <f t="shared" si="0"/>
        <v>1</v>
      </c>
      <c r="E53" s="34">
        <v>1</v>
      </c>
      <c r="F53" s="34">
        <v>0</v>
      </c>
      <c r="G53" s="34">
        <v>0</v>
      </c>
      <c r="H53" s="34">
        <v>0</v>
      </c>
      <c r="I53" s="34">
        <v>1</v>
      </c>
      <c r="J53" s="34">
        <v>0</v>
      </c>
      <c r="K53" s="34">
        <v>0</v>
      </c>
      <c r="L53" s="34">
        <v>0</v>
      </c>
      <c r="M53" s="34">
        <v>0</v>
      </c>
      <c r="N53" s="34">
        <v>1</v>
      </c>
      <c r="O53" s="44"/>
      <c r="P53" s="34">
        <v>0</v>
      </c>
      <c r="Q53" s="34">
        <v>0</v>
      </c>
      <c r="R53" s="34">
        <v>0</v>
      </c>
      <c r="S53" s="34">
        <v>0</v>
      </c>
      <c r="T53" s="34">
        <v>1</v>
      </c>
      <c r="U53" s="34">
        <v>1</v>
      </c>
      <c r="V53" s="34">
        <v>0</v>
      </c>
      <c r="W53" s="44"/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1</v>
      </c>
      <c r="AL53" s="44"/>
      <c r="AM53" s="19" t="str">
        <f>IF(Q16+Q37+Q38+Q41+Q42+Q45+Q46+Q47+Q48+Q52+Q53+Q54+Q55+Q60+Q61+Q63+Q64&gt;=Q14," ","GRESEALA")</f>
        <v xml:space="preserve"> </v>
      </c>
      <c r="AN53" s="19" t="str">
        <f t="shared" ref="AN53:BC53" si="41">IF(R16+R37+R38+R41+R42+R45+R46+R47+R48+R52+R53+R54+R55+R60+R61+R63+R64&gt;=R14," ","GRESEALA")</f>
        <v xml:space="preserve"> </v>
      </c>
      <c r="AO53" s="19" t="str">
        <f t="shared" si="41"/>
        <v xml:space="preserve"> </v>
      </c>
      <c r="AP53" s="19" t="str">
        <f t="shared" si="41"/>
        <v xml:space="preserve"> </v>
      </c>
      <c r="AQ53" s="19" t="str">
        <f t="shared" si="41"/>
        <v xml:space="preserve"> </v>
      </c>
      <c r="AR53" s="19" t="str">
        <f t="shared" si="41"/>
        <v xml:space="preserve"> </v>
      </c>
      <c r="AS53" s="19" t="str">
        <f t="shared" si="41"/>
        <v xml:space="preserve"> </v>
      </c>
      <c r="AT53" s="19" t="str">
        <f t="shared" si="41"/>
        <v xml:space="preserve"> </v>
      </c>
      <c r="AU53" s="19" t="str">
        <f t="shared" si="41"/>
        <v xml:space="preserve"> </v>
      </c>
      <c r="AV53" s="19" t="str">
        <f t="shared" si="41"/>
        <v xml:space="preserve"> </v>
      </c>
      <c r="AW53" s="19" t="str">
        <f t="shared" si="41"/>
        <v xml:space="preserve"> </v>
      </c>
      <c r="AX53" s="19" t="str">
        <f t="shared" si="41"/>
        <v xml:space="preserve"> </v>
      </c>
      <c r="AY53" s="19" t="str">
        <f t="shared" si="41"/>
        <v xml:space="preserve"> </v>
      </c>
      <c r="AZ53" s="19" t="str">
        <f t="shared" si="41"/>
        <v xml:space="preserve"> </v>
      </c>
      <c r="BA53" s="19" t="str">
        <f t="shared" si="41"/>
        <v xml:space="preserve"> </v>
      </c>
      <c r="BB53" s="19" t="str">
        <f t="shared" si="41"/>
        <v xml:space="preserve"> </v>
      </c>
      <c r="BC53" s="19" t="str">
        <f t="shared" si="41"/>
        <v xml:space="preserve"> </v>
      </c>
    </row>
    <row r="54" spans="2:56" ht="60" customHeight="1" x14ac:dyDescent="0.35">
      <c r="B54" s="31">
        <v>12</v>
      </c>
      <c r="C54" s="47" t="s">
        <v>126</v>
      </c>
      <c r="D54" s="60">
        <f t="shared" si="0"/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44"/>
      <c r="X54" s="34">
        <v>0</v>
      </c>
      <c r="Y54" s="34">
        <v>0</v>
      </c>
      <c r="Z54" s="34">
        <v>0</v>
      </c>
      <c r="AA54" s="34">
        <v>0</v>
      </c>
      <c r="AB54" s="61"/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19" t="str">
        <f>IF(AH16+AH37+AH38+AH41+AH42+AH45+AH46+AH47+AH48+AH52+AH53+AH54+AH55+AH60+AH61+AH63+AH64&gt;=AH14," ","GRESEALA")</f>
        <v xml:space="preserve"> </v>
      </c>
      <c r="AN54" s="19" t="str">
        <f>IF(AI16+AI37+AI38+AI41+AI42+AI45+AI46+AI47+AI48+AI52+AI53+AI54+AI55+AI60+AI61+AI63+AI64&gt;=AI14," ","GRESEALA")</f>
        <v xml:space="preserve"> </v>
      </c>
      <c r="AO54" s="19" t="str">
        <f>IF(AJ16+AJ37+AJ38+AJ41+AJ42+AJ45+AJ46+AJ47+AJ48+AJ52+AJ53+AJ54+AJ55+AJ60+AJ61+AJ63+AJ64&gt;=AJ14," ","GRESEALA")</f>
        <v xml:space="preserve"> </v>
      </c>
      <c r="AP54" s="19" t="str">
        <f>IF(AK16+AK37+AK38+AK41+AK42+AK45+AK46+AK47+AK48+AK52+AK53+AK54+AK55+AK60+AK61+AK63+AK64&gt;=AK14," ","GRESEALA")</f>
        <v xml:space="preserve"> </v>
      </c>
      <c r="AQ54" s="19" t="str">
        <f>IF(E15+E36+E59+E62&gt;=E13," ","GRESEALA")</f>
        <v xml:space="preserve"> </v>
      </c>
      <c r="AR54" s="19" t="str">
        <f t="shared" ref="AR54:BC54" si="42">IF(F15+F36+F59+F62&gt;=F13," ","GRESEALA")</f>
        <v xml:space="preserve"> </v>
      </c>
      <c r="AS54" s="19" t="str">
        <f t="shared" si="42"/>
        <v xml:space="preserve"> </v>
      </c>
      <c r="AT54" s="19" t="str">
        <f t="shared" si="42"/>
        <v xml:space="preserve"> </v>
      </c>
      <c r="AU54" s="19" t="str">
        <f t="shared" si="42"/>
        <v xml:space="preserve"> </v>
      </c>
      <c r="AV54" s="19" t="str">
        <f t="shared" si="42"/>
        <v xml:space="preserve"> </v>
      </c>
      <c r="AW54" s="19" t="str">
        <f t="shared" si="42"/>
        <v xml:space="preserve"> </v>
      </c>
      <c r="AX54" s="19" t="str">
        <f t="shared" si="42"/>
        <v xml:space="preserve"> </v>
      </c>
      <c r="AY54" s="19" t="str">
        <f t="shared" si="42"/>
        <v xml:space="preserve"> </v>
      </c>
      <c r="AZ54" s="19" t="str">
        <f t="shared" si="42"/>
        <v xml:space="preserve"> </v>
      </c>
      <c r="BA54" s="19" t="str">
        <f t="shared" si="42"/>
        <v xml:space="preserve"> </v>
      </c>
      <c r="BB54" s="19" t="str">
        <f t="shared" si="42"/>
        <v xml:space="preserve"> </v>
      </c>
      <c r="BC54" s="19" t="str">
        <f t="shared" si="42"/>
        <v xml:space="preserve"> </v>
      </c>
    </row>
    <row r="55" spans="2:56" ht="60.75" customHeight="1" x14ac:dyDescent="0.3">
      <c r="B55" s="22"/>
      <c r="C55" s="50" t="s">
        <v>127</v>
      </c>
      <c r="D55" s="30">
        <f t="shared" si="0"/>
        <v>0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2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</row>
    <row r="56" spans="2:56" ht="27" customHeight="1" x14ac:dyDescent="0.35">
      <c r="B56" s="70"/>
      <c r="C56" s="71" t="s">
        <v>128</v>
      </c>
      <c r="D56" s="72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</row>
    <row r="57" spans="2:56" ht="40.5" customHeight="1" x14ac:dyDescent="0.35">
      <c r="B57" s="70"/>
      <c r="C57" s="71" t="s">
        <v>129</v>
      </c>
      <c r="D57" s="73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</row>
    <row r="58" spans="2:56" ht="45.75" customHeight="1" x14ac:dyDescent="0.35">
      <c r="B58" s="70"/>
      <c r="C58" s="71" t="s">
        <v>130</v>
      </c>
      <c r="D58" s="72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</row>
    <row r="59" spans="2:56" ht="88.5" customHeight="1" x14ac:dyDescent="0.35">
      <c r="B59" s="74">
        <v>13.1</v>
      </c>
      <c r="C59" s="75" t="s">
        <v>131</v>
      </c>
      <c r="D59" s="75">
        <f t="shared" si="0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76"/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9" t="str">
        <f>IF(R15+R36+R59+R62&gt;=R13," ","GRESEALA")</f>
        <v xml:space="preserve"> </v>
      </c>
      <c r="AN59" s="19" t="str">
        <f t="shared" ref="AN59:BC59" si="43">IF(S15+S36+S59+S62&gt;=S13," ","GRESEALA")</f>
        <v xml:space="preserve"> </v>
      </c>
      <c r="AO59" s="19" t="str">
        <f t="shared" si="43"/>
        <v xml:space="preserve"> </v>
      </c>
      <c r="AP59" s="19" t="str">
        <f t="shared" si="43"/>
        <v xml:space="preserve"> </v>
      </c>
      <c r="AQ59" s="19" t="str">
        <f t="shared" si="43"/>
        <v xml:space="preserve"> </v>
      </c>
      <c r="AR59" s="19" t="str">
        <f t="shared" si="43"/>
        <v xml:space="preserve"> </v>
      </c>
      <c r="AS59" s="19" t="str">
        <f t="shared" si="43"/>
        <v xml:space="preserve"> </v>
      </c>
      <c r="AT59" s="19" t="str">
        <f t="shared" si="43"/>
        <v xml:space="preserve"> </v>
      </c>
      <c r="AU59" s="19" t="str">
        <f t="shared" si="43"/>
        <v xml:space="preserve"> </v>
      </c>
      <c r="AV59" s="19" t="str">
        <f t="shared" si="43"/>
        <v xml:space="preserve"> </v>
      </c>
      <c r="AW59" s="19" t="str">
        <f t="shared" si="43"/>
        <v xml:space="preserve"> </v>
      </c>
      <c r="AX59" s="19" t="str">
        <f t="shared" si="43"/>
        <v xml:space="preserve"> </v>
      </c>
      <c r="AY59" s="19" t="str">
        <f t="shared" si="43"/>
        <v xml:space="preserve"> </v>
      </c>
      <c r="AZ59" s="19" t="str">
        <f t="shared" si="43"/>
        <v xml:space="preserve"> </v>
      </c>
      <c r="BA59" s="19" t="str">
        <f t="shared" si="43"/>
        <v xml:space="preserve"> </v>
      </c>
      <c r="BB59" s="19" t="str">
        <f t="shared" si="43"/>
        <v xml:space="preserve"> </v>
      </c>
      <c r="BC59" s="19" t="str">
        <f t="shared" si="43"/>
        <v xml:space="preserve"> </v>
      </c>
    </row>
    <row r="60" spans="2:56" ht="89.25" customHeight="1" x14ac:dyDescent="0.35">
      <c r="B60" s="31">
        <v>13</v>
      </c>
      <c r="C60" s="47" t="s">
        <v>132</v>
      </c>
      <c r="D60" s="72">
        <f t="shared" si="0"/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44"/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19" t="str">
        <f>IF(AI15+AI36+AI59+AI62&gt;=AI13," ","GRESEALA")</f>
        <v xml:space="preserve"> </v>
      </c>
      <c r="AN60" s="19" t="str">
        <f>IF(AJ15+AJ36+AJ59+AJ62&gt;=AJ13," ","GRESEALA")</f>
        <v xml:space="preserve"> </v>
      </c>
      <c r="AO60" s="19" t="str">
        <f>IF(AK15+AK36+AK59+AK62&gt;=AK13," ","GRESEALA")</f>
        <v xml:space="preserve"> </v>
      </c>
      <c r="AP60" s="19" t="str">
        <f>IF(E53+F53=D53," ","GRESEALA")</f>
        <v xml:space="preserve"> </v>
      </c>
      <c r="AQ60" s="19" t="str">
        <f>IF(G53+I53+J53+K53=D53," ","GRESEALA")</f>
        <v xml:space="preserve"> </v>
      </c>
      <c r="AR60" s="19" t="str">
        <f>IF(M53+N53=D53," ","GRESEALA")</f>
        <v xml:space="preserve"> </v>
      </c>
      <c r="AS60" s="19" t="str">
        <f>IF(O53+P53+Q53+R53+S53+T53=D53," ","GRESEALA")</f>
        <v xml:space="preserve"> </v>
      </c>
      <c r="AT60" s="19" t="str">
        <f>IF(U53+V53+W53=D53," ","GRESEALA")</f>
        <v xml:space="preserve"> </v>
      </c>
      <c r="AU60" s="19" t="str">
        <f>IF(X53+Z53+AB53+AC53+AD53+AE53+AF53+AG53+AH53+AI53+AJ53+AK53&gt;=D53," ","GRESEALA")</f>
        <v xml:space="preserve"> </v>
      </c>
      <c r="AV60" s="19" t="str">
        <f>IF(E54+F54=D54," ","GRESEALA")</f>
        <v xml:space="preserve"> </v>
      </c>
      <c r="AW60" s="19" t="str">
        <f>IF(G54+I54+J54+K54=D54," ","GRESEALA")</f>
        <v xml:space="preserve"> </v>
      </c>
      <c r="AX60" s="19" t="str">
        <f>IF(M54+N54=D54," ","GRESEALA")</f>
        <v xml:space="preserve"> </v>
      </c>
      <c r="AY60" s="19" t="str">
        <f>IF(O54+P54+Q54+R54+S54+T54=D54," ","GRESEALA")</f>
        <v xml:space="preserve"> </v>
      </c>
      <c r="AZ60" s="19" t="str">
        <f>IF(U54+V54+W54=D54," ","GRESEALA")</f>
        <v xml:space="preserve"> </v>
      </c>
      <c r="BA60" s="19" t="str">
        <f>IF(X54+Z54+AB54+AC54+AD54+AE54+AF54+AG54+AH54+AI54+AJ54+AK54&gt;=D54," ","GRESEALA")</f>
        <v xml:space="preserve"> </v>
      </c>
      <c r="BB60" s="19" t="str">
        <f>IF(E59+F59=D59," ","GRESEALA")</f>
        <v xml:space="preserve"> </v>
      </c>
      <c r="BC60" s="19" t="str">
        <f>IF(G59+I59+J59+K59=D59," ","GRESEALA")</f>
        <v xml:space="preserve"> </v>
      </c>
    </row>
    <row r="61" spans="2:56" ht="62.25" customHeight="1" x14ac:dyDescent="0.35">
      <c r="B61" s="31">
        <v>14</v>
      </c>
      <c r="C61" s="47" t="s">
        <v>133</v>
      </c>
      <c r="D61" s="58">
        <f t="shared" si="0"/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44"/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19" t="str">
        <f>IF(M59+N59=D59," ","GRESEALA")</f>
        <v xml:space="preserve"> </v>
      </c>
      <c r="AN61" s="19" t="str">
        <f>IF(O59+P59+Q59+R59+S59+T59=D59," ","GRESEALA")</f>
        <v xml:space="preserve"> </v>
      </c>
      <c r="AO61" s="19" t="str">
        <f>IF(U59+V59+W59=D59," ","GRESEALA")</f>
        <v xml:space="preserve"> </v>
      </c>
      <c r="AP61" s="19" t="str">
        <f>IF(X59+Z59+AB59+AC59+AD59+AE59+AF59+AG59+AH59+AI59+AJ59+AK59&gt;=D59," ","GRESEALA")</f>
        <v xml:space="preserve"> </v>
      </c>
      <c r="AQ61" s="19" t="str">
        <f>IF(D54=AB54," ","GRESEALA")</f>
        <v xml:space="preserve"> </v>
      </c>
      <c r="AR61" s="19" t="str">
        <f>IF(E60+F60=D60," ","GRESEALA")</f>
        <v xml:space="preserve"> </v>
      </c>
      <c r="AS61" s="19" t="str">
        <f>IF(G60+I60+J60+K60=D60," ","GRESEALA")</f>
        <v xml:space="preserve"> </v>
      </c>
      <c r="AT61" s="19" t="str">
        <f>IF(M60+N60=D60," ","GRESEALA")</f>
        <v xml:space="preserve"> </v>
      </c>
      <c r="AU61" s="19" t="str">
        <f>IF(O60+P60+Q60+R60+S60+T60=D60," ","GRESEALA")</f>
        <v xml:space="preserve"> </v>
      </c>
      <c r="AV61" s="19" t="str">
        <f>IF(U60+V60+W60=D60," ","GRESEALA")</f>
        <v xml:space="preserve"> </v>
      </c>
      <c r="AW61" s="19" t="str">
        <f>IF(X60+Z60+AB60+AC60+AD60+AE60+AF60+AG60+AH60+AI60+AJ60+AK60&gt;=D60," ","GRESEALA")</f>
        <v xml:space="preserve"> </v>
      </c>
      <c r="AX61" s="19" t="str">
        <f>IF(E61+F61=D61," ","GRESEALA")</f>
        <v xml:space="preserve"> </v>
      </c>
      <c r="AY61" s="19" t="str">
        <f>IF(G61+I61+J61+K61=D61," ","GRESEALA")</f>
        <v xml:space="preserve"> </v>
      </c>
      <c r="AZ61" s="19" t="str">
        <f>IF(M61+N61=D61," ","GRESEALA")</f>
        <v xml:space="preserve"> </v>
      </c>
      <c r="BA61" s="19" t="str">
        <f>IF(O61+P61+Q61+R61+S61+T61=D61," ","GRESEALA")</f>
        <v xml:space="preserve"> </v>
      </c>
      <c r="BB61" s="19" t="str">
        <f>IF(U61+V61+W61=D61," ","GRESEALA")</f>
        <v xml:space="preserve"> </v>
      </c>
      <c r="BC61" s="19" t="str">
        <f>IF(X61+Z61+AB61+AC61+AD61+AE61+AF61+AG61+AH61+AI61+AJ61+AK61&gt;=D61," ","GRESEALA")</f>
        <v xml:space="preserve"> </v>
      </c>
    </row>
    <row r="62" spans="2:56" s="29" customFormat="1" ht="52.5" customHeight="1" x14ac:dyDescent="0.35">
      <c r="B62" s="74">
        <v>15.1</v>
      </c>
      <c r="C62" s="75" t="s">
        <v>134</v>
      </c>
      <c r="D62" s="75">
        <f t="shared" si="0"/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77"/>
      <c r="K62" s="77"/>
      <c r="L62" s="77"/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76"/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9" t="str">
        <f>IF(E62+F62=D62," ","GRESEALA")</f>
        <v xml:space="preserve"> </v>
      </c>
      <c r="AN62" s="19" t="str">
        <f>IF(G62+I62+J62+K62=D62," ","GRESEALA")</f>
        <v xml:space="preserve"> </v>
      </c>
      <c r="AO62" s="19" t="str">
        <f>IF(M62+N62=D62," ","GRESEALA")</f>
        <v xml:space="preserve"> </v>
      </c>
      <c r="AP62" s="19" t="str">
        <f>IF(O62+P62+Q62+R62+S62+T62=D62," ","GRESEALA")</f>
        <v xml:space="preserve"> </v>
      </c>
      <c r="AQ62" s="19" t="str">
        <f>IF(U62+V62+W62=D62," ","GRESEALA")</f>
        <v xml:space="preserve"> </v>
      </c>
      <c r="AR62" s="19" t="str">
        <f>IF(X62+Z62+AB62+AC62+AD62+AE62+AF62+AG62+AH62+AI62+AJ62+AK62&gt;=D62," ","GRESEALA")</f>
        <v xml:space="preserve"> </v>
      </c>
      <c r="AS62" s="19" t="str">
        <f>IF(E63+F63=D63," ","GRESEALA")</f>
        <v xml:space="preserve"> </v>
      </c>
      <c r="AT62" s="19" t="str">
        <f>IF(G63+I63+J63+K63=D63," ","GRESEALA")</f>
        <v xml:space="preserve"> </v>
      </c>
      <c r="AU62" s="19" t="str">
        <f>IF(M63+N63=D63," ","GRESEALA")</f>
        <v xml:space="preserve"> </v>
      </c>
      <c r="AV62" s="19" t="str">
        <f>IF(O63+P63+Q63+R63+S63+T63=D63," ","GRESEALA")</f>
        <v xml:space="preserve"> </v>
      </c>
      <c r="AW62" s="19" t="str">
        <f>IF(U63+V63+W63=D63," ","GRESEALA")</f>
        <v xml:space="preserve"> </v>
      </c>
      <c r="AX62" s="19" t="str">
        <f>IF(X63+Z63+AB63+AC63+AD63+AE63+AF63+AG63+AH63+AI63+AJ63+AK63&gt;=D63," ","GRESEALA")</f>
        <v xml:space="preserve"> </v>
      </c>
      <c r="AY62" s="19" t="str">
        <f>IF(E64+F64=D64," ","GRESEALA")</f>
        <v xml:space="preserve"> </v>
      </c>
      <c r="AZ62" s="19" t="str">
        <f>IF(G64+I64+J64+K64=D64," ","GRESEALA")</f>
        <v xml:space="preserve"> </v>
      </c>
      <c r="BA62" s="19" t="str">
        <f>IF(M64+N64=D64," ","GRESEALA")</f>
        <v xml:space="preserve"> </v>
      </c>
      <c r="BB62" s="19" t="str">
        <f>IF(O64+P64+Q64+R64+S64+T64=D64," ","GRESEALA")</f>
        <v xml:space="preserve"> </v>
      </c>
      <c r="BC62" s="19" t="str">
        <f>IF(U64+V64+W64=D64," ","GRESEALA")</f>
        <v xml:space="preserve"> </v>
      </c>
    </row>
    <row r="63" spans="2:56" ht="69" customHeight="1" x14ac:dyDescent="0.35">
      <c r="B63" s="31">
        <v>15</v>
      </c>
      <c r="C63" s="47" t="s">
        <v>135</v>
      </c>
      <c r="D63" s="58">
        <f t="shared" si="0"/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44"/>
      <c r="K63" s="44"/>
      <c r="L63" s="44"/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44"/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34">
        <v>0</v>
      </c>
      <c r="AM63" s="19" t="str">
        <f>IF(E65+E66+E67=E64," ","GRESEALA")</f>
        <v xml:space="preserve"> </v>
      </c>
      <c r="AN63" s="19" t="str">
        <f t="shared" ref="AN63:BC63" si="44">IF(F65+F66+F67=F64," ","GRESEALA")</f>
        <v xml:space="preserve"> </v>
      </c>
      <c r="AO63" s="19" t="str">
        <f t="shared" si="44"/>
        <v xml:space="preserve"> </v>
      </c>
      <c r="AP63" s="19" t="str">
        <f t="shared" si="44"/>
        <v xml:space="preserve"> </v>
      </c>
      <c r="AQ63" s="19" t="str">
        <f t="shared" si="44"/>
        <v xml:space="preserve"> </v>
      </c>
      <c r="AR63" s="19" t="str">
        <f t="shared" si="44"/>
        <v xml:space="preserve"> </v>
      </c>
      <c r="AS63" s="19" t="str">
        <f t="shared" si="44"/>
        <v xml:space="preserve"> </v>
      </c>
      <c r="AT63" s="19" t="str">
        <f t="shared" si="44"/>
        <v xml:space="preserve"> </v>
      </c>
      <c r="AU63" s="19" t="str">
        <f t="shared" si="44"/>
        <v xml:space="preserve"> </v>
      </c>
      <c r="AV63" s="19" t="str">
        <f t="shared" si="44"/>
        <v xml:space="preserve"> </v>
      </c>
      <c r="AW63" s="19" t="str">
        <f t="shared" si="44"/>
        <v xml:space="preserve"> </v>
      </c>
      <c r="AX63" s="19" t="str">
        <f t="shared" si="44"/>
        <v xml:space="preserve"> </v>
      </c>
      <c r="AY63" s="19" t="str">
        <f t="shared" si="44"/>
        <v xml:space="preserve"> </v>
      </c>
      <c r="AZ63" s="19" t="str">
        <f t="shared" si="44"/>
        <v xml:space="preserve"> </v>
      </c>
      <c r="BA63" s="19" t="str">
        <f t="shared" si="44"/>
        <v xml:space="preserve"> </v>
      </c>
      <c r="BB63" s="19" t="str">
        <f t="shared" si="44"/>
        <v xml:space="preserve"> </v>
      </c>
      <c r="BC63" s="19" t="str">
        <f t="shared" si="44"/>
        <v xml:space="preserve"> </v>
      </c>
      <c r="BD63" s="5"/>
    </row>
    <row r="64" spans="2:56" ht="39.75" customHeight="1" x14ac:dyDescent="0.35">
      <c r="B64" s="22">
        <v>16</v>
      </c>
      <c r="C64" s="78" t="s">
        <v>136</v>
      </c>
      <c r="D64" s="79">
        <f t="shared" si="0"/>
        <v>0</v>
      </c>
      <c r="E64" s="25">
        <f t="shared" ref="E64:AL64" si="45">E65+E66+E67</f>
        <v>0</v>
      </c>
      <c r="F64" s="25">
        <f t="shared" si="45"/>
        <v>0</v>
      </c>
      <c r="G64" s="25">
        <f t="shared" si="45"/>
        <v>0</v>
      </c>
      <c r="H64" s="25">
        <f t="shared" si="45"/>
        <v>0</v>
      </c>
      <c r="I64" s="25">
        <f t="shared" si="45"/>
        <v>0</v>
      </c>
      <c r="J64" s="25">
        <f t="shared" si="45"/>
        <v>0</v>
      </c>
      <c r="K64" s="25">
        <f t="shared" si="45"/>
        <v>0</v>
      </c>
      <c r="L64" s="25">
        <f t="shared" si="45"/>
        <v>0</v>
      </c>
      <c r="M64" s="25">
        <f t="shared" si="45"/>
        <v>0</v>
      </c>
      <c r="N64" s="25">
        <f t="shared" si="45"/>
        <v>0</v>
      </c>
      <c r="O64" s="25">
        <f t="shared" si="45"/>
        <v>0</v>
      </c>
      <c r="P64" s="25">
        <f t="shared" si="45"/>
        <v>0</v>
      </c>
      <c r="Q64" s="25">
        <f t="shared" si="45"/>
        <v>0</v>
      </c>
      <c r="R64" s="25">
        <f t="shared" si="45"/>
        <v>0</v>
      </c>
      <c r="S64" s="25">
        <f t="shared" si="45"/>
        <v>0</v>
      </c>
      <c r="T64" s="25">
        <f t="shared" si="45"/>
        <v>0</v>
      </c>
      <c r="U64" s="25">
        <f t="shared" si="45"/>
        <v>0</v>
      </c>
      <c r="V64" s="25">
        <f t="shared" si="45"/>
        <v>0</v>
      </c>
      <c r="W64" s="76">
        <f t="shared" si="45"/>
        <v>0</v>
      </c>
      <c r="X64" s="25">
        <f t="shared" si="45"/>
        <v>0</v>
      </c>
      <c r="Y64" s="25">
        <f t="shared" si="45"/>
        <v>0</v>
      </c>
      <c r="Z64" s="25">
        <f t="shared" si="45"/>
        <v>0</v>
      </c>
      <c r="AA64" s="25">
        <f t="shared" si="45"/>
        <v>0</v>
      </c>
      <c r="AB64" s="25">
        <f t="shared" si="45"/>
        <v>0</v>
      </c>
      <c r="AC64" s="25">
        <f t="shared" si="45"/>
        <v>0</v>
      </c>
      <c r="AD64" s="25">
        <f t="shared" si="45"/>
        <v>0</v>
      </c>
      <c r="AE64" s="25">
        <f t="shared" si="45"/>
        <v>0</v>
      </c>
      <c r="AF64" s="25">
        <f t="shared" si="45"/>
        <v>0</v>
      </c>
      <c r="AG64" s="25">
        <f t="shared" si="45"/>
        <v>0</v>
      </c>
      <c r="AH64" s="25">
        <f t="shared" si="45"/>
        <v>0</v>
      </c>
      <c r="AI64" s="25">
        <f t="shared" si="45"/>
        <v>0</v>
      </c>
      <c r="AJ64" s="25">
        <f t="shared" si="45"/>
        <v>0</v>
      </c>
      <c r="AK64" s="25">
        <f t="shared" si="45"/>
        <v>0</v>
      </c>
      <c r="AL64" s="25">
        <f t="shared" si="45"/>
        <v>0</v>
      </c>
      <c r="AM64" s="19" t="str">
        <f>IF(V65+V66+V67=V64," ","GRESEALA")</f>
        <v xml:space="preserve"> </v>
      </c>
      <c r="AN64" s="19" t="str">
        <f t="shared" ref="AN64:BB64" si="46">IF(W65+W66+W67=W64," ","GRESEALA")</f>
        <v xml:space="preserve"> </v>
      </c>
      <c r="AO64" s="19" t="str">
        <f t="shared" si="46"/>
        <v xml:space="preserve"> </v>
      </c>
      <c r="AP64" s="19" t="str">
        <f t="shared" si="46"/>
        <v xml:space="preserve"> </v>
      </c>
      <c r="AQ64" s="19" t="str">
        <f t="shared" si="46"/>
        <v xml:space="preserve"> </v>
      </c>
      <c r="AR64" s="19" t="str">
        <f t="shared" si="46"/>
        <v xml:space="preserve"> </v>
      </c>
      <c r="AS64" s="19" t="str">
        <f t="shared" si="46"/>
        <v xml:space="preserve"> </v>
      </c>
      <c r="AT64" s="19" t="str">
        <f t="shared" si="46"/>
        <v xml:space="preserve"> </v>
      </c>
      <c r="AU64" s="19" t="str">
        <f t="shared" si="46"/>
        <v xml:space="preserve"> </v>
      </c>
      <c r="AV64" s="19" t="str">
        <f t="shared" si="46"/>
        <v xml:space="preserve"> </v>
      </c>
      <c r="AW64" s="19" t="str">
        <f t="shared" si="46"/>
        <v xml:space="preserve"> </v>
      </c>
      <c r="AX64" s="19" t="str">
        <f t="shared" si="46"/>
        <v xml:space="preserve"> </v>
      </c>
      <c r="AY64" s="19" t="str">
        <f t="shared" si="46"/>
        <v xml:space="preserve"> </v>
      </c>
      <c r="AZ64" s="19" t="str">
        <f t="shared" si="46"/>
        <v xml:space="preserve"> </v>
      </c>
      <c r="BA64" s="19" t="str">
        <f t="shared" si="46"/>
        <v xml:space="preserve"> </v>
      </c>
      <c r="BB64" s="19" t="str">
        <f t="shared" si="46"/>
        <v xml:space="preserve"> </v>
      </c>
      <c r="BC64" s="19" t="str">
        <f>IF(X64+Z64+AB64+AC64+AD64+AE64+AF64+AG64+AH64+AI64+AJ64+AK64&gt;=D64," ","GRESEALA")</f>
        <v xml:space="preserve"> </v>
      </c>
      <c r="BD64" s="80" t="str">
        <f>IF(U35+V35+W35=D35," ","GRESEALA")</f>
        <v xml:space="preserve"> </v>
      </c>
    </row>
    <row r="65" spans="2:58" ht="39.75" customHeight="1" x14ac:dyDescent="0.35">
      <c r="B65" s="81" t="s">
        <v>77</v>
      </c>
      <c r="C65" s="82">
        <v>0</v>
      </c>
      <c r="D65" s="58">
        <f t="shared" si="0"/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44"/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19" t="str">
        <f>IF(E19+F19=D19," ","GRESEALA")</f>
        <v xml:space="preserve"> </v>
      </c>
      <c r="AN65" s="19" t="str">
        <f>IF(G19+I19+J19+K19=D19," ","GRESEALA")</f>
        <v xml:space="preserve"> </v>
      </c>
      <c r="AO65" s="19" t="str">
        <f>IF(M19+N19=D19," ","GRESEALA")</f>
        <v xml:space="preserve"> </v>
      </c>
      <c r="AP65" s="19" t="str">
        <f>IF(O19+P19+Q19+R19+S19+T19=D19," ","GRESEALA")</f>
        <v xml:space="preserve"> </v>
      </c>
      <c r="AQ65" s="19" t="str">
        <f>IF(U19+V19+W19=D19," ","GRESEALA")</f>
        <v xml:space="preserve"> </v>
      </c>
      <c r="AR65" s="19" t="str">
        <f>IF(X19+Z19+AB19+AC19+AD19+AE19+AF19+AG19+AH19+AI19+AJ19+AK19&gt;=D19," ","GRESEALA")</f>
        <v xml:space="preserve"> </v>
      </c>
      <c r="AS65" s="80" t="str">
        <f>IF(E17+F17=D17," ","GRESEALA")</f>
        <v xml:space="preserve"> </v>
      </c>
      <c r="AT65" s="80" t="str">
        <f>IF(G17+I17+J17+K17=D17," ","GRESEALA")</f>
        <v xml:space="preserve"> </v>
      </c>
      <c r="AU65" s="80" t="str">
        <f>IF(M17+N17=D17," ","GRESEALA")</f>
        <v xml:space="preserve"> </v>
      </c>
      <c r="AV65" s="80" t="str">
        <f>IF(O17+P17+Q17+R17+S17+T17=D17," ","GRESEALA")</f>
        <v xml:space="preserve"> </v>
      </c>
      <c r="AW65" s="80" t="str">
        <f>IF(U17+V17+W17=D17," ","GRESEALA")</f>
        <v xml:space="preserve"> </v>
      </c>
      <c r="AX65" s="80" t="str">
        <f>IF(E18+F18=D18," ","GRESEALA")</f>
        <v xml:space="preserve"> </v>
      </c>
      <c r="AY65" s="80" t="str">
        <f>IF(G18+I18+J18+K18=D18," ","GRESEALA")</f>
        <v xml:space="preserve"> </v>
      </c>
      <c r="AZ65" s="80" t="str">
        <f>IF(M18+N18=D18," ","GRESEALA")</f>
        <v xml:space="preserve"> </v>
      </c>
      <c r="BA65" s="80" t="str">
        <f>IF(O18+P18+Q18+R18+S18+T18=D18," ","GRESEALA")</f>
        <v xml:space="preserve"> </v>
      </c>
      <c r="BB65" s="80" t="str">
        <f>IF(U18+V18+W18=D18," ","GRESEALA")</f>
        <v xml:space="preserve"> </v>
      </c>
      <c r="BC65" s="80" t="str">
        <f>IF(E19+F19=D19," ","GRESEALA")</f>
        <v xml:space="preserve"> </v>
      </c>
      <c r="BD65" s="80" t="str">
        <f>IF(E35+F35=D35," ","GRESEALA")</f>
        <v xml:space="preserve"> </v>
      </c>
      <c r="BE65" s="80" t="str">
        <f>IF(G35+I35+J35+K35=D35," ","GRESEALA")</f>
        <v xml:space="preserve"> </v>
      </c>
      <c r="BF65" s="80" t="str">
        <f>IF(M35+N35=D35," ","GRESEALA")</f>
        <v xml:space="preserve"> </v>
      </c>
    </row>
    <row r="66" spans="2:58" ht="39.75" customHeight="1" x14ac:dyDescent="0.35">
      <c r="B66" s="81" t="s">
        <v>78</v>
      </c>
      <c r="C66" s="82">
        <v>0</v>
      </c>
      <c r="D66" s="58">
        <f t="shared" si="0"/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44"/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80" t="str">
        <f>IF(G19+I19+J19+K19=D19," ","GRESEALA")</f>
        <v xml:space="preserve"> </v>
      </c>
      <c r="AN66" s="80" t="str">
        <f>IF(M19+N19=D19," ","GRESEALA")</f>
        <v xml:space="preserve"> </v>
      </c>
      <c r="AO66" s="80" t="str">
        <f>IF(O19+P19+Q19+R19+S19+T19=D19," ","GRESEALA")</f>
        <v xml:space="preserve"> </v>
      </c>
      <c r="AP66" s="80" t="str">
        <f>IF(U19+V19+W19=D19," ","GRESEALA")</f>
        <v xml:space="preserve"> </v>
      </c>
      <c r="AQ66" s="80" t="str">
        <f>IF(E20+F20=D20," ","GRESEALA")</f>
        <v xml:space="preserve"> </v>
      </c>
      <c r="AR66" s="80" t="str">
        <f>IF(G20+I20+J20+K20=D20," ","GRESEALA")</f>
        <v xml:space="preserve"> </v>
      </c>
      <c r="AS66" s="80" t="str">
        <f>IF(M20+N20=D20," ","GRESEALA")</f>
        <v xml:space="preserve"> </v>
      </c>
      <c r="AT66" s="80" t="str">
        <f>IF(O20+P20+Q20+R20+S20+T20=D20," ","GRESEALA")</f>
        <v xml:space="preserve"> </v>
      </c>
      <c r="AU66" s="80" t="str">
        <f>IF(U20+V20+W20=D20," ","GRESEALA")</f>
        <v xml:space="preserve"> </v>
      </c>
      <c r="AV66" s="80" t="str">
        <f>IF(E21+F21=D21," ","GRESEALA")</f>
        <v xml:space="preserve"> </v>
      </c>
      <c r="AW66" s="80" t="str">
        <f>IF(G21+I21+J21+K21=D21," ","GRESEALA")</f>
        <v xml:space="preserve"> </v>
      </c>
      <c r="AX66" s="80" t="str">
        <f>IF(M21+N21=D21," ","GRESEALA")</f>
        <v xml:space="preserve"> </v>
      </c>
      <c r="AY66" s="80" t="str">
        <f>IF(O21+P21+Q21+R21+S21+T21=D21," ","GRESEALA")</f>
        <v xml:space="preserve"> </v>
      </c>
      <c r="AZ66" s="80" t="str">
        <f>IF(U21+V21+W21=D21," ","GRESEALA")</f>
        <v xml:space="preserve"> </v>
      </c>
      <c r="BA66" s="83" t="str">
        <f>IF(E22+F22=D22," ","GRESEALA")</f>
        <v xml:space="preserve"> </v>
      </c>
      <c r="BB66" s="83" t="str">
        <f>IF(G22+I22+J22+K22=D22," ","GRESEALA")</f>
        <v xml:space="preserve"> </v>
      </c>
      <c r="BC66" s="83" t="str">
        <f>IF(M22+N22=D22," ","GRESEALA")</f>
        <v xml:space="preserve"> </v>
      </c>
      <c r="BD66" s="84" t="str">
        <f>IF(O22+P22+Q22+R22+S22+T22=D22," ","GRESEALA")</f>
        <v xml:space="preserve"> </v>
      </c>
      <c r="BE66" s="85" t="str">
        <f>IF(U22+V22+W22=D22," ","GRESEALA")</f>
        <v xml:space="preserve"> </v>
      </c>
      <c r="BF66" s="80" t="str">
        <f>IF(O35+P35+Q35+R35+S35+T35=D35," ","GRESEALA")</f>
        <v xml:space="preserve"> </v>
      </c>
    </row>
    <row r="67" spans="2:58" ht="39.75" customHeight="1" x14ac:dyDescent="0.35">
      <c r="B67" s="81" t="s">
        <v>79</v>
      </c>
      <c r="C67" s="82">
        <v>0</v>
      </c>
      <c r="D67" s="58">
        <f t="shared" si="0"/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44"/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80" t="str">
        <f>IF(E23+F23=D23," ","GRESEALA")</f>
        <v xml:space="preserve"> </v>
      </c>
      <c r="AN67" s="80" t="str">
        <f>IF(G23+I23+J23+K23=D23," ","GRESEALA")</f>
        <v xml:space="preserve"> </v>
      </c>
      <c r="AO67" s="80" t="str">
        <f>IF(M23+N23=D23," ","GRESEALA")</f>
        <v xml:space="preserve"> </v>
      </c>
      <c r="AP67" s="80" t="str">
        <f>IF(O23+P23+Q23+R23+S23+T23=D23," ","GRESEALA")</f>
        <v xml:space="preserve"> </v>
      </c>
      <c r="AQ67" s="80" t="str">
        <f>IF(U23+V23+W23=D23," ","GRESEALA")</f>
        <v xml:space="preserve"> </v>
      </c>
      <c r="AR67" s="80" t="str">
        <f>IF(E24+F24=D24," ","GRESEALA")</f>
        <v xml:space="preserve"> </v>
      </c>
      <c r="AS67" s="80" t="str">
        <f>IF(G24+I24+J24+K24=D24," ","GRESEALA")</f>
        <v xml:space="preserve"> </v>
      </c>
      <c r="AT67" s="80" t="str">
        <f>IF(M24+N24=D24," ","GRESEALA")</f>
        <v xml:space="preserve"> </v>
      </c>
      <c r="AU67" s="80" t="str">
        <f>IF(O24+P24+Q24+R24+S24+T24=D24," ","GRESEALA")</f>
        <v xml:space="preserve"> </v>
      </c>
      <c r="AV67" s="80" t="str">
        <f>IF(U24+V24+W24=D24," ","GRESEALA")</f>
        <v xml:space="preserve"> </v>
      </c>
      <c r="AW67" s="80" t="str">
        <f>IF(E25+F25=D25," ","GRESEALA")</f>
        <v xml:space="preserve"> </v>
      </c>
      <c r="AX67" s="80" t="str">
        <f>IF(G25+I25+J25+K25=D25," ","GRESEALA")</f>
        <v xml:space="preserve"> </v>
      </c>
      <c r="AY67" s="80" t="str">
        <f>IF(M25+N25=D25," ","GRESEALA")</f>
        <v xml:space="preserve"> </v>
      </c>
      <c r="AZ67" s="80" t="str">
        <f>IF(O25+P25+Q25+R25+S25+T25=D25," ","GRESEALA")</f>
        <v xml:space="preserve"> </v>
      </c>
      <c r="BA67" s="80" t="str">
        <f>IF(U25+V25+W25=D25," ","GRESEALA")</f>
        <v xml:space="preserve"> </v>
      </c>
      <c r="BB67" s="80" t="str">
        <f>IF(E26+F26=D26," ","GRESEALA")</f>
        <v xml:space="preserve"> </v>
      </c>
      <c r="BC67" s="80" t="str">
        <f>IF(G26+I26+J26+K26=D26," ","GRESEALA")</f>
        <v xml:space="preserve"> </v>
      </c>
      <c r="BD67" s="80" t="str">
        <f>IF(M26+N26=D26," ","GRESEALA")</f>
        <v xml:space="preserve"> </v>
      </c>
      <c r="BE67" s="80" t="str">
        <f>IF(O26+P26+Q26+R26+S26+T26=D26," ","GRESEALA")</f>
        <v xml:space="preserve"> </v>
      </c>
      <c r="BF67" s="80" t="str">
        <f>IF(U26+V26+W26=D26," ","GRESEALA")</f>
        <v xml:space="preserve"> </v>
      </c>
    </row>
    <row r="68" spans="2:58" ht="40.5" customHeight="1" x14ac:dyDescent="0.3">
      <c r="B68" s="37" t="s">
        <v>80</v>
      </c>
      <c r="C68" s="23" t="s">
        <v>81</v>
      </c>
      <c r="D68" s="30">
        <f>M68+N68</f>
        <v>98</v>
      </c>
      <c r="E68" s="30">
        <f t="shared" ref="E68:AK68" si="47">E20+E23+E26+E29+E32+E35</f>
        <v>47</v>
      </c>
      <c r="F68" s="30">
        <f t="shared" si="47"/>
        <v>51</v>
      </c>
      <c r="G68" s="30">
        <f t="shared" si="47"/>
        <v>15</v>
      </c>
      <c r="H68" s="30">
        <f t="shared" si="47"/>
        <v>15</v>
      </c>
      <c r="I68" s="30">
        <f t="shared" si="47"/>
        <v>24</v>
      </c>
      <c r="J68" s="30">
        <f t="shared" si="47"/>
        <v>27</v>
      </c>
      <c r="K68" s="30">
        <f t="shared" si="47"/>
        <v>32</v>
      </c>
      <c r="L68" s="30">
        <f t="shared" si="47"/>
        <v>3</v>
      </c>
      <c r="M68" s="30">
        <f t="shared" si="47"/>
        <v>46</v>
      </c>
      <c r="N68" s="30">
        <f t="shared" si="47"/>
        <v>52</v>
      </c>
      <c r="O68" s="30">
        <f t="shared" si="47"/>
        <v>6</v>
      </c>
      <c r="P68" s="30">
        <f t="shared" si="47"/>
        <v>29</v>
      </c>
      <c r="Q68" s="30">
        <f t="shared" si="47"/>
        <v>15</v>
      </c>
      <c r="R68" s="30">
        <f t="shared" si="47"/>
        <v>38</v>
      </c>
      <c r="S68" s="30">
        <f t="shared" si="47"/>
        <v>3</v>
      </c>
      <c r="T68" s="30">
        <f t="shared" si="47"/>
        <v>7</v>
      </c>
      <c r="U68" s="30">
        <f t="shared" si="47"/>
        <v>79</v>
      </c>
      <c r="V68" s="30">
        <f t="shared" si="47"/>
        <v>19</v>
      </c>
      <c r="W68" s="30">
        <f t="shared" si="47"/>
        <v>0</v>
      </c>
      <c r="X68" s="30">
        <f t="shared" si="47"/>
        <v>0</v>
      </c>
      <c r="Y68" s="30">
        <f t="shared" si="47"/>
        <v>0</v>
      </c>
      <c r="Z68" s="30">
        <f t="shared" si="47"/>
        <v>5</v>
      </c>
      <c r="AA68" s="30">
        <f t="shared" si="47"/>
        <v>3</v>
      </c>
      <c r="AB68" s="30">
        <f t="shared" si="47"/>
        <v>0</v>
      </c>
      <c r="AC68" s="30">
        <f t="shared" si="47"/>
        <v>1</v>
      </c>
      <c r="AD68" s="30">
        <f t="shared" si="47"/>
        <v>0</v>
      </c>
      <c r="AE68" s="30">
        <f t="shared" si="47"/>
        <v>0</v>
      </c>
      <c r="AF68" s="30">
        <f t="shared" si="47"/>
        <v>0</v>
      </c>
      <c r="AG68" s="30">
        <f t="shared" si="47"/>
        <v>0</v>
      </c>
      <c r="AH68" s="30">
        <f t="shared" si="47"/>
        <v>0</v>
      </c>
      <c r="AI68" s="30">
        <f t="shared" si="47"/>
        <v>0</v>
      </c>
      <c r="AJ68" s="30">
        <f t="shared" si="47"/>
        <v>0</v>
      </c>
      <c r="AK68" s="30">
        <f t="shared" si="47"/>
        <v>92</v>
      </c>
      <c r="AL68" s="30">
        <f>AL20+AL23+AL26+AL29+AL32+AL35</f>
        <v>1</v>
      </c>
      <c r="AM68" s="80" t="str">
        <f>IF(E27+F27=D27," ","GRESEALA")</f>
        <v xml:space="preserve"> </v>
      </c>
      <c r="AN68" s="80" t="str">
        <f>IF(G27+I27+J27+K27=D27," ","GRESEALA")</f>
        <v xml:space="preserve"> </v>
      </c>
      <c r="AO68" s="80" t="str">
        <f>IF(M27+N27=D27," ","GRESEALA")</f>
        <v xml:space="preserve"> </v>
      </c>
      <c r="AP68" s="80" t="str">
        <f>IF(O27+P27+Q27+R27+S27+T27=D27," ","GRESEALA")</f>
        <v xml:space="preserve"> </v>
      </c>
      <c r="AQ68" s="80" t="str">
        <f>IF(U27+V27+W27=D27," ","GRESEALA")</f>
        <v xml:space="preserve"> </v>
      </c>
      <c r="AR68" s="80" t="str">
        <f>IF(E28+F28=D28," ","GRESEALA")</f>
        <v xml:space="preserve"> </v>
      </c>
      <c r="AS68" s="80" t="str">
        <f>IF(G28+I28+J28+K28=D28," ","GRESEALA")</f>
        <v xml:space="preserve"> </v>
      </c>
      <c r="AT68" s="80" t="str">
        <f>IF(M28+N28=D28," ","GRESEALA")</f>
        <v xml:space="preserve"> </v>
      </c>
      <c r="AU68" s="80" t="str">
        <f>IF(O28+P28+Q28+R28+S28+T28=D28," ","GRESEALA")</f>
        <v xml:space="preserve"> </v>
      </c>
      <c r="AV68" s="80" t="str">
        <f>IF(U28+V28+W28=D28," ","GRESEALA")</f>
        <v xml:space="preserve"> </v>
      </c>
      <c r="AW68" s="80" t="str">
        <f>IF(E29+F29=D29," ","GRESEALA")</f>
        <v xml:space="preserve"> </v>
      </c>
      <c r="AX68" s="80" t="str">
        <f>IF(G29+I29+J29+K29=D29," ","GRESEALA")</f>
        <v xml:space="preserve"> </v>
      </c>
      <c r="AY68" s="80" t="str">
        <f>IF(M29+N29=D29," ","GRESEALA")</f>
        <v xml:space="preserve"> </v>
      </c>
      <c r="AZ68" s="80" t="str">
        <f>IF(O29+P29+Q29+R29+S29+T29=D29," ","GRESEALA")</f>
        <v xml:space="preserve"> </v>
      </c>
      <c r="BA68" s="80" t="str">
        <f>IF(U29+V29+W29=D29," ","GRESEALA")</f>
        <v xml:space="preserve"> </v>
      </c>
      <c r="BB68" s="80" t="str">
        <f>IF(E30+F30=D30," ","GRESEALA")</f>
        <v xml:space="preserve"> </v>
      </c>
      <c r="BC68" s="80" t="str">
        <f>IF(G30+I30+J30+K30=D30," ","GRESEALA")</f>
        <v xml:space="preserve"> </v>
      </c>
      <c r="BD68" s="80" t="str">
        <f>IF(M30+N30=D30," ","GRESEALA")</f>
        <v xml:space="preserve"> </v>
      </c>
      <c r="BE68" s="80" t="str">
        <f>IF(O30+P30+Q30+R30+S30+T30=D30," ","GRESEALA")</f>
        <v xml:space="preserve"> </v>
      </c>
      <c r="BF68" s="80" t="str">
        <f>IF(U30+V30+W30=D30," ","GRESEALA")</f>
        <v xml:space="preserve"> </v>
      </c>
    </row>
    <row r="69" spans="2:58" ht="32.25" customHeight="1" x14ac:dyDescent="0.35">
      <c r="B69" s="86"/>
      <c r="C69" s="87" t="s">
        <v>82</v>
      </c>
      <c r="D69" s="88" t="str">
        <f t="shared" ref="D69:AK69" si="48">IF(D68=D16, "  ", "GRESEALA")</f>
        <v xml:space="preserve">  </v>
      </c>
      <c r="E69" s="89" t="str">
        <f t="shared" si="48"/>
        <v xml:space="preserve">  </v>
      </c>
      <c r="F69" s="89" t="str">
        <f t="shared" si="48"/>
        <v xml:space="preserve">  </v>
      </c>
      <c r="G69" s="89" t="str">
        <f t="shared" si="48"/>
        <v xml:space="preserve">  </v>
      </c>
      <c r="H69" s="89" t="str">
        <f t="shared" si="48"/>
        <v xml:space="preserve">  </v>
      </c>
      <c r="I69" s="89" t="str">
        <f t="shared" si="48"/>
        <v xml:space="preserve">  </v>
      </c>
      <c r="J69" s="89" t="str">
        <f t="shared" si="48"/>
        <v xml:space="preserve">  </v>
      </c>
      <c r="K69" s="89" t="str">
        <f t="shared" si="48"/>
        <v xml:space="preserve">  </v>
      </c>
      <c r="L69" s="89" t="str">
        <f t="shared" si="48"/>
        <v xml:space="preserve">  </v>
      </c>
      <c r="M69" s="89" t="str">
        <f t="shared" si="48"/>
        <v xml:space="preserve">  </v>
      </c>
      <c r="N69" s="89" t="str">
        <f t="shared" si="48"/>
        <v xml:space="preserve">  </v>
      </c>
      <c r="O69" s="89" t="str">
        <f t="shared" si="48"/>
        <v xml:space="preserve">  </v>
      </c>
      <c r="P69" s="89" t="str">
        <f t="shared" si="48"/>
        <v xml:space="preserve">  </v>
      </c>
      <c r="Q69" s="89" t="str">
        <f t="shared" si="48"/>
        <v xml:space="preserve">  </v>
      </c>
      <c r="R69" s="89" t="str">
        <f t="shared" si="48"/>
        <v xml:space="preserve">  </v>
      </c>
      <c r="S69" s="89" t="str">
        <f t="shared" si="48"/>
        <v xml:space="preserve">  </v>
      </c>
      <c r="T69" s="89" t="str">
        <f t="shared" si="48"/>
        <v xml:space="preserve">  </v>
      </c>
      <c r="U69" s="89" t="str">
        <f t="shared" si="48"/>
        <v xml:space="preserve">  </v>
      </c>
      <c r="V69" s="89" t="str">
        <f t="shared" si="48"/>
        <v xml:space="preserve">  </v>
      </c>
      <c r="W69" s="89" t="str">
        <f t="shared" si="48"/>
        <v xml:space="preserve">  </v>
      </c>
      <c r="X69" s="89" t="str">
        <f t="shared" si="48"/>
        <v xml:space="preserve">  </v>
      </c>
      <c r="Y69" s="89" t="str">
        <f t="shared" si="48"/>
        <v xml:space="preserve">  </v>
      </c>
      <c r="Z69" s="89" t="str">
        <f t="shared" si="48"/>
        <v xml:space="preserve">  </v>
      </c>
      <c r="AA69" s="89" t="str">
        <f t="shared" si="48"/>
        <v xml:space="preserve">  </v>
      </c>
      <c r="AB69" s="89" t="str">
        <f t="shared" si="48"/>
        <v xml:space="preserve">  </v>
      </c>
      <c r="AC69" s="89" t="str">
        <f t="shared" si="48"/>
        <v xml:space="preserve">  </v>
      </c>
      <c r="AD69" s="89" t="str">
        <f t="shared" si="48"/>
        <v xml:space="preserve">  </v>
      </c>
      <c r="AE69" s="89" t="str">
        <f t="shared" si="48"/>
        <v xml:space="preserve">  </v>
      </c>
      <c r="AF69" s="89" t="str">
        <f t="shared" si="48"/>
        <v xml:space="preserve">  </v>
      </c>
      <c r="AG69" s="89" t="str">
        <f t="shared" si="48"/>
        <v xml:space="preserve">  </v>
      </c>
      <c r="AH69" s="89" t="str">
        <f t="shared" si="48"/>
        <v xml:space="preserve">  </v>
      </c>
      <c r="AI69" s="89" t="str">
        <f t="shared" si="48"/>
        <v xml:space="preserve">  </v>
      </c>
      <c r="AJ69" s="89" t="str">
        <f t="shared" si="48"/>
        <v xml:space="preserve">  </v>
      </c>
      <c r="AK69" s="89" t="str">
        <f t="shared" si="48"/>
        <v xml:space="preserve">  </v>
      </c>
      <c r="AL69" s="89" t="str">
        <f>IF(AL68=AL16, "  ", "GRESEALA")</f>
        <v xml:space="preserve">  </v>
      </c>
      <c r="AM69" s="80" t="str">
        <f>IF(E31+F31=D31," ","GRESEALA")</f>
        <v xml:space="preserve"> </v>
      </c>
      <c r="AN69" s="80" t="str">
        <f>IF(G31+I31+J31+K31=D31," ","GRESEALA")</f>
        <v xml:space="preserve"> </v>
      </c>
      <c r="AO69" s="80" t="str">
        <f>IF(M31+N31=D31," ","GRESEALA")</f>
        <v xml:space="preserve"> </v>
      </c>
      <c r="AP69" s="80" t="str">
        <f>IF(O31+P31+Q31+R31+S31+T31=D31," ","GRESEALA")</f>
        <v xml:space="preserve"> </v>
      </c>
      <c r="AQ69" s="80" t="str">
        <f>IF(U31+V31+W31=D31," ","GRESEALA")</f>
        <v xml:space="preserve"> </v>
      </c>
      <c r="AR69" s="80" t="str">
        <f>IF(E32+F32=D32," ","GRESEALA")</f>
        <v xml:space="preserve"> </v>
      </c>
      <c r="AS69" s="80" t="str">
        <f>IF(G32+I32+J32+K32=D32," ","GRESEALA")</f>
        <v xml:space="preserve"> </v>
      </c>
      <c r="AT69" s="80" t="str">
        <f>IF(M32+N32=D32," ","GRESEALA")</f>
        <v xml:space="preserve"> </v>
      </c>
      <c r="AU69" s="80" t="str">
        <f>IF(O32+P32+Q32+R32+S32+T32=D32," ","GRESEALA")</f>
        <v xml:space="preserve"> </v>
      </c>
      <c r="AV69" s="80" t="str">
        <f>IF(U32+V32+W32=D32," ","GRESEALA")</f>
        <v xml:space="preserve"> </v>
      </c>
      <c r="AW69" s="80" t="str">
        <f>IF(E33+F33=D33," ","GRESEALA")</f>
        <v xml:space="preserve"> </v>
      </c>
      <c r="AX69" s="80" t="str">
        <f>IF(G33+I33+J33+K33=D33," ","GRESEALA")</f>
        <v xml:space="preserve"> </v>
      </c>
      <c r="AY69" s="80" t="str">
        <f>IF(M33+N33=D33," ","GRESEALA")</f>
        <v xml:space="preserve"> </v>
      </c>
      <c r="AZ69" s="80" t="str">
        <f>IF(O33+P33+Q33+R33+S33+T33=D33," ","GRESEALA")</f>
        <v xml:space="preserve"> </v>
      </c>
      <c r="BA69" s="80" t="str">
        <f>IF(U33+V33+W33=D33," ","GRESEALA")</f>
        <v xml:space="preserve"> </v>
      </c>
      <c r="BB69" s="80" t="str">
        <f>IF(E34+F34=D34," ","GRESEALA")</f>
        <v xml:space="preserve"> </v>
      </c>
      <c r="BC69" s="80" t="str">
        <f>IF(G34+I34+J34+K34=D34," ","GRESEALA")</f>
        <v xml:space="preserve"> </v>
      </c>
      <c r="BD69" s="80" t="str">
        <f>IF(M34+N34=D34," ","GRESEALA")</f>
        <v xml:space="preserve"> </v>
      </c>
      <c r="BE69" s="80" t="str">
        <f>IF(O34+P34+Q34+R34+S34+T34=D34," ","GRESEALA")</f>
        <v xml:space="preserve"> </v>
      </c>
      <c r="BF69" s="80" t="str">
        <f>IF(U34+V34+W34=D34," ","GRESEALA")</f>
        <v xml:space="preserve"> </v>
      </c>
    </row>
    <row r="70" spans="2:58" ht="23.25" customHeight="1" x14ac:dyDescent="0.3">
      <c r="C70" s="90" t="s">
        <v>137</v>
      </c>
      <c r="D70" s="91"/>
      <c r="E70" s="91"/>
      <c r="F70" s="91"/>
      <c r="G70" s="91"/>
      <c r="H70" s="91"/>
      <c r="I70" s="92"/>
      <c r="J70" s="93"/>
      <c r="K70" s="93"/>
      <c r="L70" s="93"/>
      <c r="M70" s="93"/>
      <c r="N70" s="93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12"/>
      <c r="AD70" s="95"/>
      <c r="AE70" s="95"/>
      <c r="AF70" s="95"/>
      <c r="AG70" s="95"/>
      <c r="AH70" s="95"/>
      <c r="AI70" s="95"/>
      <c r="AJ70" s="95"/>
      <c r="AK70" s="95"/>
      <c r="AL70" s="95"/>
      <c r="AM70" s="96"/>
      <c r="AN70" s="96"/>
      <c r="AO70" s="96"/>
      <c r="AS70" s="96"/>
      <c r="AT70" s="96"/>
      <c r="AU70" s="96"/>
      <c r="AV70" s="96"/>
      <c r="AW70" s="96"/>
      <c r="AY70" s="96"/>
      <c r="AZ70" s="96"/>
    </row>
    <row r="71" spans="2:58" ht="22.5" customHeight="1" x14ac:dyDescent="0.3">
      <c r="C71" s="98" t="s">
        <v>138</v>
      </c>
      <c r="D71" s="91"/>
      <c r="E71" s="91"/>
      <c r="F71" s="91"/>
      <c r="G71" s="91"/>
      <c r="H71" s="91"/>
      <c r="I71" s="92"/>
      <c r="J71" s="93"/>
      <c r="K71" s="93"/>
      <c r="L71" s="93"/>
      <c r="M71" s="93"/>
      <c r="N71" s="93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6"/>
      <c r="AN71" s="96"/>
      <c r="AO71" s="96"/>
      <c r="AS71" s="96"/>
      <c r="AT71" s="96"/>
      <c r="AU71" s="96"/>
      <c r="AV71" s="96"/>
      <c r="AW71" s="96"/>
      <c r="AY71" s="96"/>
      <c r="AZ71" s="96"/>
    </row>
    <row r="72" spans="2:58" ht="22.5" customHeight="1" x14ac:dyDescent="0.3">
      <c r="C72" s="98" t="s">
        <v>139</v>
      </c>
      <c r="D72" s="91"/>
      <c r="E72" s="91"/>
      <c r="F72" s="91"/>
      <c r="G72" s="91"/>
      <c r="H72" s="91"/>
      <c r="I72" s="92"/>
      <c r="J72" s="93"/>
      <c r="K72" s="93"/>
      <c r="L72" s="93"/>
      <c r="M72" s="93"/>
      <c r="N72" s="93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R72" s="100"/>
    </row>
    <row r="73" spans="2:58" ht="19.5" customHeight="1" x14ac:dyDescent="0.3">
      <c r="C73" s="98" t="s">
        <v>140</v>
      </c>
      <c r="D73" s="91"/>
      <c r="E73" s="91"/>
      <c r="F73" s="91"/>
      <c r="G73" s="91"/>
      <c r="H73" s="91"/>
      <c r="I73" s="92"/>
      <c r="J73" s="93"/>
      <c r="K73" s="93"/>
      <c r="L73" s="93"/>
      <c r="M73" s="93"/>
      <c r="N73" s="93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R73" s="100"/>
    </row>
    <row r="74" spans="2:58" ht="20.25" customHeight="1" x14ac:dyDescent="0.3">
      <c r="C74" s="98" t="s">
        <v>141</v>
      </c>
      <c r="D74" s="91"/>
      <c r="E74" s="91"/>
      <c r="F74" s="91"/>
      <c r="G74" s="91"/>
      <c r="H74" s="91"/>
      <c r="I74" s="92"/>
      <c r="J74" s="93"/>
      <c r="K74" s="93"/>
      <c r="L74" s="93"/>
      <c r="M74" s="93"/>
      <c r="N74" s="93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R74" s="100"/>
    </row>
    <row r="75" spans="2:58" ht="23.25" customHeight="1" x14ac:dyDescent="0.3">
      <c r="C75" s="98" t="s">
        <v>142</v>
      </c>
      <c r="D75" s="91"/>
      <c r="E75" s="91"/>
      <c r="F75" s="91"/>
      <c r="G75" s="91"/>
      <c r="H75" s="91"/>
      <c r="I75" s="92"/>
      <c r="J75" s="93"/>
      <c r="K75" s="93"/>
      <c r="L75" s="93"/>
      <c r="M75" s="93"/>
      <c r="N75" s="93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R75" s="100"/>
    </row>
    <row r="76" spans="2:58" ht="20.25" customHeight="1" x14ac:dyDescent="0.3">
      <c r="C76" s="98" t="s">
        <v>143</v>
      </c>
      <c r="D76" s="91"/>
      <c r="E76" s="91"/>
      <c r="F76" s="91"/>
      <c r="G76" s="91"/>
      <c r="H76" s="91"/>
      <c r="I76" s="92"/>
      <c r="J76" s="93"/>
      <c r="K76" s="93"/>
      <c r="L76" s="93"/>
      <c r="M76" s="93"/>
      <c r="N76" s="93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R76" s="100"/>
    </row>
    <row r="77" spans="2:58" ht="21" customHeight="1" x14ac:dyDescent="0.3">
      <c r="C77" s="101" t="s">
        <v>144</v>
      </c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R77" s="100"/>
    </row>
    <row r="78" spans="2:58" ht="23.25" customHeight="1" x14ac:dyDescent="0.3">
      <c r="C78" s="98" t="s">
        <v>145</v>
      </c>
      <c r="D78" s="91"/>
      <c r="E78" s="91"/>
      <c r="F78" s="91"/>
      <c r="G78" s="91"/>
      <c r="H78" s="91"/>
      <c r="I78" s="92"/>
      <c r="J78" s="93"/>
      <c r="K78" s="93"/>
      <c r="L78" s="93"/>
      <c r="M78" s="93"/>
      <c r="N78" s="93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R78" s="100"/>
    </row>
    <row r="79" spans="2:58" ht="21" customHeight="1" x14ac:dyDescent="0.3">
      <c r="C79" s="98" t="s">
        <v>146</v>
      </c>
      <c r="D79" s="91"/>
      <c r="E79" s="91"/>
      <c r="F79" s="91"/>
      <c r="G79" s="91"/>
      <c r="H79" s="91"/>
      <c r="I79" s="92"/>
      <c r="J79" s="93"/>
      <c r="K79" s="93"/>
      <c r="L79" s="93"/>
      <c r="M79" s="93"/>
      <c r="N79" s="93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R79" s="100"/>
    </row>
    <row r="80" spans="2:58" ht="24" customHeight="1" x14ac:dyDescent="0.3">
      <c r="C80" s="98" t="s">
        <v>147</v>
      </c>
      <c r="D80" s="91"/>
      <c r="E80" s="91"/>
      <c r="F80" s="91"/>
      <c r="G80" s="91"/>
      <c r="H80" s="91"/>
      <c r="I80" s="92"/>
      <c r="J80" s="93"/>
      <c r="K80" s="93"/>
      <c r="L80" s="93"/>
      <c r="M80" s="93"/>
      <c r="N80" s="93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R80" s="100"/>
    </row>
    <row r="81" spans="2:45" ht="26.25" customHeight="1" x14ac:dyDescent="0.3">
      <c r="C81" s="98" t="s">
        <v>148</v>
      </c>
      <c r="D81" s="91"/>
      <c r="E81" s="91"/>
      <c r="F81" s="91"/>
      <c r="G81" s="91"/>
      <c r="H81" s="91"/>
      <c r="I81" s="92"/>
      <c r="J81" s="93"/>
      <c r="K81" s="93"/>
      <c r="L81" s="93"/>
      <c r="M81" s="93"/>
      <c r="N81" s="93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R81" s="100"/>
    </row>
    <row r="82" spans="2:45" ht="24" customHeight="1" x14ac:dyDescent="0.3">
      <c r="C82" s="102" t="s">
        <v>149</v>
      </c>
      <c r="D82" s="91"/>
      <c r="E82" s="91"/>
      <c r="F82" s="91"/>
      <c r="G82" s="91"/>
      <c r="H82" s="91"/>
      <c r="I82" s="92"/>
      <c r="J82" s="93"/>
      <c r="K82" s="93"/>
      <c r="L82" s="93"/>
      <c r="M82" s="93"/>
      <c r="N82" s="93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R82" s="100"/>
    </row>
    <row r="83" spans="2:45" ht="22.5" customHeight="1" x14ac:dyDescent="0.3">
      <c r="C83" s="102" t="s">
        <v>150</v>
      </c>
      <c r="D83" s="91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R83" s="100"/>
    </row>
    <row r="84" spans="2:45" ht="27" customHeight="1" x14ac:dyDescent="0.3">
      <c r="AR84" s="100"/>
    </row>
    <row r="85" spans="2:45" s="105" customFormat="1" ht="46.5" customHeight="1" x14ac:dyDescent="0.3">
      <c r="C85" s="159" t="s">
        <v>151</v>
      </c>
      <c r="D85" s="160"/>
      <c r="E85" s="106"/>
      <c r="F85" s="107"/>
      <c r="G85" s="108"/>
      <c r="H85" s="108"/>
      <c r="I85" s="108"/>
      <c r="J85" s="108"/>
      <c r="K85" s="109"/>
      <c r="L85" s="108"/>
      <c r="W85" s="110"/>
      <c r="X85" s="110"/>
      <c r="Y85" s="110"/>
      <c r="Z85" s="110"/>
      <c r="AA85" s="110"/>
      <c r="AB85" s="110"/>
      <c r="AI85" s="111"/>
      <c r="AJ85" s="111"/>
      <c r="AK85" s="111"/>
      <c r="AL85" s="111"/>
      <c r="AM85" s="111"/>
      <c r="AN85" s="112"/>
      <c r="AO85" s="112"/>
      <c r="AP85" s="112"/>
      <c r="AQ85" s="110"/>
      <c r="AR85" s="110"/>
      <c r="AS85" s="110"/>
    </row>
    <row r="86" spans="2:45" s="105" customFormat="1" ht="12.75" customHeight="1" x14ac:dyDescent="0.2">
      <c r="B86" s="113"/>
      <c r="C86" s="114"/>
      <c r="D86" s="114"/>
      <c r="E86" s="114"/>
      <c r="F86" s="115"/>
      <c r="G86" s="116"/>
      <c r="H86" s="116"/>
      <c r="I86" s="116"/>
      <c r="J86" s="116"/>
      <c r="K86" s="110"/>
      <c r="L86" s="116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N86" s="110"/>
      <c r="AO86" s="110"/>
      <c r="AP86" s="110"/>
      <c r="AQ86" s="110"/>
      <c r="AR86" s="110"/>
      <c r="AS86" s="110"/>
    </row>
    <row r="87" spans="2:45" s="118" customFormat="1" ht="19.899999999999999" customHeight="1" x14ac:dyDescent="0.3">
      <c r="B87" s="117"/>
      <c r="C87" s="117" t="s">
        <v>168</v>
      </c>
      <c r="D87" s="106"/>
      <c r="E87" s="106" t="s">
        <v>169</v>
      </c>
      <c r="F87" s="106"/>
      <c r="G87" s="107"/>
      <c r="H87" s="108"/>
      <c r="I87" s="108"/>
      <c r="J87" s="108"/>
      <c r="K87" s="107" t="s">
        <v>170</v>
      </c>
      <c r="L87" s="108"/>
      <c r="M87" s="108"/>
      <c r="N87" s="108"/>
      <c r="P87" s="108" t="s">
        <v>171</v>
      </c>
      <c r="Q87" s="108"/>
      <c r="W87" s="109"/>
      <c r="X87" s="109"/>
      <c r="Y87" s="109"/>
      <c r="Z87" s="109"/>
      <c r="AA87" s="109"/>
      <c r="AB87" s="109"/>
      <c r="AI87" s="119"/>
      <c r="AJ87" s="119"/>
      <c r="AK87" s="119"/>
      <c r="AL87" s="119"/>
      <c r="AM87" s="119"/>
      <c r="AN87" s="120"/>
      <c r="AO87" s="120"/>
      <c r="AP87" s="120"/>
      <c r="AQ87" s="109"/>
      <c r="AR87" s="109"/>
      <c r="AS87" s="109"/>
    </row>
    <row r="88" spans="2:45" s="118" customFormat="1" ht="19.899999999999999" customHeight="1" x14ac:dyDescent="0.3">
      <c r="C88" s="117" t="s">
        <v>172</v>
      </c>
      <c r="D88" s="1"/>
      <c r="E88" s="107" t="s">
        <v>173</v>
      </c>
      <c r="F88" s="106"/>
      <c r="G88" s="107"/>
      <c r="H88" s="108"/>
      <c r="I88" s="107"/>
      <c r="J88" s="108"/>
      <c r="K88" s="107" t="s">
        <v>174</v>
      </c>
      <c r="L88" s="108"/>
      <c r="M88" s="107"/>
      <c r="N88" s="108"/>
      <c r="O88" s="107"/>
      <c r="P88" s="107" t="s">
        <v>175</v>
      </c>
      <c r="Q88" s="108"/>
      <c r="R88" s="109"/>
      <c r="S88" s="109"/>
      <c r="T88" s="109"/>
      <c r="U88" s="109"/>
      <c r="V88" s="107"/>
      <c r="W88" s="109"/>
      <c r="X88" s="109"/>
      <c r="Y88" s="109"/>
      <c r="Z88" s="109"/>
      <c r="AA88" s="109"/>
      <c r="AB88" s="109"/>
      <c r="AE88" s="107"/>
      <c r="AI88" s="119"/>
      <c r="AJ88" s="119"/>
      <c r="AK88" s="119"/>
      <c r="AL88" s="119"/>
      <c r="AM88" s="119"/>
      <c r="AN88" s="120"/>
      <c r="AO88" s="120"/>
      <c r="AP88" s="120"/>
      <c r="AQ88" s="109"/>
      <c r="AR88" s="109"/>
      <c r="AS88" s="109"/>
    </row>
    <row r="89" spans="2:45" ht="32.25" customHeight="1" x14ac:dyDescent="0.3">
      <c r="K89" s="5"/>
      <c r="L89" s="5"/>
      <c r="N89" s="6"/>
      <c r="P89" s="6"/>
      <c r="Q89" s="6"/>
      <c r="AR89" s="100"/>
    </row>
    <row r="90" spans="2:45" ht="32.25" customHeight="1" x14ac:dyDescent="0.35">
      <c r="C90" s="121" t="s">
        <v>152</v>
      </c>
      <c r="D90" s="122"/>
      <c r="E90" s="122"/>
      <c r="F90" s="122"/>
      <c r="G90" s="123"/>
      <c r="H90" s="123"/>
      <c r="I90" s="124"/>
      <c r="J90" s="124"/>
      <c r="K90" s="124"/>
      <c r="L90" s="125"/>
      <c r="M90" s="124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21"/>
      <c r="Y90" s="21"/>
      <c r="Z90" s="21"/>
      <c r="AA90" s="21"/>
      <c r="AB90" s="21"/>
      <c r="AC90" s="21"/>
      <c r="AD90" s="12"/>
      <c r="AE90" s="12"/>
      <c r="AF90" s="12"/>
      <c r="AG90" s="12"/>
      <c r="AH90" s="12"/>
      <c r="AR90" s="100"/>
    </row>
    <row r="91" spans="2:45" ht="32.25" customHeight="1" x14ac:dyDescent="0.35">
      <c r="C91" s="126" t="s">
        <v>138</v>
      </c>
      <c r="D91" s="122"/>
      <c r="E91" s="122"/>
      <c r="F91" s="122"/>
      <c r="G91" s="123"/>
      <c r="H91" s="123"/>
      <c r="I91" s="124"/>
      <c r="J91" s="124"/>
      <c r="K91" s="124"/>
      <c r="L91" s="125"/>
      <c r="M91" s="124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21"/>
      <c r="Y91" s="21"/>
      <c r="Z91" s="21"/>
      <c r="AA91" s="21"/>
      <c r="AB91" s="21"/>
      <c r="AC91" s="21"/>
      <c r="AD91" s="12"/>
      <c r="AE91" s="12"/>
      <c r="AF91" s="12"/>
      <c r="AG91" s="12"/>
      <c r="AH91" s="12"/>
      <c r="AR91" s="100"/>
    </row>
    <row r="92" spans="2:45" ht="32.25" customHeight="1" x14ac:dyDescent="0.35">
      <c r="C92" s="126" t="s">
        <v>153</v>
      </c>
      <c r="D92" s="122"/>
      <c r="E92" s="122"/>
      <c r="F92" s="122"/>
      <c r="G92" s="123"/>
      <c r="H92" s="123"/>
      <c r="I92" s="124"/>
      <c r="J92" s="124"/>
      <c r="K92" s="124"/>
      <c r="L92" s="125"/>
      <c r="M92" s="124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21"/>
      <c r="Y92" s="21"/>
      <c r="Z92" s="21"/>
      <c r="AA92" s="21"/>
      <c r="AB92" s="21"/>
      <c r="AC92" s="21"/>
      <c r="AD92" s="12"/>
      <c r="AE92" s="12"/>
      <c r="AF92" s="12"/>
      <c r="AG92" s="12"/>
      <c r="AH92" s="12"/>
      <c r="AR92" s="100"/>
    </row>
    <row r="93" spans="2:45" ht="32.25" customHeight="1" x14ac:dyDescent="0.35">
      <c r="C93" s="126" t="s">
        <v>154</v>
      </c>
      <c r="D93" s="122"/>
      <c r="E93" s="122"/>
      <c r="F93" s="122"/>
      <c r="G93" s="123"/>
      <c r="H93" s="123"/>
      <c r="I93" s="124"/>
      <c r="J93" s="124"/>
      <c r="K93" s="124"/>
      <c r="L93" s="125"/>
      <c r="M93" s="124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21"/>
      <c r="Y93" s="21"/>
      <c r="Z93" s="21"/>
      <c r="AA93" s="21"/>
      <c r="AB93" s="21"/>
      <c r="AC93" s="21"/>
      <c r="AD93" s="12"/>
      <c r="AE93" s="12"/>
      <c r="AF93" s="12"/>
      <c r="AG93" s="12"/>
      <c r="AH93" s="12"/>
      <c r="AR93" s="100"/>
    </row>
    <row r="94" spans="2:45" ht="32.25" customHeight="1" x14ac:dyDescent="0.35">
      <c r="C94" s="126" t="s">
        <v>155</v>
      </c>
      <c r="D94" s="122"/>
      <c r="E94" s="122"/>
      <c r="F94" s="122"/>
      <c r="G94" s="123"/>
      <c r="H94" s="123"/>
      <c r="I94" s="124"/>
      <c r="J94" s="124"/>
      <c r="K94" s="124"/>
      <c r="L94" s="125"/>
      <c r="M94" s="124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21"/>
      <c r="Y94" s="21"/>
      <c r="Z94" s="21"/>
      <c r="AA94" s="21"/>
      <c r="AB94" s="21"/>
      <c r="AC94" s="21"/>
      <c r="AD94" s="12"/>
      <c r="AE94" s="12"/>
      <c r="AF94" s="12"/>
      <c r="AG94" s="12"/>
      <c r="AH94" s="12"/>
      <c r="AR94" s="100"/>
    </row>
    <row r="95" spans="2:45" ht="32.25" customHeight="1" x14ac:dyDescent="0.35">
      <c r="C95" s="126" t="s">
        <v>143</v>
      </c>
      <c r="D95" s="122"/>
      <c r="E95" s="122"/>
      <c r="F95" s="122"/>
      <c r="G95" s="123"/>
      <c r="H95" s="123"/>
      <c r="I95" s="124"/>
      <c r="J95" s="124"/>
      <c r="K95" s="124"/>
      <c r="L95" s="125"/>
      <c r="M95" s="124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21"/>
      <c r="Y95" s="21"/>
      <c r="Z95" s="21"/>
      <c r="AA95" s="21"/>
      <c r="AB95" s="21"/>
      <c r="AC95" s="21"/>
      <c r="AD95" s="12"/>
      <c r="AE95" s="12"/>
      <c r="AF95" s="12"/>
      <c r="AG95" s="12"/>
      <c r="AH95" s="12"/>
      <c r="AR95" s="100"/>
    </row>
    <row r="96" spans="2:45" ht="32.25" customHeight="1" x14ac:dyDescent="0.35">
      <c r="C96" s="163" t="s">
        <v>156</v>
      </c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21"/>
      <c r="Y96" s="21"/>
      <c r="Z96" s="21"/>
      <c r="AA96" s="21"/>
      <c r="AB96" s="21"/>
      <c r="AC96" s="21"/>
      <c r="AD96" s="12"/>
      <c r="AE96" s="12"/>
      <c r="AF96" s="12"/>
      <c r="AG96" s="12"/>
      <c r="AH96" s="12"/>
      <c r="AR96" s="100"/>
    </row>
    <row r="97" spans="3:44" ht="32.25" customHeight="1" x14ac:dyDescent="0.35">
      <c r="C97" s="126" t="s">
        <v>148</v>
      </c>
      <c r="D97" s="122"/>
      <c r="E97" s="122"/>
      <c r="F97" s="122"/>
      <c r="G97" s="123"/>
      <c r="H97" s="123"/>
      <c r="I97" s="124"/>
      <c r="J97" s="124"/>
      <c r="K97" s="124"/>
      <c r="L97" s="125"/>
      <c r="M97" s="124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21"/>
      <c r="Y97" s="21"/>
      <c r="Z97" s="21"/>
      <c r="AA97" s="21"/>
      <c r="AB97" s="21"/>
      <c r="AC97" s="21"/>
      <c r="AD97" s="12"/>
      <c r="AE97" s="12"/>
      <c r="AF97" s="12"/>
      <c r="AG97" s="12"/>
      <c r="AH97" s="12"/>
      <c r="AR97" s="100"/>
    </row>
    <row r="98" spans="3:44" ht="32.25" customHeight="1" x14ac:dyDescent="0.35">
      <c r="C98" s="121" t="s">
        <v>157</v>
      </c>
      <c r="D98" s="122"/>
      <c r="E98" s="122"/>
      <c r="F98" s="122"/>
      <c r="G98" s="123"/>
      <c r="H98" s="123"/>
      <c r="I98" s="124"/>
      <c r="J98" s="124"/>
      <c r="K98" s="124"/>
      <c r="L98" s="125"/>
      <c r="M98" s="124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21"/>
      <c r="Y98" s="21"/>
      <c r="Z98" s="21"/>
      <c r="AA98" s="21"/>
      <c r="AB98" s="21"/>
      <c r="AC98" s="21"/>
      <c r="AD98" s="12"/>
      <c r="AE98" s="12"/>
      <c r="AF98" s="12"/>
      <c r="AG98" s="12"/>
      <c r="AH98" s="12"/>
      <c r="AR98" s="100"/>
    </row>
    <row r="99" spans="3:44" ht="32.25" customHeight="1" x14ac:dyDescent="0.35">
      <c r="C99" s="127" t="s">
        <v>158</v>
      </c>
      <c r="D99" s="122"/>
      <c r="E99" s="122"/>
      <c r="F99" s="122"/>
      <c r="G99" s="123"/>
      <c r="H99" s="123"/>
      <c r="I99" s="124"/>
      <c r="J99" s="124"/>
      <c r="K99" s="124"/>
      <c r="L99" s="125"/>
      <c r="M99" s="124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21"/>
      <c r="Y99" s="21"/>
      <c r="Z99" s="21"/>
      <c r="AA99" s="21"/>
      <c r="AB99" s="21"/>
      <c r="AC99" s="21"/>
      <c r="AD99" s="12"/>
      <c r="AE99" s="12"/>
      <c r="AF99" s="12"/>
      <c r="AG99" s="12"/>
      <c r="AH99" s="12"/>
      <c r="AR99" s="100"/>
    </row>
    <row r="100" spans="3:44" ht="32.25" customHeight="1" x14ac:dyDescent="0.35">
      <c r="C100" s="127" t="s">
        <v>159</v>
      </c>
      <c r="D100" s="122"/>
      <c r="E100" s="122"/>
      <c r="F100" s="122"/>
      <c r="G100" s="123"/>
      <c r="H100" s="123"/>
      <c r="I100" s="124"/>
      <c r="J100" s="124"/>
      <c r="K100" s="124"/>
      <c r="L100" s="125"/>
      <c r="M100" s="124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21"/>
      <c r="Y100" s="21"/>
      <c r="Z100" s="21"/>
      <c r="AA100" s="21"/>
      <c r="AB100" s="21"/>
      <c r="AC100" s="21"/>
      <c r="AD100" s="12"/>
      <c r="AE100" s="12"/>
      <c r="AF100" s="12"/>
      <c r="AG100" s="12"/>
      <c r="AH100" s="12"/>
      <c r="AR100" s="100"/>
    </row>
    <row r="101" spans="3:44" ht="32.25" customHeight="1" x14ac:dyDescent="0.35">
      <c r="C101" s="127" t="s">
        <v>160</v>
      </c>
      <c r="D101" s="122"/>
      <c r="E101" s="122"/>
      <c r="F101" s="122"/>
      <c r="G101" s="123"/>
      <c r="H101" s="123"/>
      <c r="I101" s="124"/>
      <c r="J101" s="124"/>
      <c r="K101" s="124"/>
      <c r="L101" s="125"/>
      <c r="M101" s="124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21"/>
      <c r="Y101" s="21"/>
      <c r="Z101" s="21"/>
      <c r="AA101" s="21"/>
      <c r="AB101" s="21"/>
      <c r="AC101" s="21"/>
      <c r="AD101" s="12"/>
      <c r="AE101" s="12"/>
      <c r="AF101" s="12"/>
      <c r="AG101" s="12"/>
      <c r="AH101" s="12"/>
      <c r="AR101" s="100"/>
    </row>
    <row r="102" spans="3:44" ht="32.25" customHeight="1" x14ac:dyDescent="0.35">
      <c r="C102" s="128" t="s">
        <v>161</v>
      </c>
      <c r="D102" s="122"/>
      <c r="E102" s="122"/>
      <c r="F102" s="122"/>
      <c r="G102" s="123"/>
      <c r="H102" s="123"/>
      <c r="I102" s="124"/>
      <c r="J102" s="124"/>
      <c r="K102" s="124"/>
      <c r="L102" s="125"/>
      <c r="M102" s="124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21"/>
      <c r="Y102" s="21"/>
      <c r="Z102" s="21"/>
      <c r="AA102" s="21"/>
      <c r="AB102" s="21"/>
      <c r="AC102" s="21"/>
      <c r="AD102" s="12"/>
      <c r="AE102" s="12"/>
      <c r="AF102" s="12"/>
      <c r="AG102" s="12"/>
      <c r="AH102" s="12"/>
      <c r="AR102" s="100"/>
    </row>
    <row r="103" spans="3:44" ht="32.25" customHeight="1" x14ac:dyDescent="0.3">
      <c r="C103" s="129"/>
      <c r="AR103" s="100"/>
    </row>
    <row r="104" spans="3:44" ht="32.25" customHeight="1" x14ac:dyDescent="0.65">
      <c r="C104" s="130" t="s">
        <v>162</v>
      </c>
      <c r="D104" s="131"/>
      <c r="E104" s="131"/>
      <c r="F104" s="131"/>
      <c r="G104" s="132"/>
      <c r="H104" s="132"/>
      <c r="I104" s="133"/>
      <c r="J104" s="133"/>
      <c r="K104" s="133"/>
      <c r="L104" s="133"/>
      <c r="M104" s="133"/>
      <c r="N104" s="134"/>
      <c r="O104" s="134"/>
      <c r="P104" s="134"/>
      <c r="Q104" s="134"/>
      <c r="R104" s="134"/>
      <c r="S104" s="134"/>
      <c r="T104" s="134"/>
      <c r="U104" s="134"/>
      <c r="AR104" s="100"/>
    </row>
    <row r="105" spans="3:44" ht="32.25" customHeight="1" x14ac:dyDescent="0.65">
      <c r="C105" s="135" t="s">
        <v>163</v>
      </c>
      <c r="D105" s="131"/>
      <c r="E105" s="131"/>
      <c r="F105" s="131"/>
      <c r="G105" s="132"/>
      <c r="H105" s="132"/>
      <c r="I105" s="133"/>
      <c r="J105" s="133"/>
      <c r="K105" s="133"/>
      <c r="L105" s="133"/>
      <c r="M105" s="133"/>
      <c r="N105" s="134"/>
      <c r="O105" s="134"/>
      <c r="P105" s="134"/>
      <c r="Q105" s="134"/>
      <c r="R105" s="134"/>
      <c r="S105" s="134"/>
      <c r="T105" s="134"/>
      <c r="U105" s="134"/>
      <c r="AR105" s="100"/>
    </row>
    <row r="106" spans="3:44" ht="32.25" customHeight="1" x14ac:dyDescent="0.35">
      <c r="C106" s="135" t="s">
        <v>164</v>
      </c>
      <c r="D106" s="131"/>
      <c r="E106" s="131"/>
      <c r="F106" s="131"/>
      <c r="G106" s="132"/>
      <c r="H106" s="132"/>
      <c r="I106" s="133"/>
      <c r="J106" s="133"/>
      <c r="K106" s="133"/>
      <c r="L106" s="133"/>
      <c r="M106" s="133"/>
      <c r="N106" s="134"/>
      <c r="O106" s="134"/>
      <c r="P106" s="134"/>
      <c r="Q106" s="134"/>
      <c r="R106" s="134"/>
      <c r="S106" s="134"/>
      <c r="T106" s="134"/>
      <c r="U106" s="134"/>
      <c r="AR106" s="100"/>
    </row>
    <row r="107" spans="3:44" ht="32.25" customHeight="1" x14ac:dyDescent="0.35">
      <c r="C107" s="135" t="s">
        <v>165</v>
      </c>
      <c r="D107" s="131"/>
      <c r="E107" s="131"/>
      <c r="F107" s="131"/>
      <c r="G107" s="132"/>
      <c r="H107" s="132"/>
      <c r="I107" s="133"/>
      <c r="J107" s="133"/>
      <c r="K107" s="133"/>
      <c r="L107" s="133"/>
      <c r="M107" s="133"/>
      <c r="N107" s="134"/>
      <c r="O107" s="134"/>
      <c r="P107" s="134"/>
      <c r="Q107" s="134"/>
      <c r="R107" s="134"/>
      <c r="S107" s="134"/>
      <c r="T107" s="134"/>
      <c r="U107" s="134"/>
      <c r="AR107" s="100"/>
    </row>
    <row r="108" spans="3:44" ht="32.25" customHeight="1" x14ac:dyDescent="0.35">
      <c r="C108" s="136" t="s">
        <v>166</v>
      </c>
      <c r="AR108" s="100"/>
    </row>
    <row r="109" spans="3:44" ht="32.25" customHeight="1" x14ac:dyDescent="0.3">
      <c r="AR109" s="100"/>
    </row>
    <row r="110" spans="3:44" ht="32.25" customHeight="1" x14ac:dyDescent="0.3">
      <c r="AR110" s="100"/>
    </row>
    <row r="111" spans="3:44" ht="32.25" customHeight="1" x14ac:dyDescent="0.3">
      <c r="AR111" s="100"/>
    </row>
    <row r="112" spans="3:44" ht="32.25" customHeight="1" x14ac:dyDescent="0.3">
      <c r="AR112" s="100"/>
    </row>
    <row r="113" ht="32.25" customHeight="1" x14ac:dyDescent="0.3"/>
    <row r="114" ht="32.25" customHeight="1" x14ac:dyDescent="0.3"/>
    <row r="115" ht="32.25" customHeight="1" x14ac:dyDescent="0.3"/>
    <row r="116" ht="32.25" customHeight="1" x14ac:dyDescent="0.3"/>
    <row r="117" ht="32.25" customHeight="1" x14ac:dyDescent="0.3"/>
    <row r="118" ht="32.25" customHeight="1" x14ac:dyDescent="0.3"/>
    <row r="119" ht="32.25" customHeight="1" x14ac:dyDescent="0.3"/>
    <row r="120" ht="32.25" customHeight="1" x14ac:dyDescent="0.3"/>
    <row r="121" ht="32.25" customHeight="1" x14ac:dyDescent="0.3"/>
    <row r="122" ht="32.25" customHeight="1" x14ac:dyDescent="0.3"/>
    <row r="123" ht="32.25" customHeight="1" x14ac:dyDescent="0.3"/>
    <row r="124" ht="32.25" customHeight="1" x14ac:dyDescent="0.3"/>
    <row r="125" ht="32.25" customHeight="1" x14ac:dyDescent="0.3"/>
    <row r="126" ht="32.25" customHeight="1" x14ac:dyDescent="0.3"/>
    <row r="127" ht="32.25" customHeight="1" x14ac:dyDescent="0.3"/>
    <row r="128" ht="32.25" customHeight="1" x14ac:dyDescent="0.3"/>
    <row r="129" ht="32.25" customHeight="1" x14ac:dyDescent="0.3"/>
    <row r="130" ht="32.25" customHeight="1" x14ac:dyDescent="0.3"/>
    <row r="131" ht="32.25" customHeight="1" x14ac:dyDescent="0.3"/>
    <row r="132" ht="32.25" customHeight="1" x14ac:dyDescent="0.3"/>
    <row r="133" ht="32.25" customHeight="1" x14ac:dyDescent="0.3"/>
    <row r="134" ht="32.25" customHeight="1" x14ac:dyDescent="0.3"/>
    <row r="135" ht="32.25" customHeight="1" x14ac:dyDescent="0.3"/>
    <row r="136" ht="32.25" customHeight="1" x14ac:dyDescent="0.3"/>
    <row r="137" ht="32.25" customHeight="1" x14ac:dyDescent="0.3"/>
    <row r="138" ht="32.25" customHeight="1" x14ac:dyDescent="0.3"/>
    <row r="139" ht="32.25" customHeight="1" x14ac:dyDescent="0.3"/>
    <row r="140" ht="32.25" customHeight="1" x14ac:dyDescent="0.3"/>
    <row r="141" ht="32.25" customHeight="1" x14ac:dyDescent="0.3"/>
    <row r="142" ht="32.25" customHeight="1" x14ac:dyDescent="0.3"/>
    <row r="143" ht="32.25" customHeight="1" x14ac:dyDescent="0.3"/>
    <row r="144" ht="32.25" customHeight="1" x14ac:dyDescent="0.3"/>
    <row r="145" ht="32.25" customHeight="1" x14ac:dyDescent="0.3"/>
    <row r="146" ht="32.25" customHeight="1" x14ac:dyDescent="0.3"/>
  </sheetData>
  <mergeCells count="63">
    <mergeCell ref="C96:M96"/>
    <mergeCell ref="AZ11:AZ12"/>
    <mergeCell ref="BA11:BA12"/>
    <mergeCell ref="BB11:BB12"/>
    <mergeCell ref="BC11:BC12"/>
    <mergeCell ref="AJ9:AJ11"/>
    <mergeCell ref="AK9:AK11"/>
    <mergeCell ref="AL9:AL11"/>
    <mergeCell ref="AM11:AM12"/>
    <mergeCell ref="AB9:AB11"/>
    <mergeCell ref="AC9:AC11"/>
    <mergeCell ref="AD9:AD11"/>
    <mergeCell ref="AE9:AE11"/>
    <mergeCell ref="AF9:AF11"/>
    <mergeCell ref="AG9:AG11"/>
    <mergeCell ref="S9:S11"/>
    <mergeCell ref="BD11:BD12"/>
    <mergeCell ref="C85:D85"/>
    <mergeCell ref="AT11:AT12"/>
    <mergeCell ref="AU11:AU12"/>
    <mergeCell ref="AV11:AV12"/>
    <mergeCell ref="AW11:AW12"/>
    <mergeCell ref="AX11:AX12"/>
    <mergeCell ref="AY11:AY12"/>
    <mergeCell ref="AN11:AN12"/>
    <mergeCell ref="AO11:AO12"/>
    <mergeCell ref="AP11:AP12"/>
    <mergeCell ref="AQ11:AQ12"/>
    <mergeCell ref="AR11:AR12"/>
    <mergeCell ref="AS11:AS12"/>
    <mergeCell ref="AH9:AH11"/>
    <mergeCell ref="AI9:AI11"/>
    <mergeCell ref="T9:T11"/>
    <mergeCell ref="U9:U11"/>
    <mergeCell ref="V9:V11"/>
    <mergeCell ref="W9:W11"/>
    <mergeCell ref="X9:AA9"/>
    <mergeCell ref="M9:M11"/>
    <mergeCell ref="N9:N11"/>
    <mergeCell ref="O9:O11"/>
    <mergeCell ref="P9:P11"/>
    <mergeCell ref="Q9:Q11"/>
    <mergeCell ref="H9:H11"/>
    <mergeCell ref="I9:I11"/>
    <mergeCell ref="J9:J11"/>
    <mergeCell ref="K9:K11"/>
    <mergeCell ref="L9:L11"/>
    <mergeCell ref="B4:AJ4"/>
    <mergeCell ref="B5:AJ5"/>
    <mergeCell ref="B7:B11"/>
    <mergeCell ref="C7:C11"/>
    <mergeCell ref="D7:AL7"/>
    <mergeCell ref="D8:D11"/>
    <mergeCell ref="E8:F8"/>
    <mergeCell ref="G8:L8"/>
    <mergeCell ref="M8:N8"/>
    <mergeCell ref="O8:T8"/>
    <mergeCell ref="R9:R11"/>
    <mergeCell ref="U8:W8"/>
    <mergeCell ref="X8:AK8"/>
    <mergeCell ref="E9:E11"/>
    <mergeCell ref="F9:F11"/>
    <mergeCell ref="G9:G11"/>
  </mergeCell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LUNA DE RAPORTARE</vt:lpstr>
      <vt:lpstr>'LUNA DE RAPORTARE'!Print_Area</vt:lpstr>
      <vt:lpstr>'LUNA DE RAPORTARE'!Print_Titles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admin</cp:lastModifiedBy>
  <cp:lastPrinted>2022-01-04T11:05:50Z</cp:lastPrinted>
  <dcterms:created xsi:type="dcterms:W3CDTF">2021-10-18T06:46:15Z</dcterms:created>
  <dcterms:modified xsi:type="dcterms:W3CDTF">2022-01-20T10:06:37Z</dcterms:modified>
</cp:coreProperties>
</file>