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<sst xmlns="http://schemas.openxmlformats.org/spreadsheetml/2006/main" count="13506" uniqueCount="3065">
  <si>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</si>
  <si>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</si>
  <si>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</si>
  <si>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</si>
  <si>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</si>
  <si>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</si>
  <si>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</si>
  <si>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</si>
  <si>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</si>
  <si>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</si>
  <si>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</si>
  <si>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</si>
  <si>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</si>
  <si>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</si>
  <si>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</si>
  <si>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</si>
  <si>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</si>
  <si>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</si>
  <si>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</si>
  <si>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</si>
  <si>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</si>
  <si>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</si>
  <si>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</si>
  <si>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</si>
  <si>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</si>
  <si>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</si>
  <si>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</si>
  <si>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</si>
  <si>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</si>
  <si>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</si>
  <si>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</si>
  <si>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</si>
  <si>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</si>
  <si>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</si>
  <si>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</si>
  <si>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</si>
  <si>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</si>
  <si>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</si>
  <si>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</si>
  <si>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</si>
  <si>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</si>
  <si>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</si>
  <si>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</si>
  <si>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</si>
  <si>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</si>
  <si>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</si>
  <si>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</si>
  <si>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</si>
  <si>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</si>
  <si>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</si>
  <si>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</si>
  <si>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</si>
  <si>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</si>
  <si>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</si>
  <si>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</si>
  <si>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</si>
  <si>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</si>
  <si>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</si>
  <si>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</si>
  <si>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</si>
  <si>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</si>
  <si>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</si>
  <si>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</si>
  <si>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</si>
  <si>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</si>
  <si>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</si>
  <si>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</si>
  <si>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</si>
  <si>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</si>
  <si>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</si>
  <si>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</si>
  <si>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</si>
  <si>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</si>
  <si>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</si>
  <si>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</si>
  <si>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</si>
  <si>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</si>
  <si>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</si>
  <si>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</si>
  <si>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</si>
  <si>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</si>
  <si>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</si>
  <si>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</si>
  <si>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</si>
  <si>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</si>
  <si>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</si>
  <si>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</si>
  <si>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</si>
  <si>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</si>
  <si>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</si>
  <si>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</si>
  <si>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</si>
  <si>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</si>
  <si>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</si>
  <si>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</si>
  <si>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</si>
  <si>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</si>
  <si>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</si>
  <si>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</si>
  <si>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</si>
  <si>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</si>
  <si>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</si>
  <si>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</si>
  <si>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</si>
  <si>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</si>
  <si>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</si>
  <si>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</si>
  <si>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</si>
  <si>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</si>
  <si>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</si>
  <si>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</si>
  <si>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</si>
  <si>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</si>
  <si>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</si>
  <si>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</si>
  <si>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</si>
  <si>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</si>
  <si>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</si>
  <si>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</si>
  <si>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</si>
  <si>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</si>
  <si>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</si>
  <si>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</si>
  <si>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</si>
  <si>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</si>
  <si>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</si>
  <si>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</si>
  <si>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</si>
  <si>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</si>
  <si>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</si>
  <si>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</si>
  <si>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</si>
  <si>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</si>
  <si>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</si>
  <si>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</si>
  <si>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</si>
  <si>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</si>
  <si>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</si>
  <si>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</si>
  <si>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</si>
  <si>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</si>
  <si>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</si>
  <si>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</si>
  <si>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</si>
  <si>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</si>
  <si>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</si>
  <si>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</si>
  <si>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</si>
  <si>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</si>
  <si>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</si>
  <si>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</si>
  <si>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</si>
  <si>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</si>
  <si>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</si>
  <si>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</si>
  <si>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</si>
  <si>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</si>
  <si>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</si>
  <si>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</si>
  <si>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</si>
  <si>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</si>
  <si>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</si>
  <si>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</si>
  <si>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</si>
  <si>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</si>
  <si>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</si>
  <si>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</si>
  <si>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</si>
  <si>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</si>
  <si>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</si>
  <si>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</si>
  <si>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</si>
  <si>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</si>
  <si>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</si>
  <si>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</si>
  <si>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</si>
  <si>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</si>
  <si>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</si>
  <si>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</si>
  <si>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</si>
  <si>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</si>
  <si>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</si>
  <si>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</si>
  <si>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</si>
  <si>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</si>
  <si>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</si>
  <si>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</si>
  <si>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</si>
  <si>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</si>
  <si>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</si>
  <si>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</si>
  <si>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</si>
  <si>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</si>
  <si>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</si>
  <si>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</si>
  <si>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</si>
  <si>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</si>
  <si>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</si>
  <si>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</si>
  <si>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</si>
  <si>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</si>
  <si>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</si>
  <si>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</si>
  <si>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</si>
  <si>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</si>
  <si>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</si>
  <si>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</si>
  <si>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</si>
  <si>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</si>
  <si>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</si>
  <si>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</si>
  <si>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</si>
  <si>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</si>
  <si>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</si>
  <si>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</si>
  <si>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</si>
  <si>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</si>
  <si>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</si>
  <si>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</si>
  <si>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</si>
  <si>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</si>
  <si>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</si>
  <si>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</si>
  <si>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</si>
  <si>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</si>
  <si>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</si>
  <si>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</si>
  <si>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</si>
  <si>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</si>
  <si>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</si>
  <si>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</si>
  <si>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</si>
  <si>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</si>
  <si>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</si>
  <si>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</si>
  <si>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</si>
  <si>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</si>
  <si>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</si>
  <si>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</si>
  <si>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</si>
  <si>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</si>
  <si>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</si>
  <si>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</si>
  <si>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</si>
  <si>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</si>
  <si>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</si>
  <si>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</si>
  <si>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</si>
  <si>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</si>
  <si>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</si>
  <si>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</si>
  <si>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</si>
  <si>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</si>
  <si>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</si>
  <si>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</si>
  <si>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</si>
  <si>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</si>
  <si>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</si>
  <si>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</si>
  <si>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</si>
  <si>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</si>
  <si>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</si>
  <si>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</si>
  <si>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</si>
  <si>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</si>
  <si>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</si>
  <si>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</si>
  <si>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</si>
  <si>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</si>
  <si>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</si>
  <si>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</si>
  <si>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</si>
  <si>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</si>
  <si>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</si>
  <si>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</si>
  <si>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</si>
  <si>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</si>
  <si>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</si>
  <si>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</si>
  <si>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</si>
  <si>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</si>
  <si>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</si>
  <si>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</si>
  <si>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</si>
  <si>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</si>
  <si>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</si>
  <si>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</si>
  <si>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</si>
  <si>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</si>
  <si>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</si>
  <si>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</si>
  <si>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</si>
  <si>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</si>
  <si>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</si>
  <si>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</si>
  <si>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</si>
  <si>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</si>
  <si>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</si>
  <si>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</si>
  <si>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</si>
  <si>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</si>
  <si>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</si>
  <si>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</si>
  <si>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</si>
  <si>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</si>
  <si>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</si>
  <si>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</si>
  <si>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</si>
  <si>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</si>
  <si>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</si>
  <si>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</si>
  <si>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</si>
  <si>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</si>
  <si>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</si>
  <si>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</si>
  <si>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</si>
  <si>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</si>
  <si>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</si>
  <si>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</si>
  <si>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</si>
  <si>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</si>
  <si>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</si>
  <si>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</si>
  <si>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</si>
  <si>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</si>
  <si>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</si>
  <si>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</si>
  <si>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</si>
  <si>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</si>
  <si>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</si>
  <si>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</si>
  <si>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</si>
  <si>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</si>
  <si>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</si>
  <si>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</si>
  <si>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</si>
  <si>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</si>
  <si>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</si>
  <si>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</si>
  <si>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</si>
  <si>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</si>
  <si>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</si>
  <si>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</si>
  <si>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</si>
  <si>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</si>
  <si>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</si>
  <si>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</si>
  <si>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</si>
  <si>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</si>
  <si>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</si>
  <si>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</si>
  <si>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</si>
  <si>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</si>
  <si>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</si>
  <si>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</si>
  <si>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</si>
  <si>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</si>
  <si>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</si>
  <si>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</si>
  <si>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</si>
  <si>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</si>
  <si>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</si>
  <si>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</si>
  <si>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</si>
  <si>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</si>
  <si>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</si>
  <si>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</si>
  <si>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</si>
  <si>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</si>
  <si>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</si>
  <si>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</si>
  <si>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</si>
  <si>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</si>
  <si>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</si>
  <si>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</si>
  <si>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</si>
  <si>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</si>
  <si>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</si>
  <si>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</si>
  <si>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</si>
  <si>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</si>
  <si>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</si>
  <si>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</si>
  <si>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</si>
  <si>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</si>
  <si>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</si>
  <si>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</si>
  <si>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</si>
  <si>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</si>
  <si>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</si>
  <si>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</si>
  <si>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</si>
  <si>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</si>
  <si>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</si>
  <si>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</si>
  <si>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</si>
  <si>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</si>
  <si>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</si>
  <si>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</si>
  <si>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</si>
  <si>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</si>
  <si>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</si>
  <si>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</si>
  <si>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</si>
  <si>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</si>
  <si>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</si>
  <si>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</si>
  <si>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</si>
  <si>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</si>
  <si>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</si>
  <si>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</si>
  <si>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</si>
  <si>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</si>
  <si>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</si>
  <si>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</si>
  <si>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</si>
  <si>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</si>
  <si>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</si>
  <si>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</si>
  <si>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</si>
  <si>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</si>
  <si>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</si>
  <si>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</si>
  <si>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</si>
  <si>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</si>
  <si>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</si>
  <si>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</si>
  <si>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</si>
  <si>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</si>
  <si>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</si>
  <si>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</si>
  <si>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</si>
  <si>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</si>
  <si>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</si>
  <si>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</si>
  <si>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</si>
  <si>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</si>
  <si>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</si>
  <si>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</si>
  <si>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</si>
  <si>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</si>
  <si>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</si>
  <si>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</si>
  <si>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</si>
  <si>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</si>
  <si>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</si>
  <si>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</si>
  <si>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</si>
  <si>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</si>
  <si>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</si>
  <si>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</si>
  <si>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</si>
  <si>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</si>
  <si>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</si>
  <si>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</si>
  <si>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</si>
  <si>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</si>
  <si>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</si>
  <si>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</si>
  <si>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</si>
  <si>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</si>
  <si>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</si>
  <si>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</si>
  <si>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</si>
  <si>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</si>
  <si>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</si>
  <si>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</si>
  <si>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</si>
  <si>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</si>
  <si>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</si>
  <si>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</si>
  <si>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</si>
  <si>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</si>
  <si>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</si>
  <si>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</si>
  <si>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</si>
  <si>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</si>
  <si>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</si>
  <si>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</si>
  <si>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</si>
  <si>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</si>
  <si>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</si>
  <si>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</si>
  <si>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</si>
  <si>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</si>
  <si>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</si>
  <si>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</si>
  <si>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</si>
  <si>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</si>
  <si>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</si>
  <si>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</si>
  <si>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</si>
  <si>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</si>
  <si>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</si>
  <si>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</si>
  <si>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</si>
  <si>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</si>
  <si>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</si>
  <si>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</si>
  <si>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</si>
  <si>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</si>
  <si>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</si>
  <si>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</si>
  <si>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</si>
  <si>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</si>
  <si>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</si>
  <si>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</si>
  <si>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</si>
  <si>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</si>
  <si>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</si>
  <si>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</si>
  <si>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</si>
  <si>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</si>
  <si>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</si>
  <si>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</si>
  <si>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</si>
  <si>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</si>
  <si>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</si>
  <si>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</si>
  <si>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</si>
  <si>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</si>
  <si>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</si>
  <si>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</si>
  <si>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</si>
  <si>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</si>
  <si>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</si>
  <si>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</si>
  <si>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</si>
  <si>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</si>
  <si>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</si>
  <si>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</si>
  <si>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</si>
  <si>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</si>
  <si>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</si>
  <si>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</si>
  <si>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</si>
  <si>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</si>
  <si>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</si>
  <si>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</si>
  <si>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</si>
  <si>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</si>
  <si>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</si>
  <si>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</si>
  <si>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</si>
  <si>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</si>
  <si>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</si>
  <si>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</si>
  <si>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</si>
  <si>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</si>
  <si>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</si>
  <si>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</si>
  <si>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</si>
  <si>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</si>
  <si>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</si>
  <si>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</si>
  <si>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</si>
  <si>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</si>
  <si>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</si>
  <si>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</si>
  <si>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</si>
  <si>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</si>
  <si>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</si>
  <si>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</si>
  <si>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</si>
  <si>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</si>
  <si>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</si>
  <si>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</si>
  <si>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</si>
  <si>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</si>
  <si>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</si>
  <si>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</si>
  <si>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</si>
  <si>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</si>
  <si>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</si>
  <si>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</si>
  <si>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</si>
  <si>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</si>
  <si>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</si>
  <si>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</si>
  <si>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</si>
  <si>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</si>
  <si>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</si>
  <si>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</si>
  <si>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</si>
  <si>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</si>
  <si>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</si>
  <si>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</si>
  <si>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</si>
  <si>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</si>
  <si>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</si>
  <si>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</si>
  <si>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</si>
  <si>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</si>
  <si>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</si>
  <si>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</si>
  <si>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</si>
  <si>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</si>
  <si>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</si>
  <si>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</si>
  <si>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</si>
  <si>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</si>
  <si>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</si>
  <si>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</si>
  <si>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</si>
  <si>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</si>
  <si>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</si>
  <si>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</si>
  <si>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</si>
  <si>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</si>
  <si>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</si>
  <si>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</si>
  <si>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</si>
  <si>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</si>
  <si>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</si>
  <si>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</si>
  <si>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</si>
  <si>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</si>
  <si>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</si>
  <si>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</si>
  <si>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</si>
  <si>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</si>
  <si>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</si>
  <si>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</si>
  <si>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</si>
  <si>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</si>
  <si>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</si>
  <si>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</si>
  <si>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</si>
  <si>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</si>
  <si>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</si>
  <si>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</si>
  <si>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</si>
  <si>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</si>
  <si>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</si>
  <si>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</si>
  <si>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</si>
  <si>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</si>
  <si>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</si>
  <si>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</si>
  <si>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</si>
  <si>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</si>
  <si>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</si>
  <si>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</si>
  <si>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</si>
  <si>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</si>
  <si>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</si>
  <si>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</si>
  <si>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</si>
  <si>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</si>
  <si>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</si>
  <si>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</si>
  <si>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</si>
  <si>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</si>
  <si>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</si>
  <si>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</si>
  <si>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</si>
  <si>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</si>
  <si>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</si>
  <si>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</si>
  <si>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</si>
  <si>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</si>
  <si>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</si>
  <si>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</si>
  <si>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</si>
  <si>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</si>
  <si>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</si>
  <si>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</si>
  <si>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</si>
  <si>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</si>
  <si>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</si>
  <si>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</si>
  <si>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</si>
  <si>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</si>
  <si>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</si>
  <si>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</si>
  <si>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</si>
  <si>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</si>
  <si>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</si>
  <si>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</si>
  <si>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</si>
  <si>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</si>
  <si>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</si>
  <si>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</si>
  <si>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</si>
  <si>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</si>
  <si>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</si>
  <si>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</si>
  <si>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</si>
  <si>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</si>
  <si>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</si>
  <si>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</si>
  <si>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</si>
  <si>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</si>
  <si>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</si>
  <si>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</si>
  <si>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</si>
  <si>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</si>
  <si>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</si>
  <si>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</si>
  <si>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</si>
  <si>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</si>
  <si>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</si>
  <si>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</si>
  <si>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</si>
  <si>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</si>
  <si>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</si>
  <si>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</si>
  <si>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</si>
  <si>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</si>
  <si>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</si>
  <si>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</si>
  <si>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</si>
  <si>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</si>
  <si>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</si>
  <si>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</si>
  <si>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</si>
  <si>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</si>
  <si>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</si>
  <si>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</si>
  <si>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</si>
  <si>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</si>
  <si>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</si>
  <si>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</si>
  <si>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</si>
  <si>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</si>
  <si>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</si>
  <si>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</si>
  <si>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</si>
  <si>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</si>
  <si>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</si>
  <si>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</si>
  <si>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</si>
  <si>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</si>
  <si>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</si>
  <si>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</si>
  <si>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</si>
  <si>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</si>
  <si>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</si>
  <si>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</si>
  <si>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</si>
  <si>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</si>
  <si>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</si>
  <si>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</si>
  <si>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</si>
  <si>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</si>
  <si>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</si>
  <si>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</si>
  <si>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</si>
  <si>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</si>
  <si>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</si>
  <si>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</si>
  <si>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</si>
  <si>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</si>
  <si>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</si>
  <si>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</si>
  <si>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</si>
  <si>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</si>
  <si>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</si>
  <si>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</si>
  <si>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</si>
  <si>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</si>
  <si>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</si>
  <si>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</si>
  <si>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</si>
  <si>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</si>
  <si>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</si>
  <si>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</si>
  <si>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</si>
  <si>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</si>
  <si>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</si>
  <si>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</si>
  <si>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</si>
  <si>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</si>
  <si>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</si>
  <si>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</si>
  <si>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</si>
  <si>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</si>
  <si>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</si>
  <si>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</si>
  <si>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</si>
  <si>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</si>
  <si>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</si>
  <si>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</si>
  <si>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</si>
  <si>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</si>
  <si>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</si>
  <si>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</si>
  <si>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</si>
  <si>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</si>
  <si>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</si>
  <si>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</si>
  <si>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</si>
  <si>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</si>
  <si>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</si>
  <si>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</si>
  <si>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</si>
  <si>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</si>
  <si>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</si>
  <si>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</si>
  <si>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</si>
  <si>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</si>
  <si>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</si>
  <si>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</si>
  <si>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</si>
  <si>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</si>
  <si>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</si>
  <si>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</si>
  <si>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</si>
  <si>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</si>
  <si>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</si>
  <si>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</si>
  <si>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</si>
  <si>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</si>
  <si>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</si>
  <si>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</si>
  <si>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</si>
  <si>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</si>
  <si>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</si>
  <si>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</si>
  <si>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</si>
  <si>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</si>
  <si>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</si>
  <si>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</si>
  <si>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</si>
  <si>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</si>
  <si>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</si>
  <si>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</si>
  <si>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</si>
  <si>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</si>
  <si>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</si>
  <si>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</si>
  <si>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</si>
  <si>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</si>
  <si>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</si>
  <si>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</si>
  <si>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</si>
  <si>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</si>
  <si>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</si>
  <si>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</si>
  <si>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</si>
  <si>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</si>
  <si>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</si>
  <si>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</si>
  <si>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</si>
  <si>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</si>
  <si>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</si>
  <si>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</si>
  <si>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</si>
  <si>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</si>
  <si>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</si>
  <si>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</si>
  <si>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</si>
  <si>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</si>
  <si>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</si>
  <si>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</si>
  <si>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</si>
  <si>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</si>
  <si>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</si>
  <si>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</si>
  <si>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</si>
  <si>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</si>
  <si>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</si>
  <si>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</si>
  <si>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</si>
  <si>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</si>
  <si>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</si>
  <si>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</si>
  <si>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</si>
  <si>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</si>
  <si>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</si>
  <si>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</si>
  <si>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</si>
  <si>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</si>
  <si>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</si>
  <si>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</si>
  <si>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</si>
  <si>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</si>
  <si>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</si>
  <si>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</si>
  <si>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</si>
  <si>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</si>
  <si>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</si>
  <si>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</si>
  <si>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</si>
  <si>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</si>
  <si>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</si>
  <si>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</si>
  <si>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</si>
  <si>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</si>
  <si>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</si>
  <si>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</si>
  <si>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</si>
  <si>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</si>
  <si>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</si>
  <si>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</si>
  <si>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</si>
  <si>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</si>
  <si>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</si>
  <si>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</si>
  <si>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</si>
  <si>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</si>
  <si>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</si>
  <si>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</si>
  <si>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</si>
  <si>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</si>
  <si>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</si>
  <si>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</si>
  <si>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</si>
  <si>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</si>
  <si>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</si>
  <si>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</si>
  <si>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</si>
  <si>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</si>
  <si>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</si>
  <si>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</si>
  <si>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</si>
  <si>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</si>
  <si>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</si>
  <si>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</si>
  <si>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</si>
  <si>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</si>
  <si>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</si>
  <si>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</si>
  <si>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</si>
  <si>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</si>
  <si>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</si>
  <si>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</si>
  <si>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</si>
  <si>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</si>
  <si>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</si>
  <si>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</si>
  <si>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</si>
  <si>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</si>
  <si>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</si>
  <si>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</si>
  <si>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</si>
  <si>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</si>
  <si>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</si>
  <si>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</si>
  <si>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</si>
  <si>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</si>
  <si>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</si>
  <si>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</si>
  <si>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</si>
  <si>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</si>
  <si>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</si>
  <si>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</si>
  <si>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</si>
  <si>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</si>
  <si>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</si>
  <si>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</si>
  <si>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</si>
  <si>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</si>
  <si>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</si>
  <si>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</si>
  <si>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</si>
  <si>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</si>
  <si>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</si>
  <si>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</si>
  <si>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</si>
  <si>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</si>
  <si>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</si>
  <si>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</si>
  <si>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</si>
  <si>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</si>
  <si>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</si>
  <si>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</si>
  <si>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</si>
  <si>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</si>
  <si>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</si>
  <si>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</si>
  <si>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</si>
  <si>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</si>
  <si>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</si>
  <si>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</si>
  <si>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</si>
  <si>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</si>
  <si>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</si>
  <si>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</si>
  <si>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</si>
  <si>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</si>
  <si>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</si>
  <si>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</si>
  <si>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</si>
  <si>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</si>
  <si>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</si>
  <si>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</si>
  <si>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</si>
  <si>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</si>
  <si>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</si>
  <si>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</si>
  <si>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</si>
  <si>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</si>
  <si>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</si>
  <si>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</si>
  <si>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</si>
  <si>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</si>
  <si>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</si>
  <si>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</si>
  <si>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</si>
  <si>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</si>
  <si>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</si>
  <si>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</si>
  <si>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</si>
  <si>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</si>
  <si>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</si>
  <si>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</si>
  <si>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</si>
  <si>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</si>
  <si>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</si>
  <si>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</si>
  <si>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</si>
  <si>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</si>
  <si>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</si>
  <si>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</si>
  <si>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</si>
  <si>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</si>
  <si>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</si>
  <si>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</si>
  <si>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</si>
  <si>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</si>
  <si>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</si>
  <si>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</si>
  <si>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</si>
  <si>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</si>
  <si>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</si>
  <si>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</si>
  <si>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</si>
  <si>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</si>
  <si>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</si>
  <si>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</si>
  <si>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</si>
  <si>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</si>
  <si>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</si>
  <si>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</si>
  <si>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</si>
  <si>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</si>
  <si>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</si>
  <si>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</si>
  <si>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</si>
  <si>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</si>
  <si>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</si>
  <si>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</si>
  <si>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</si>
  <si>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</si>
  <si>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</si>
  <si>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</si>
  <si>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</si>
  <si>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</si>
  <si>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</si>
  <si>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</si>
  <si>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</si>
  <si>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</si>
  <si>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</si>
  <si>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</si>
  <si>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</si>
  <si>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</si>
  <si>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</si>
  <si>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</si>
  <si>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</si>
  <si>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</si>
  <si>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</si>
  <si>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</si>
  <si>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</si>
  <si>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</si>
  <si>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</si>
  <si>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</si>
  <si>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</si>
  <si>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</si>
  <si>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</si>
  <si>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</si>
  <si>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</si>
  <si>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</si>
  <si>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</si>
  <si>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</si>
  <si>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</si>
  <si>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</si>
  <si>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</si>
  <si>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</si>
  <si>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</si>
  <si>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</si>
  <si>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</si>
  <si>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</si>
  <si>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</si>
  <si>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</si>
  <si>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</si>
  <si>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</si>
  <si>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</si>
  <si>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</si>
  <si>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</si>
  <si>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</si>
  <si>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</si>
  <si>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</si>
  <si>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</si>
  <si>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</si>
  <si>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</si>
  <si>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</si>
  <si>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</si>
  <si>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</si>
  <si>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</si>
  <si>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</si>
  <si>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</si>
  <si>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</si>
  <si>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</si>
  <si>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</si>
  <si>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</si>
  <si>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</si>
  <si>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</si>
  <si>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</si>
  <si>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</si>
  <si>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</si>
  <si>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</si>
  <si>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</si>
  <si>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</si>
  <si>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</si>
  <si>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</si>
  <si>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</si>
  <si>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</si>
  <si>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</si>
  <si>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</si>
  <si>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</si>
  <si>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</si>
  <si>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</si>
  <si>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</si>
  <si>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</si>
  <si>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</si>
  <si>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</si>
  <si>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</si>
  <si>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</si>
  <si>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</si>
  <si>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</si>
  <si>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</si>
  <si>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</si>
  <si>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</si>
  <si>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</si>
  <si>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</si>
  <si>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</si>
  <si>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</si>
  <si>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</si>
  <si>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</si>
  <si>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</si>
  <si>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</si>
  <si>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</si>
  <si>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</si>
  <si>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</si>
  <si>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</si>
  <si>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</si>
  <si>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</si>
  <si>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</si>
  <si>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</si>
  <si>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</si>
  <si>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</si>
  <si>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</si>
  <si>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</si>
  <si>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</si>
  <si>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</si>
  <si>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</si>
  <si>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</si>
  <si>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</si>
  <si>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</si>
  <si>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</si>
  <si>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</si>
  <si>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</si>
  <si>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</si>
  <si>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</si>
  <si>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</si>
  <si>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</si>
  <si>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</si>
  <si>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</si>
  <si>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</si>
  <si>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</si>
  <si>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</si>
  <si>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</si>
  <si>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</si>
  <si>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</si>
  <si>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</si>
  <si>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</si>
  <si>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</si>
  <si>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</si>
  <si>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</si>
  <si>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</si>
  <si>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</si>
  <si>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</si>
  <si>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</si>
  <si>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</si>
  <si>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</si>
  <si>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</si>
  <si>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</si>
  <si>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</si>
  <si>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</si>
  <si>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</si>
  <si>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</si>
  <si>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</si>
  <si>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</si>
  <si>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</si>
  <si>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</si>
  <si>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</si>
  <si>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</si>
  <si>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</si>
  <si>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</si>
  <si>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</si>
  <si>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</si>
  <si>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</si>
  <si>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</si>
  <si>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</si>
  <si>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</si>
  <si>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</si>
  <si>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</si>
  <si>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</si>
  <si>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</si>
  <si>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</si>
  <si>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</si>
  <si>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</si>
  <si>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</si>
  <si>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</si>
  <si>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</si>
  <si>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</si>
  <si>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</si>
  <si>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</si>
  <si>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</si>
  <si>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</si>
  <si>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</si>
  <si>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</si>
  <si>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</si>
  <si>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</si>
  <si>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</si>
  <si>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</si>
  <si>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</si>
  <si>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</si>
  <si>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</si>
  <si>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</si>
  <si>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</si>
  <si>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</si>
  <si>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</si>
  <si>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</si>
  <si>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</si>
  <si>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</si>
  <si>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</si>
  <si>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</si>
  <si>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</si>
  <si>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</si>
  <si>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</si>
  <si>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</si>
  <si>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</si>
  <si>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</si>
  <si>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</si>
  <si>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</si>
  <si>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</si>
  <si>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</si>
  <si>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</si>
  <si>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</si>
  <si>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</si>
  <si>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</si>
  <si>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</si>
  <si>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</si>
  <si>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</si>
  <si>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</si>
  <si>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</si>
  <si>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</si>
  <si>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</si>
  <si>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</si>
  <si>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</si>
  <si>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</si>
  <si>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</si>
  <si>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</si>
  <si>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</si>
  <si>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</si>
  <si>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</si>
  <si>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</si>
  <si>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</si>
  <si>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</si>
  <si>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</si>
  <si>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</si>
  <si>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</si>
  <si>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</si>
  <si>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</si>
  <si>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</si>
  <si>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</si>
  <si>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</si>
  <si>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</si>
  <si>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</si>
  <si>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</si>
  <si>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</si>
  <si>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</si>
  <si>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</si>
  <si>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</si>
  <si>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</si>
  <si>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</si>
  <si>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</si>
  <si>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</si>
  <si>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</si>
  <si>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</si>
  <si>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</si>
  <si>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</si>
  <si>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</si>
  <si>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</si>
  <si>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</si>
  <si>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</si>
  <si>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</si>
  <si>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</si>
  <si>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</si>
  <si>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</si>
  <si>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</si>
  <si>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</si>
  <si>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</si>
  <si>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</si>
  <si>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</si>
  <si>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</si>
  <si>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</si>
  <si>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</si>
  <si>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</si>
  <si>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</si>
  <si>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</si>
  <si>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</si>
  <si>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</si>
  <si>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</si>
  <si>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</si>
  <si>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</si>
  <si>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</si>
  <si>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</si>
  <si>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</si>
  <si>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</si>
  <si>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</si>
  <si>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</si>
  <si>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</si>
  <si>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</si>
  <si>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</si>
  <si>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</si>
  <si>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</si>
  <si>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</si>
  <si>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</si>
  <si>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</si>
  <si>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</si>
  <si>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</si>
  <si>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</si>
  <si>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</si>
  <si>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</si>
  <si>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</si>
  <si>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</si>
  <si>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</si>
  <si>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</si>
  <si>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</si>
  <si>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</si>
  <si>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</si>
  <si>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</si>
  <si>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</si>
  <si>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</si>
  <si>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</si>
  <si>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</si>
  <si>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</si>
  <si>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</si>
  <si>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</si>
  <si>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</si>
  <si>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</si>
  <si>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</si>
  <si>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</si>
  <si>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</si>
  <si>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</si>
  <si>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</si>
  <si>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</si>
  <si>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</si>
  <si>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</si>
  <si>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</si>
  <si>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</si>
  <si>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</si>
  <si>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</si>
  <si>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</si>
  <si>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</si>
  <si>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</si>
  <si>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</si>
  <si>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</si>
  <si>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</si>
  <si>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</si>
  <si>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</si>
  <si>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</si>
  <si>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</si>
  <si>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</si>
  <si>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</si>
  <si>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</si>
  <si>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</si>
  <si>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</si>
  <si>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</si>
  <si>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</si>
  <si>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</si>
  <si>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</si>
  <si>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</si>
  <si>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</si>
  <si>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</si>
  <si>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</si>
  <si>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</si>
  <si>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</si>
  <si>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</si>
  <si>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</si>
  <si>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</si>
  <si>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</si>
  <si>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</si>
  <si>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</si>
  <si>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</si>
  <si>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</si>
  <si>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</si>
  <si>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</si>
  <si>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</si>
  <si>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</si>
  <si>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</si>
  <si>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</si>
  <si>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</si>
  <si>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</si>
  <si>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</si>
  <si>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</si>
  <si>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</si>
  <si>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</si>
  <si>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</si>
  <si>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</si>
  <si>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</si>
  <si>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</si>
  <si>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</si>
  <si>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</si>
  <si>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</si>
  <si>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</si>
  <si>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</si>
  <si>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</si>
  <si>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</si>
  <si>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</si>
  <si>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</si>
  <si>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</si>
  <si>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</si>
  <si>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</si>
  <si>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</si>
  <si>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</si>
  <si>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</si>
  <si>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</si>
  <si>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</si>
  <si>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</si>
  <si>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</si>
  <si>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</si>
  <si>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</si>
  <si>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</si>
  <si>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</si>
  <si>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</si>
  <si>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</si>
  <si>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</si>
  <si>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</si>
  <si>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</si>
  <si>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</si>
  <si>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</si>
  <si>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</si>
  <si>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</si>
  <si>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</si>
  <si>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</si>
  <si>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</si>
  <si>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</si>
  <si>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</si>
  <si>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</si>
  <si>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</si>
  <si>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</si>
  <si>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</si>
  <si>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</si>
  <si>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</si>
  <si>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</si>
  <si>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</si>
  <si>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</si>
  <si>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</si>
  <si>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</si>
  <si>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</si>
  <si>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</si>
  <si>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</si>
  <si>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</si>
  <si>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</si>
  <si>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</si>
  <si>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</si>
  <si>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</si>
  <si>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</si>
  <si>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</si>
  <si>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</si>
  <si>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</si>
  <si>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</si>
  <si>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</si>
  <si>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</si>
  <si>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</si>
  <si>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</si>
  <si>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</si>
  <si>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</si>
  <si>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</si>
  <si>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</si>
  <si>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</si>
  <si>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</si>
  <si>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</si>
  <si>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</si>
  <si>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</si>
  <si>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</si>
  <si>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</si>
  <si>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</si>
  <si>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</si>
  <si>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</si>
  <si>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</si>
  <si>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</si>
  <si>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</si>
  <si>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</si>
  <si>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</si>
  <si>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</si>
  <si>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</si>
  <si>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</si>
  <si>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</si>
  <si>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</si>
  <si>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</si>
  <si>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</si>
  <si>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</si>
  <si>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</si>
  <si>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</si>
  <si>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</si>
  <si>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</si>
  <si>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</si>
  <si>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</si>
  <si>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</si>
  <si>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</si>
  <si>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</si>
  <si>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</si>
  <si>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</si>
  <si>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</si>
  <si>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</si>
  <si>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</si>
  <si>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</si>
  <si>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</si>
  <si>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</si>
  <si>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</si>
  <si>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</si>
  <si>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</si>
  <si>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</si>
  <si>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</si>
  <si>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</si>
  <si>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</si>
  <si>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</si>
  <si>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</si>
  <si>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</si>
  <si>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</si>
  <si>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</si>
  <si>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</si>
  <si>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</si>
  <si>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</si>
  <si>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</si>
  <si>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</si>
  <si>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</si>
  <si>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</si>
  <si>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</si>
  <si>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</si>
  <si>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</si>
  <si>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</si>
  <si>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</si>
  <si>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</si>
  <si>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</si>
  <si>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</si>
  <si>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</si>
  <si>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</si>
  <si>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</si>
  <si>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</si>
  <si>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</si>
  <si>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</si>
  <si>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</si>
  <si>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</si>
  <si>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</si>
  <si>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</si>
  <si>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</si>
  <si>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</si>
  <si>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</si>
  <si>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</si>
  <si>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</si>
  <si>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</si>
  <si>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</si>
  <si>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</si>
  <si>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</si>
  <si>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</si>
  <si>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</si>
  <si>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</si>
  <si>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</si>
  <si>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</si>
  <si>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</si>
  <si>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</si>
  <si>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</si>
  <si>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</si>
  <si>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</si>
  <si>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</si>
  <si>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</si>
  <si>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</si>
  <si>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</si>
  <si>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</si>
  <si>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</si>
  <si>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</si>
  <si>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</si>
  <si>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</si>
  <si>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</si>
  <si>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</si>
  <si>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</si>
  <si>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</si>
  <si>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</si>
  <si>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</si>
  <si>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</si>
  <si>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</si>
  <si>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</si>
  <si>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</si>
  <si>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</si>
  <si>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</si>
  <si>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</si>
  <si>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</si>
  <si>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</si>
  <si>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</si>
  <si>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</si>
  <si>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</si>
  <si>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</si>
  <si>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</si>
  <si>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</si>
  <si>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</si>
  <si>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</si>
  <si>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</si>
  <si>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</si>
  <si>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</si>
  <si>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</si>
  <si>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</si>
  <si>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</si>
  <si>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</si>
  <si>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</si>
  <si>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</si>
  <si>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</si>
  <si>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</si>
  <si>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</si>
  <si>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</si>
  <si>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</si>
  <si>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</si>
  <si>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</si>
  <si>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</si>
  <si>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</si>
  <si>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</si>
  <si>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</si>
  <si>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</si>
  <si>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</si>
  <si>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</si>
  <si>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</si>
  <si>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</si>
  <si>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</si>
  <si>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</si>
  <si>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</si>
  <si>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</si>
  <si>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</si>
  <si>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</si>
  <si>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</si>
  <si>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</si>
  <si>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</si>
  <si>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</si>
  <si>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</si>
  <si>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</si>
  <si>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</si>
  <si>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</si>
  <si>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</si>
  <si>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</si>
  <si>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</si>
  <si>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</si>
  <si>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</si>
  <si>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</si>
  <si>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</si>
  <si>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</si>
  <si>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</si>
  <si>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</si>
  <si>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</si>
  <si>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</si>
  <si>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</si>
  <si>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</si>
  <si>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</si>
  <si>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</si>
  <si>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</si>
  <si>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</si>
  <si>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</si>
  <si>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</si>
  <si>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</si>
  <si>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</si>
  <si>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</si>
  <si>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</si>
  <si>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</si>
  <si>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</si>
  <si>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</si>
  <si>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</si>
  <si>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</si>
  <si>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</si>
  <si>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</si>
  <si>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</si>
  <si>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</si>
  <si>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</si>
  <si>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</si>
  <si>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</si>
  <si>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</si>
  <si>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</si>
  <si>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</si>
  <si>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</si>
  <si>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</si>
  <si>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</si>
  <si>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</si>
  <si>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</si>
  <si>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</si>
  <si>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</si>
  <si>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</si>
  <si>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</si>
  <si>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</si>
  <si>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</si>
  <si>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</si>
  <si>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</si>
  <si>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</si>
  <si>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</si>
  <si>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</si>
  <si>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</si>
  <si>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</si>
  <si>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</si>
  <si>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</si>
  <si>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</si>
  <si>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</si>
  <si>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</si>
  <si>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</si>
  <si>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</si>
  <si>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</si>
  <si>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</si>
  <si>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</si>
  <si>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</si>
  <si>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</si>
  <si>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</si>
  <si>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</si>
  <si>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</si>
  <si>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</si>
  <si>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</si>
  <si>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</si>
  <si>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</si>
  <si>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</si>
  <si>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</si>
  <si>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</si>
  <si>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</si>
  <si>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</si>
  <si>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</si>
  <si>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</si>
  <si>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</si>
  <si>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</si>
  <si>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</si>
  <si>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</si>
  <si>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</si>
  <si>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</si>
  <si>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</si>
  <si>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</si>
  <si>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</si>
  <si>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</si>
  <si>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</si>
  <si>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</si>
  <si>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</si>
  <si>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</si>
  <si>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</si>
  <si>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</si>
  <si>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</si>
  <si>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</si>
  <si>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</si>
  <si>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</si>
  <si>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</si>
  <si>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</si>
  <si>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</si>
  <si>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</si>
  <si>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</si>
  <si>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</si>
  <si>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</si>
  <si>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</si>
  <si>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</si>
  <si>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</si>
  <si>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</si>
  <si>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</si>
  <si>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</si>
  <si>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</si>
  <si>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</si>
  <si>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</si>
  <si>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</si>
  <si>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</si>
  <si>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</si>
  <si>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</si>
  <si>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</si>
  <si>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</si>
  <si>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</si>
  <si>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</si>
  <si>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</si>
  <si>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</si>
  <si>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</si>
  <si>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</si>
  <si>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</si>
  <si>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</si>
  <si>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</si>
  <si>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</si>
  <si>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</si>
  <si>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</si>
  <si>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</si>
  <si>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</si>
  <si>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</si>
  <si>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</si>
  <si>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</si>
  <si>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</si>
  <si>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</si>
  <si>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</si>
  <si>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</si>
  <si>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</si>
  <si>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</si>
  <si>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</si>
  <si>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</si>
  <si>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</si>
  <si>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</si>
  <si>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</si>
  <si>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</si>
  <si>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</si>
  <si>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</si>
  <si>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</si>
  <si>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</si>
  <si>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</si>
  <si>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</si>
  <si>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</si>
  <si>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</si>
  <si>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</si>
  <si>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</si>
  <si>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</si>
  <si>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</si>
  <si>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</si>
  <si>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</si>
  <si>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</si>
  <si>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</si>
  <si>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</si>
  <si>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</si>
  <si>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</si>
  <si>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</si>
  <si>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</si>
  <si>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</si>
  <si>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</si>
  <si>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</si>
  <si>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</si>
  <si>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</si>
  <si>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</si>
  <si>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</si>
  <si>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</si>
  <si>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</si>
  <si>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</si>
  <si>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</si>
  <si>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</si>
  <si>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</si>
  <si>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</si>
  <si>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</si>
  <si>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</si>
  <si>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</si>
  <si>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</si>
  <si>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</si>
  <si>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</si>
  <si>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</si>
  <si>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</si>
  <si>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</si>
  <si>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</si>
  <si>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</si>
  <si>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</si>
  <si>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</si>
  <si>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</si>
  <si>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</si>
  <si>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</si>
  <si>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</si>
  <si>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</si>
  <si>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</si>
  <si>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</si>
  <si>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</si>
  <si>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</si>
  <si>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</si>
  <si>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</si>
  <si>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</si>
  <si>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</si>
  <si>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</si>
  <si>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</si>
  <si>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</si>
  <si>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</si>
  <si>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</si>
  <si>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</si>
  <si>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</si>
  <si>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</si>
  <si>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</si>
  <si>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</si>
  <si>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</si>
  <si>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</si>
  <si>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</si>
  <si>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</si>
  <si>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</si>
  <si>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</si>
  <si>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</si>
  <si>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</si>
  <si>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</si>
  <si>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</si>
  <si>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</si>
  <si>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</si>
  <si>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</si>
  <si>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</si>
  <si>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</si>
  <si>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</si>
  <si>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</si>
  <si>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</si>
  <si>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</si>
  <si>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</si>
  <si>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</si>
  <si>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</si>
  <si>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</si>
  <si>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</si>
  <si>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</si>
  <si>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</si>
  <si>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</si>
  <si>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</si>
  <si>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</si>
  <si>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</si>
  <si>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</si>
  <si>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</si>
  <si>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</si>
  <si>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</si>
  <si>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</si>
  <si>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</si>
  <si>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</si>
  <si>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</si>
  <si>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</si>
  <si>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</si>
  <si>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</si>
  <si>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</si>
  <si>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</si>
  <si>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</si>
  <si>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</si>
  <si>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</si>
  <si>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</si>
  <si>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</si>
  <si>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</si>
  <si>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</si>
  <si>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</si>
  <si>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</si>
  <si>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</si>
  <si>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</si>
  <si>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</si>
  <si>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</si>
  <si>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</si>
  <si>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</si>
  <si>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</si>
  <si>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</si>
  <si>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</si>
  <si>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</si>
  <si>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</si>
  <si>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</si>
  <si>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</si>
  <si>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</si>
  <si>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</si>
  <si>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</si>
  <si>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</si>
  <si>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</si>
  <si>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</si>
  <si>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</si>
  <si>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</si>
  <si>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</si>
  <si>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</si>
  <si>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</si>
  <si>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</si>
  <si>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</si>
  <si>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</si>
  <si>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</si>
  <si>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</si>
  <si>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</si>
  <si>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</si>
  <si>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</si>
  <si>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</si>
  <si>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</si>
  <si>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</si>
  <si>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</si>
  <si>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</si>
  <si>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</si>
  <si>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</si>
  <si>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</si>
  <si>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</si>
  <si>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</si>
  <si>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</si>
  <si>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</si>
  <si>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</si>
  <si>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</si>
  <si>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</si>
  <si>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</si>
  <si>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</si>
  <si>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</si>
  <si>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</si>
  <si>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</si>
  <si>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</si>
  <si>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</si>
  <si>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</si>
  <si>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</si>
  <si>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</si>
  <si>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</si>
  <si>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</si>
  <si>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</si>
  <si>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</si>
  <si>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</si>
  <si>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</si>
  <si>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</si>
  <si>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</si>
  <si>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</si>
  <si>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</si>
  <si>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</si>
  <si>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</si>
  <si>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</si>
  <si>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</si>
  <si>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</si>
  <si>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</si>
  <si>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</si>
  <si>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</si>
  <si>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</si>
  <si>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</si>
  <si>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</si>
  <si>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</si>
  <si>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</si>
  <si>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</si>
  <si>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</si>
  <si>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</si>
  <si>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</si>
  <si>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</si>
  <si>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</si>
  <si>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</si>
  <si>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</si>
  <si>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</si>
  <si>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</si>
  <si>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</si>
  <si>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</si>
  <si>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</si>
  <si>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</si>
  <si>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</si>
  <si>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</si>
  <si>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</si>
  <si>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</si>
  <si>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</si>
  <si>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</si>
  <si>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</si>
  <si>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</si>
  <si>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</si>
  <si>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</si>
  <si>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</si>
  <si>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</si>
  <si>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</si>
  <si>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</si>
  <si>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</si>
  <si>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</si>
  <si>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</si>
  <si>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</si>
  <si>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</si>
  <si>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</si>
  <si>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</si>
  <si>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</si>
  <si>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</si>
  <si>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</si>
  <si>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</si>
  <si>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</si>
  <si>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</si>
  <si>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</si>
  <si>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</si>
  <si>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</si>
  <si>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</si>
  <si>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</si>
  <si>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</si>
  <si>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</si>
  <si>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</si>
  <si>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</si>
  <si>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</si>
  <si>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</si>
  <si>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</si>
  <si>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</si>
  <si>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</si>
  <si>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</si>
  <si>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</si>
  <si>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</si>
  <si>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</si>
  <si>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</si>
  <si>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</si>
  <si>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</si>
  <si>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</si>
  <si>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</si>
  <si>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</si>
  <si>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</si>
  <si>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</si>
  <si>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</si>
  <si>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</si>
  <si>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</si>
  <si>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</si>
  <si>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</si>
  <si>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</si>
  <si>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</si>
  <si>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</si>
  <si>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</si>
  <si>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</si>
  <si>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</si>
  <si>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</si>
  <si>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</si>
  <si>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</si>
  <si>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</si>
  <si>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</si>
  <si>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</si>
  <si>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</si>
  <si>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</si>
  <si>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</si>
  <si>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</si>
  <si>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</si>
  <si>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</si>
  <si>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</si>
  <si>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</si>
  <si>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</si>
  <si>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</si>
  <si>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</si>
  <si>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</si>
  <si>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</si>
  <si>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</si>
  <si>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</si>
  <si>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</si>
  <si>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</si>
  <si>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</si>
  <si>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</si>
  <si>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</si>
  <si>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</si>
  <si>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</si>
  <si>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</si>
  <si>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</si>
  <si>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</si>
  <si>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</si>
  <si>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</si>
  <si>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</si>
  <si>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</si>
  <si>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</si>
  <si>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</si>
  <si>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</si>
  <si>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</si>
  <si>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</si>
  <si>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</si>
  <si>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</si>
  <si>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</si>
  <si>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</si>
  <si>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</si>
  <si>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</si>
  <si>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</si>
  <si>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</si>
  <si>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</si>
  <si>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</si>
  <si>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</si>
  <si>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</si>
  <si>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</si>
  <si>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</si>
  <si>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</si>
  <si>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</si>
  <si>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</si>
  <si>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</si>
  <si>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</si>
  <si>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</si>
  <si>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</si>
  <si>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</si>
  <si>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</si>
  <si>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</si>
  <si>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</si>
  <si>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</si>
  <si>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</si>
  <si>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</si>
  <si>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</si>
  <si>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</si>
  <si>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</si>
  <si>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</si>
  <si>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</si>
  <si>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</si>
  <si>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</si>
  <si>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</si>
  <si>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</si>
  <si>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</si>
  <si>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</si>
  <si>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</si>
  <si>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</si>
  <si>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</si>
  <si>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</si>
  <si>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</si>
  <si>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</si>
  <si>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</si>
  <si>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</si>
  <si>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</si>
  <si>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</si>
  <si>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</si>
  <si>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</si>
  <si>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</si>
  <si>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</si>
  <si>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</si>
  <si>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</si>
  <si>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</si>
  <si>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</si>
  <si>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</si>
  <si>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</si>
  <si>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</si>
  <si>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</si>
  <si>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</si>
  <si>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</si>
  <si>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</si>
  <si>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</si>
  <si>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</si>
  <si>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</si>
  <si>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</si>
  <si>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</si>
  <si>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</si>
  <si>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</si>
  <si>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</si>
  <si>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</si>
  <si>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</si>
  <si>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</si>
  <si>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</si>
  <si>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</si>
  <si>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</si>
  <si>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</si>
  <si>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</si>
  <si>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</si>
  <si>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</si>
  <si>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</si>
  <si>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</si>
  <si>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</si>
  <si>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</si>
  <si>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</si>
  <si>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</si>
  <si>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</si>
  <si>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</si>
  <si>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</si>
  <si>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</si>
  <si>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</si>
  <si>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</si>
  <si>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</si>
  <si>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</si>
  <si>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</si>
  <si>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</si>
  <si>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</si>
  <si>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</si>
  <si>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</si>
  <si>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</si>
  <si>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</si>
  <si>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</si>
  <si>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</si>
  <si>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</si>
  <si>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</si>
  <si>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</si>
  <si>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</si>
  <si>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</si>
  <si>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</si>
  <si>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</si>
  <si>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</si>
  <si>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</si>
  <si>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</si>
  <si>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</si>
  <si>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</si>
  <si>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</si>
  <si>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</si>
  <si>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</si>
  <si>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</si>
  <si>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</si>
  <si>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</si>
  <si>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</si>
  <si>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</si>
  <si>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</si>
  <si>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</si>
  <si>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</si>
  <si>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</si>
  <si>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</si>
  <si>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</si>
  <si>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</si>
  <si>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</si>
  <si>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</si>
  <si>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</si>
  <si>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</si>
  <si>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</si>
  <si>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</si>
  <si>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</si>
  <si>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</si>
  <si>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</si>
  <si>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</si>
  <si>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</si>
  <si>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</si>
  <si>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</si>
  <si>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</si>
  <si>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</si>
  <si>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</si>
  <si>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</si>
  <si>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</si>
  <si>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</si>
  <si>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</si>
  <si>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</si>
  <si>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</si>
  <si>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</si>
  <si>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</si>
  <si>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</si>
  <si>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</si>
  <si>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</si>
  <si>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</si>
  <si>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</si>
  <si>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</si>
  <si>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</si>
  <si>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</si>
  <si>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</si>
  <si>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</si>
  <si>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</si>
  <si>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</si>
  <si>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</si>
  <si>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</si>
  <si>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</si>
  <si>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</si>
  <si>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</si>
  <si>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</si>
  <si>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</si>
  <si>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</si>
  <si>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</si>
  <si>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</si>
  <si>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</si>
  <si>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</si>
  <si>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</si>
  <si>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</si>
  <si>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</si>
  <si>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</si>
  <si>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</si>
  <si>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</si>
  <si>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</si>
  <si>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</si>
  <si>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</si>
  <si>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</si>
  <si>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</si>
  <si>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</si>
  <si>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</si>
  <si>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</si>
  <si>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</si>
  <si>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</si>
  <si>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</si>
  <si>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</si>
  <si>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</si>
  <si>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</si>
  <si>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</si>
  <si>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</si>
  <si>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</si>
  <si>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</si>
  <si>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</si>
  <si>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</si>
  <si>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</si>
  <si>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</si>
  <si>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</si>
  <si>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</si>
  <si>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</si>
  <si>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</si>
  <si>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</si>
  <si>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</si>
  <si>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</si>
  <si>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</si>
  <si>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</si>
  <si>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</si>
  <si>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</si>
  <si>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</si>
  <si>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</si>
  <si>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</si>
  <si>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</si>
  <si>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</si>
  <si>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</si>
  <si>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</si>
  <si>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</si>
  <si>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</si>
  <si>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</si>
  <si>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</si>
  <si>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</si>
  <si>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</si>
  <si>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</si>
  <si>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</si>
  <si>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</si>
  <si>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</si>
  <si>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</si>
  <si>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</si>
  <si>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</si>
  <si>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</si>
  <si>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</si>
  <si>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</si>
  <si>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</si>
  <si>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</si>
  <si>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</si>
  <si>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</si>
  <si>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</si>
  <si>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</si>
  <si>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</si>
  <si>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</si>
  <si>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</si>
  <si>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</si>
  <si>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</si>
  <si>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</si>
  <si>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</si>
  <si>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</si>
  <si>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</si>
  <si>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</si>
  <si>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</si>
  <si>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</si>
  <si>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</si>
  <si>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</si>
  <si>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</si>
  <si>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</si>
  <si>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</si>
  <si>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</si>
  <si>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</si>
  <si>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</si>
  <si>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</si>
  <si>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</si>
  <si>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</si>
  <si>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</si>
  <si>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</si>
  <si>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</si>
  <si>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</si>
  <si>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</si>
  <si>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</si>
  <si>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</si>
  <si>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</si>
  <si>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</si>
  <si>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</si>
  <si>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</si>
  <si>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</si>
  <si>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</si>
  <si>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</si>
  <si>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</si>
  <si>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</si>
  <si>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</si>
  <si>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</si>
  <si>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</si>
  <si>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</si>
  <si>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</si>
  <si>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</si>
  <si>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</si>
  <si>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</si>
  <si>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</si>
  <si>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</si>
  <si>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</si>
  <si>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</si>
  <si>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</si>
  <si>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</si>
  <si>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</si>
  <si>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</si>
  <si>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</si>
  <si>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</si>
  <si>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</si>
  <si>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</si>
  <si>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</si>
  <si>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</si>
  <si>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</si>
  <si>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</si>
  <si>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</si>
  <si>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</si>
  <si>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</si>
  <si>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</si>
  <si>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</si>
  <si>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</si>
  <si>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</si>
  <si>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</si>
  <si>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</si>
  <si>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</si>
  <si>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</si>
  <si>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</si>
  <si>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</si>
  <si>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</si>
  <si>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</si>
  <si>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</si>
  <si>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</si>
  <si>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</si>
  <si>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</si>
  <si>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</si>
  <si>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</si>
  <si>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</si>
  <si>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</si>
  <si>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</si>
  <si>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</si>
  <si>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</si>
  <si>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</si>
  <si>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</si>
  <si>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</si>
  <si>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</si>
  <si>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</si>
  <si>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</si>
  <si>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</si>
  <si>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</si>
  <si>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</si>
  <si>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</si>
  <si>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</si>
  <si>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</si>
  <si>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</si>
  <si>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</si>
  <si>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</si>
  <si>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</si>
  <si>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</si>
  <si>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</si>
  <si>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</si>
  <si>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</si>
  <si>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</si>
  <si>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</si>
  <si>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</si>
  <si>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</si>
  <si>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</si>
  <si>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</si>
  <si>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</si>
  <si>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</si>
  <si>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</si>
  <si>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</si>
  <si>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</si>
  <si>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</si>
  <si>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</si>
  <si>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</si>
  <si>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</si>
  <si>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</si>
  <si>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</si>
  <si>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</si>
  <si>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</si>
  <si>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</si>
  <si>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</si>
  <si>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</si>
  <si>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</si>
  <si>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</si>
  <si>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</si>
  <si>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</si>
  <si>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</si>
  <si>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</si>
  <si>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</si>
  <si>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</si>
  <si>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</si>
  <si>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</si>
  <si>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</si>
  <si>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</si>
  <si>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</si>
  <si>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</si>
  <si>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</si>
  <si>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</si>
  <si>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</si>
  <si>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</si>
  <si>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</si>
  <si>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</si>
  <si>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</si>
  <si>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</si>
  <si>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</si>
  <si>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</si>
  <si>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</si>
  <si>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</si>
  <si>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</si>
  <si>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</si>
  <si>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</si>
  <si>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</si>
  <si>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</si>
  <si>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</si>
  <si>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</si>
  <si>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</si>
  <si>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</si>
  <si>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</si>
  <si>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</si>
  <si>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</si>
  <si>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</si>
  <si>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</si>
  <si>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</si>
  <si>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</si>
  <si>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</si>
  <si>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</si>
  <si>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</si>
  <si>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</si>
  <si>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</si>
  <si>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</si>
  <si>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</si>
  <si>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</si>
  <si>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</si>
  <si>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</si>
  <si>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</si>
  <si>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</si>
  <si>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</si>
  <si>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</si>
  <si>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</si>
  <si>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</si>
  <si>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</si>
  <si>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</si>
  <si>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</si>
  <si>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</si>
  <si>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</si>
  <si>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</si>
  <si>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</si>
  <si>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</si>
  <si>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</si>
  <si>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</si>
  <si>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</si>
  <si>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</si>
  <si>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</si>
  <si>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</si>
  <si>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</si>
  <si>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</si>
  <si>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</si>
  <si>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</si>
  <si>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</si>
  <si>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</si>
  <si>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</si>
  <si>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</si>
  <si>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</si>
  <si>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</si>
  <si>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</si>
  <si>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</si>
  <si>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</si>
  <si>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</si>
  <si>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</si>
  <si>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</si>
  <si>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</si>
  <si>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</si>
  <si>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</si>
  <si>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</si>
  <si>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</si>
  <si>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</si>
  <si>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</si>
  <si>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</si>
  <si>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</si>
  <si>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</si>
  <si>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</si>
  <si>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</si>
  <si>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</si>
  <si>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</si>
  <si>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</si>
  <si>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</si>
  <si>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</si>
  <si>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</si>
  <si>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</si>
  <si>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</si>
  <si>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</si>
  <si>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</si>
  <si>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</si>
  <si>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</si>
  <si>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</si>
  <si>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</si>
  <si>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</si>
  <si>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</si>
  <si>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</si>
  <si>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</si>
  <si>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</si>
  <si>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</si>
  <si>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</si>
  <si>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</si>
  <si>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</si>
  <si>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</si>
  <si>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</si>
  <si>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</si>
  <si>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</si>
  <si>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</si>
  <si>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</si>
  <si>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</si>
  <si>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</si>
  <si>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</si>
  <si>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</si>
  <si>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</si>
  <si>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</si>
  <si>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</si>
  <si>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</si>
  <si>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</si>
  <si>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</si>
  <si>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</si>
  <si>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</si>
  <si>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</si>
  <si>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</si>
  <si>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</si>
  <si>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</si>
  <si>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</si>
  <si>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</si>
  <si>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</si>
  <si>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</si>
  <si>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</si>
  <si>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</si>
  <si>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</si>
  <si>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</si>
  <si>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</si>
  <si>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</si>
  <si>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</si>
  <si>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</si>
  <si>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</si>
  <si>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</si>
  <si>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</si>
  <si>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</si>
  <si>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</si>
  <si>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</si>
  <si>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</si>
  <si>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</si>
  <si>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</si>
  <si>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</si>
  <si>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</si>
  <si>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</si>
  <si>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</si>
  <si>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</si>
  <si>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</si>
  <si>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</si>
  <si>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</si>
  <si>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</si>
  <si>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</si>
  <si>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</si>
  <si>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</si>
  <si>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</si>
  <si>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</si>
  <si>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</si>
  <si>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</si>
  <si>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</si>
  <si>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</si>
  <si>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</si>
  <si>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</si>
  <si>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</si>
  <si>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</si>
  <si>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</si>
  <si>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</si>
  <si>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</si>
  <si>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</si>
  <si>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</si>
  <si>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</si>
  <si>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</si>
  <si>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</si>
  <si>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</si>
  <si>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</si>
  <si>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</si>
  <si>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</si>
  <si>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</si>
  <si>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</si>
  <si>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</si>
  <si>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</si>
  <si>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</si>
  <si>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</si>
  <si>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</si>
  <si>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</si>
  <si>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</si>
  <si>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</si>
  <si>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</si>
  <si>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</si>
  <si>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</si>
  <si>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</si>
  <si>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</si>
  <si>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</si>
  <si>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</si>
  <si>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</si>
  <si>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</si>
  <si>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</si>
  <si>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</si>
  <si>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</si>
  <si>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</si>
  <si>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</si>
  <si>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</si>
  <si>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</si>
  <si>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</si>
  <si>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</si>
  <si>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</si>
  <si>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</si>
  <si>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</si>
  <si>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</si>
  <si>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</si>
  <si>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</si>
  <si>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</si>
  <si>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</si>
  <si>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</si>
  <si>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</si>
  <si>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</si>
  <si>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</si>
  <si>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</si>
  <si>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</si>
  <si>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</si>
  <si>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</si>
  <si>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</si>
  <si>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</si>
  <si>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</si>
  <si>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</si>
  <si>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</si>
  <si>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</si>
  <si>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</si>
  <si>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</si>
  <si>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</si>
  <si>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</si>
  <si>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</si>
  <si>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</si>
  <si>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</si>
  <si>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</si>
  <si>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</si>
  <si>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</si>
  <si>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</si>
  <si>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</si>
  <si>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</si>
  <si>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</si>
  <si>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</si>
  <si>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</si>
  <si>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</si>
  <si>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</si>
  <si>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</si>
  <si>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</si>
  <si>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</si>
  <si>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</si>
  <si>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</si>
  <si>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</si>
  <si>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</si>
  <si>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</si>
  <si>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</si>
  <si>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</si>
  <si>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</si>
  <si>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</si>
  <si>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</si>
  <si>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</si>
  <si>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</si>
  <si>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</si>
  <si>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</si>
  <si>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</si>
  <si>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</si>
  <si>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</si>
  <si>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</si>
  <si>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</si>
  <si>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</si>
  <si>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</si>
  <si>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</si>
  <si>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</si>
  <si>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</si>
  <si>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</si>
  <si>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</si>
  <si>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</si>
  <si>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</si>
  <si>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</si>
  <si>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</si>
  <si>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</si>
  <si>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</si>
  <si>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</si>
  <si>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</si>
  <si>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</si>
  <si>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</si>
  <si>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</si>
  <si>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</si>
  <si>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</si>
  <si>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</si>
  <si>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</si>
  <si>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</si>
  <si>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</si>
  <si>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</si>
  <si>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</si>
  <si>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</si>
  <si>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</si>
  <si>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</si>
  <si>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</si>
  <si>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</si>
  <si>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</si>
  <si>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</si>
  <si>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</si>
  <si>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</si>
  <si>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</si>
  <si>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</si>
  <si>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</si>
  <si>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</si>
  <si>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</si>
  <si>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</si>
  <si>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</si>
  <si>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</si>
  <si>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</si>
  <si>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</si>
  <si>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</si>
  <si>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</si>
  <si>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</si>
  <si>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</si>
  <si>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</si>
  <si>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</si>
  <si>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</si>
  <si>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</si>
  <si>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</si>
  <si>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</si>
  <si>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</si>
  <si>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</si>
  <si>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</si>
  <si>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</si>
  <si>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</si>
  <si>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</si>
  <si>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</si>
  <si>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</si>
  <si>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</si>
  <si>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</si>
  <si>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</si>
  <si>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</si>
  <si>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</si>
  <si>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</si>
  <si>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</si>
  <si>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</si>
  <si>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</si>
  <si>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</si>
  <si>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</si>
  <si>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</si>
  <si>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</si>
  <si>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</si>
  <si>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</si>
  <si>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</si>
  <si>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</si>
  <si>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</si>
  <si>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</si>
  <si>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</si>
  <si>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</si>
  <si>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</si>
  <si>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</si>
  <si>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</si>
  <si>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</si>
  <si>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</si>
  <si>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</si>
  <si>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</si>
  <si>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</si>
  <si>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</si>
  <si>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</si>
  <si>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</si>
  <si>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</si>
  <si>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</si>
  <si>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</si>
  <si>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</si>
  <si>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</si>
  <si>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</si>
  <si>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</si>
  <si>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</si>
  <si>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</si>
  <si>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</si>
  <si>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</si>
  <si>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</si>
  <si>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</si>
  <si>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</si>
  <si>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</si>
  <si>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</si>
  <si>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</si>
  <si>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</si>
  <si>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</si>
  <si>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</si>
  <si>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</si>
  <si>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</si>
  <si>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</si>
  <si>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</si>
  <si>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</si>
  <si>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</si>
  <si>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</si>
  <si>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</si>
  <si>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</si>
  <si>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</si>
  <si>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</si>
  <si>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</si>
  <si>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</si>
  <si>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</si>
  <si>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</si>
  <si>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</si>
  <si>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</si>
  <si>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</si>
  <si>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</si>
  <si>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</si>
  <si>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</si>
  <si>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</si>
  <si>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</si>
  <si>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</si>
  <si>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</si>
  <si>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</si>
  <si>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</si>
  <si>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</si>
  <si>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</si>
  <si>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</si>
  <si>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</si>
  <si>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</si>
  <si>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</si>
  <si>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</si>
  <si>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</si>
  <si>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</si>
  <si>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</si>
  <si>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</si>
  <si>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</si>
  <si>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</si>
  <si>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</si>
  <si>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</si>
  <si>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</si>
  <si>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</si>
  <si>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</si>
  <si>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</si>
  <si>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</si>
  <si>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</si>
  <si>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</si>
  <si>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</si>
  <si>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</si>
  <si>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</si>
  <si>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</si>
  <si>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</si>
  <si>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</si>
  <si>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</si>
  <si>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</si>
  <si>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</si>
  <si>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</si>
  <si>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</si>
  <si>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</si>
  <si>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</si>
  <si>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</si>
  <si>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</si>
  <si>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</si>
  <si>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</si>
  <si>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</si>
  <si>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</si>
  <si>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</si>
  <si>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</si>
  <si>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</si>
  <si>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</si>
  <si>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</si>
  <si>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</si>
  <si>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</si>
  <si>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</si>
  <si>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</si>
  <si>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</si>
  <si>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</si>
  <si>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</si>
  <si>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</si>
  <si>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</si>
  <si>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</si>
  <si>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</si>
  <si>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</si>
  <si>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</si>
  <si>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</si>
  <si>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</si>
  <si>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</si>
  <si>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</si>
  <si>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</si>
  <si>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</si>
  <si>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</si>
  <si>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</si>
  <si>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</si>
  <si>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</si>
  <si>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</si>
  <si>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</si>
  <si>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</si>
  <si>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</si>
  <si>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</si>
  <si>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</si>
  <si>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</si>
  <si>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</si>
  <si>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</si>
  <si>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</si>
  <si>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</si>
  <si>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</si>
  <si>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</si>
  <si>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</si>
  <si>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</si>
  <si>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</si>
  <si>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</si>
  <si>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</si>
  <si>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</si>
  <si>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</si>
  <si>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</si>
  <si>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</si>
  <si>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</si>
  <si>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</si>
  <si>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</si>
  <si>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</si>
  <si>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</si>
  <si>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</si>
  <si>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</si>
  <si>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</si>
  <si>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</si>
  <si>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</si>
  <si>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</si>
  <si>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</si>
  <si>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</si>
  <si>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</si>
  <si>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</si>
  <si>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</si>
  <si>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</si>
  <si>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</si>
  <si>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</si>
  <si>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</si>
  <si>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</si>
  <si>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</si>
  <si>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</si>
  <si>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</si>
  <si>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</si>
  <si>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</si>
  <si>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</si>
  <si>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</si>
  <si>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</si>
  <si>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</si>
  <si>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</si>
  <si>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</si>
  <si>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</si>
  <si>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Situația intrărilor în șomaj, structurate pe motive, luna IUNIE 2019</t>
  </si>
  <si>
    <t>in luna 06,2019</t>
  </si>
  <si>
    <t>Situația ieșirilor din șomaj, structurate pe motive, in luna IUNIE 2019</t>
  </si>
  <si>
    <t>IUNIE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</si>
</sst>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selection activeCell="G8" sqref="G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3061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323</v>
      </c>
      <c r="C7" s="10">
        <v>0</v>
      </c>
      <c r="D7" s="10">
        <v>30</v>
      </c>
      <c r="E7" s="10">
        <v>6</v>
      </c>
      <c r="F7" s="10">
        <v>99</v>
      </c>
      <c r="G7" s="10">
        <v>107</v>
      </c>
      <c r="H7" s="10">
        <v>81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165</v>
      </c>
      <c r="C8" s="14">
        <v>0</v>
      </c>
      <c r="D8" s="14">
        <v>18</v>
      </c>
      <c r="E8" s="14">
        <v>3</v>
      </c>
      <c r="F8" s="14">
        <v>71</v>
      </c>
      <c r="G8" s="14">
        <v>43</v>
      </c>
      <c r="H8" s="14">
        <v>30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D19" sqref="D19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3062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99</v>
      </c>
      <c r="D7" s="86">
        <f t="shared" si="0"/>
        <v>99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99</v>
      </c>
    </row>
    <row r="8" spans="1:18" x14ac:dyDescent="0.3">
      <c r="A8" s="130"/>
      <c r="B8" s="87" t="s">
        <v>21</v>
      </c>
      <c r="C8" s="88">
        <f t="shared" si="0"/>
        <v>71</v>
      </c>
      <c r="D8" s="88">
        <f t="shared" si="0"/>
        <v>71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71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6</v>
      </c>
      <c r="D13" s="92">
        <v>6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5</v>
      </c>
      <c r="D14" s="92">
        <v>5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93</v>
      </c>
      <c r="D17" s="92">
        <v>93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66</v>
      </c>
      <c r="D18" s="92">
        <v>66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D11" sqref="D11:H12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289</v>
      </c>
      <c r="C7" s="10">
        <v>45</v>
      </c>
      <c r="D7" s="10">
        <v>151</v>
      </c>
      <c r="E7" s="10">
        <v>0</v>
      </c>
      <c r="F7" s="10">
        <v>0</v>
      </c>
      <c r="G7" s="10">
        <v>3</v>
      </c>
      <c r="H7" s="10">
        <v>15</v>
      </c>
      <c r="I7" s="10">
        <v>0</v>
      </c>
      <c r="J7" s="10">
        <v>0</v>
      </c>
      <c r="K7" s="10">
        <v>0</v>
      </c>
      <c r="L7" s="10">
        <v>22</v>
      </c>
      <c r="M7" s="10">
        <v>2</v>
      </c>
      <c r="N7" s="10">
        <v>0</v>
      </c>
      <c r="O7" s="10">
        <v>0</v>
      </c>
      <c r="P7" s="10">
        <v>0</v>
      </c>
      <c r="Q7" s="10">
        <v>51</v>
      </c>
      <c r="R7" s="10">
        <v>0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136</v>
      </c>
      <c r="C8" s="14">
        <v>30</v>
      </c>
      <c r="D8" s="14">
        <v>73</v>
      </c>
      <c r="E8" s="14">
        <v>0</v>
      </c>
      <c r="F8" s="14">
        <v>0</v>
      </c>
      <c r="G8" s="14">
        <v>1</v>
      </c>
      <c r="H8" s="14">
        <v>2</v>
      </c>
      <c r="I8" s="14">
        <v>0</v>
      </c>
      <c r="J8" s="14">
        <v>0</v>
      </c>
      <c r="K8" s="14">
        <v>0</v>
      </c>
      <c r="L8" s="14">
        <v>15</v>
      </c>
      <c r="M8" s="14">
        <v>1</v>
      </c>
      <c r="N8" s="14">
        <v>0</v>
      </c>
      <c r="O8" s="14">
        <v>0</v>
      </c>
      <c r="P8" s="14">
        <v>0</v>
      </c>
      <c r="Q8" s="14">
        <v>14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323</v>
      </c>
      <c r="D7" s="24">
        <f>+'Iesiri pe motive'!B7</f>
        <v>289</v>
      </c>
      <c r="E7" s="23">
        <f>+B7+C7-D7</f>
        <v>2995</v>
      </c>
      <c r="F7" s="23">
        <f>+'someri pe localitati'!F6</f>
        <v>2611</v>
      </c>
      <c r="G7" s="24"/>
      <c r="H7" s="107">
        <f>+E7-F7</f>
        <v>384</v>
      </c>
    </row>
    <row r="8" spans="1:8" x14ac:dyDescent="0.25">
      <c r="A8" s="22" t="s">
        <v>9</v>
      </c>
      <c r="B8" s="23">
        <v>1319</v>
      </c>
      <c r="C8" s="24">
        <f>+'Intrari pe motive'!B8</f>
        <v>165</v>
      </c>
      <c r="D8" s="24">
        <f>+'Iesiri pe motive'!B8</f>
        <v>136</v>
      </c>
      <c r="E8" s="23">
        <f>+B8+C8-D8</f>
        <v>1348</v>
      </c>
      <c r="F8" s="23">
        <f>+'someri pe localitati'!G6</f>
        <v>1170</v>
      </c>
      <c r="G8" s="24"/>
      <c r="H8" s="107">
        <f>+E8-F8</f>
        <v>178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topLeftCell="A33" zoomScale="120" zoomScaleNormal="120" workbookViewId="0">
      <selection activeCell="F7" sqref="F7:G51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3064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2611</v>
      </c>
      <c r="G6" s="104">
        <f>SUM(G7:G51)</f>
        <v>1170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328</v>
      </c>
      <c r="G7" s="63">
        <v>175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109</v>
      </c>
      <c r="G8" s="63">
        <v>60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86</v>
      </c>
      <c r="G9" s="63">
        <v>51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110</v>
      </c>
      <c r="G10" s="63">
        <v>53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106</v>
      </c>
      <c r="G11" s="63">
        <v>44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10</v>
      </c>
      <c r="G12" s="63">
        <v>8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11</v>
      </c>
      <c r="G13" s="63">
        <v>4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44</v>
      </c>
      <c r="G14" s="63">
        <v>20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400</v>
      </c>
      <c r="G15" s="63">
        <v>134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163</v>
      </c>
      <c r="G16" s="63">
        <v>67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6</v>
      </c>
      <c r="G17" s="63">
        <v>2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15</v>
      </c>
      <c r="G18" s="63">
        <v>6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95</v>
      </c>
      <c r="G19" s="63">
        <v>36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89</v>
      </c>
      <c r="G20" s="63">
        <v>37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11</v>
      </c>
      <c r="G21" s="63">
        <v>6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36</v>
      </c>
      <c r="G22" s="63">
        <v>14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12</v>
      </c>
      <c r="G23" s="63">
        <v>6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10</v>
      </c>
      <c r="G24" s="63">
        <v>6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2</v>
      </c>
      <c r="G25" s="63"/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31</v>
      </c>
      <c r="G26" s="63">
        <v>15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/>
      <c r="G27" s="63"/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11</v>
      </c>
      <c r="G28" s="63">
        <v>4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6</v>
      </c>
      <c r="G29" s="63">
        <v>2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95</v>
      </c>
      <c r="G30" s="63">
        <v>55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24</v>
      </c>
      <c r="G31" s="63">
        <v>13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61</v>
      </c>
      <c r="G32" s="63">
        <v>32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13</v>
      </c>
      <c r="G33" s="63">
        <v>4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9</v>
      </c>
      <c r="G34" s="63">
        <v>3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2</v>
      </c>
      <c r="G35" s="63">
        <v>1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18</v>
      </c>
      <c r="G36" s="63">
        <v>7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20</v>
      </c>
      <c r="G37" s="63">
        <v>13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4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17</v>
      </c>
      <c r="G39" s="63">
        <v>7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71</v>
      </c>
      <c r="G40" s="63">
        <v>32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8</v>
      </c>
      <c r="G41" s="63">
        <v>1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25</v>
      </c>
      <c r="G42" s="63">
        <v>8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27</v>
      </c>
      <c r="G43" s="63">
        <v>13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11</v>
      </c>
      <c r="G44" s="63">
        <v>8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15</v>
      </c>
      <c r="G45" s="63">
        <v>8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290</v>
      </c>
      <c r="G46" s="63">
        <v>97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58</v>
      </c>
      <c r="G47" s="63">
        <v>30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4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56</v>
      </c>
      <c r="G49" s="63">
        <v>28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36</v>
      </c>
      <c r="G50" s="63">
        <v>18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52</v>
      </c>
      <c r="G51" s="63">
        <v>35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opLeftCell="A46" zoomScale="120" zoomScaleNormal="120" workbookViewId="0">
      <selection activeCell="H8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3064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2611</v>
      </c>
      <c r="I7" s="104">
        <f>SUM(I8:I52)</f>
        <v>1170</v>
      </c>
      <c r="J7" s="117">
        <f>H7/F7</f>
        <v>1.8461168618134509E-2</v>
      </c>
      <c r="K7" s="117">
        <f>I7/G7</f>
        <v>1.6703309253918854E-2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328</v>
      </c>
      <c r="I8" s="63">
        <v>175</v>
      </c>
      <c r="J8" s="117">
        <f t="shared" ref="J8:K52" si="1">H8/F8</f>
        <v>7.8849944708880241E-3</v>
      </c>
      <c r="K8" s="117">
        <f t="shared" si="1"/>
        <v>8.0898668639053251E-3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109</v>
      </c>
      <c r="I9" s="63">
        <v>60</v>
      </c>
      <c r="J9" s="117">
        <f t="shared" si="1"/>
        <v>8.4234930448222559E-3</v>
      </c>
      <c r="K9" s="117">
        <f t="shared" si="1"/>
        <v>9.0117152297987391E-3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86</v>
      </c>
      <c r="I10" s="63">
        <v>51</v>
      </c>
      <c r="J10" s="117">
        <f t="shared" si="1"/>
        <v>1.4835259617043298E-2</v>
      </c>
      <c r="K10" s="117">
        <f t="shared" si="1"/>
        <v>1.8123667377398719E-2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110</v>
      </c>
      <c r="I11" s="63">
        <v>53</v>
      </c>
      <c r="J11" s="117">
        <f t="shared" si="1"/>
        <v>1.537816300852789E-2</v>
      </c>
      <c r="K11" s="117">
        <f t="shared" si="1"/>
        <v>1.4640883977900553E-2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106</v>
      </c>
      <c r="I12" s="63">
        <v>44</v>
      </c>
      <c r="J12" s="117">
        <f t="shared" si="1"/>
        <v>1.7966101694915255E-2</v>
      </c>
      <c r="K12" s="117">
        <f t="shared" si="1"/>
        <v>1.510989010989011E-2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10</v>
      </c>
      <c r="I13" s="63">
        <v>8</v>
      </c>
      <c r="J13" s="117">
        <f t="shared" si="1"/>
        <v>1.0070493454179255E-2</v>
      </c>
      <c r="K13" s="117">
        <f t="shared" si="1"/>
        <v>1.7429193899782137E-2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11</v>
      </c>
      <c r="I14" s="63">
        <v>4</v>
      </c>
      <c r="J14" s="117">
        <f t="shared" si="1"/>
        <v>1.0967098703888335E-2</v>
      </c>
      <c r="K14" s="117">
        <f t="shared" si="1"/>
        <v>8.4210526315789472E-3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44</v>
      </c>
      <c r="I15" s="63">
        <v>20</v>
      </c>
      <c r="J15" s="117">
        <f t="shared" si="1"/>
        <v>1.8166804293971925E-2</v>
      </c>
      <c r="K15" s="117">
        <f t="shared" si="1"/>
        <v>1.7652250661959398E-2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400</v>
      </c>
      <c r="I16" s="63">
        <v>134</v>
      </c>
      <c r="J16" s="117">
        <f t="shared" si="1"/>
        <v>0.14404033129276198</v>
      </c>
      <c r="K16" s="117">
        <f t="shared" si="1"/>
        <v>0.1046875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163</v>
      </c>
      <c r="I17" s="63">
        <v>67</v>
      </c>
      <c r="J17" s="117">
        <f t="shared" si="1"/>
        <v>9.416522241478914E-2</v>
      </c>
      <c r="K17" s="117">
        <f t="shared" si="1"/>
        <v>8.3750000000000005E-2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6</v>
      </c>
      <c r="I18" s="63">
        <v>2</v>
      </c>
      <c r="J18" s="117">
        <f t="shared" si="1"/>
        <v>5.7971014492753624E-3</v>
      </c>
      <c r="K18" s="117">
        <f t="shared" si="1"/>
        <v>3.9920159680638719E-3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15</v>
      </c>
      <c r="I19" s="63">
        <v>6</v>
      </c>
      <c r="J19" s="117">
        <f t="shared" si="1"/>
        <v>9.6836668818592632E-3</v>
      </c>
      <c r="K19" s="117">
        <f t="shared" si="1"/>
        <v>8.3333333333333332E-3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95</v>
      </c>
      <c r="I20" s="63">
        <v>36</v>
      </c>
      <c r="J20" s="117">
        <f t="shared" si="1"/>
        <v>4.7287207565953213E-2</v>
      </c>
      <c r="K20" s="117">
        <f t="shared" si="1"/>
        <v>3.7499999999999999E-2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89</v>
      </c>
      <c r="I21" s="63">
        <v>37</v>
      </c>
      <c r="J21" s="117">
        <f t="shared" si="1"/>
        <v>3.1064572425828971E-2</v>
      </c>
      <c r="K21" s="117">
        <f t="shared" si="1"/>
        <v>2.6580459770114941E-2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11</v>
      </c>
      <c r="I22" s="63">
        <v>6</v>
      </c>
      <c r="J22" s="117">
        <f t="shared" si="1"/>
        <v>1.2790697674418604E-2</v>
      </c>
      <c r="K22" s="117">
        <f t="shared" si="1"/>
        <v>1.4634146341463415E-2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36</v>
      </c>
      <c r="I23" s="63">
        <v>14</v>
      </c>
      <c r="J23" s="117">
        <f t="shared" si="1"/>
        <v>1.6267510167193855E-2</v>
      </c>
      <c r="K23" s="117">
        <f t="shared" si="1"/>
        <v>1.3295346628679962E-2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12</v>
      </c>
      <c r="I24" s="63">
        <v>6</v>
      </c>
      <c r="J24" s="117">
        <f t="shared" si="1"/>
        <v>5.6285178236397749E-3</v>
      </c>
      <c r="K24" s="117">
        <f t="shared" si="1"/>
        <v>5.9171597633136093E-3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10</v>
      </c>
      <c r="I25" s="63">
        <v>6</v>
      </c>
      <c r="J25" s="117">
        <f t="shared" si="1"/>
        <v>3.9714058776806989E-3</v>
      </c>
      <c r="K25" s="117">
        <f t="shared" si="1"/>
        <v>4.9099836333878887E-3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2</v>
      </c>
      <c r="I26" s="63"/>
      <c r="J26" s="117">
        <f t="shared" si="1"/>
        <v>2.1052631578947368E-3</v>
      </c>
      <c r="K26" s="117">
        <f t="shared" si="1"/>
        <v>0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31</v>
      </c>
      <c r="I27" s="63">
        <v>15</v>
      </c>
      <c r="J27" s="117">
        <f t="shared" si="1"/>
        <v>4.8062015503875968E-2</v>
      </c>
      <c r="K27" s="117">
        <f t="shared" si="1"/>
        <v>4.9668874172185427E-2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/>
      <c r="I28" s="63"/>
      <c r="J28" s="117">
        <f t="shared" si="1"/>
        <v>0</v>
      </c>
      <c r="K28" s="117">
        <f t="shared" si="1"/>
        <v>0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11</v>
      </c>
      <c r="I29" s="63">
        <v>4</v>
      </c>
      <c r="J29" s="117">
        <f t="shared" si="1"/>
        <v>8.2212257100149483E-3</v>
      </c>
      <c r="K29" s="117">
        <f t="shared" si="1"/>
        <v>6.2402496099843996E-3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6</v>
      </c>
      <c r="I30" s="63">
        <v>2</v>
      </c>
      <c r="J30" s="117">
        <f t="shared" si="1"/>
        <v>8.9955022488755615E-3</v>
      </c>
      <c r="K30" s="117">
        <f t="shared" si="1"/>
        <v>6.2305295950155761E-3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95</v>
      </c>
      <c r="I31" s="63">
        <v>55</v>
      </c>
      <c r="J31" s="117">
        <f t="shared" si="1"/>
        <v>2.8494301139772044E-2</v>
      </c>
      <c r="K31" s="117">
        <f t="shared" si="1"/>
        <v>3.2796660703637445E-2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24</v>
      </c>
      <c r="I32" s="63">
        <v>13</v>
      </c>
      <c r="J32" s="117">
        <f t="shared" si="1"/>
        <v>1.4625228519195612E-2</v>
      </c>
      <c r="K32" s="117">
        <f t="shared" si="1"/>
        <v>1.683937823834197E-2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61</v>
      </c>
      <c r="I33" s="63">
        <v>32</v>
      </c>
      <c r="J33" s="117">
        <f t="shared" si="1"/>
        <v>4.5454545454545456E-2</v>
      </c>
      <c r="K33" s="117">
        <f t="shared" si="1"/>
        <v>4.8558421851289835E-2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13</v>
      </c>
      <c r="I34" s="63">
        <v>4</v>
      </c>
      <c r="J34" s="117">
        <f t="shared" si="1"/>
        <v>1.0647010647010647E-2</v>
      </c>
      <c r="K34" s="117">
        <f t="shared" si="1"/>
        <v>6.8027210884353739E-3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9</v>
      </c>
      <c r="I35" s="63">
        <v>3</v>
      </c>
      <c r="J35" s="117">
        <f t="shared" si="1"/>
        <v>7.9086115992970125E-3</v>
      </c>
      <c r="K35" s="117">
        <f t="shared" si="1"/>
        <v>5.3859964093357273E-3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2</v>
      </c>
      <c r="I36" s="63">
        <v>1</v>
      </c>
      <c r="J36" s="117">
        <f t="shared" si="1"/>
        <v>3.1746031746031746E-3</v>
      </c>
      <c r="K36" s="117">
        <f t="shared" si="1"/>
        <v>3.7174721189591076E-3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18</v>
      </c>
      <c r="I37" s="63">
        <v>7</v>
      </c>
      <c r="J37" s="117">
        <f t="shared" si="1"/>
        <v>2.34375E-2</v>
      </c>
      <c r="K37" s="117">
        <f t="shared" si="1"/>
        <v>1.9390581717451522E-2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20</v>
      </c>
      <c r="I38" s="63">
        <v>13</v>
      </c>
      <c r="J38" s="117">
        <f t="shared" si="1"/>
        <v>1.8148820326678767E-2</v>
      </c>
      <c r="K38" s="117">
        <f t="shared" si="1"/>
        <v>2.4761904761904763E-2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4</v>
      </c>
      <c r="J39" s="117">
        <f t="shared" si="1"/>
        <v>1.015228426395939E-2</v>
      </c>
      <c r="K39" s="117">
        <f t="shared" si="1"/>
        <v>1.1019283746556474E-2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17</v>
      </c>
      <c r="I40" s="63">
        <v>7</v>
      </c>
      <c r="J40" s="117">
        <f t="shared" si="1"/>
        <v>7.4922873512560601E-3</v>
      </c>
      <c r="K40" s="117">
        <f t="shared" si="1"/>
        <v>6.375227686703097E-3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71</v>
      </c>
      <c r="I41" s="63">
        <v>32</v>
      </c>
      <c r="J41" s="117">
        <f t="shared" si="1"/>
        <v>2.4482758620689656E-2</v>
      </c>
      <c r="K41" s="117">
        <f t="shared" si="1"/>
        <v>2.2857142857142857E-2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8</v>
      </c>
      <c r="I42" s="63">
        <v>1</v>
      </c>
      <c r="J42" s="117">
        <f t="shared" si="1"/>
        <v>7.6263107721639654E-3</v>
      </c>
      <c r="K42" s="117">
        <f t="shared" si="1"/>
        <v>2.1186440677966102E-3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25</v>
      </c>
      <c r="I43" s="63">
        <v>8</v>
      </c>
      <c r="J43" s="117">
        <f t="shared" si="1"/>
        <v>1.8011527377521614E-2</v>
      </c>
      <c r="K43" s="117">
        <f t="shared" si="1"/>
        <v>1.2084592145015106E-2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27</v>
      </c>
      <c r="I44" s="63">
        <v>13</v>
      </c>
      <c r="J44" s="117">
        <f t="shared" si="1"/>
        <v>9.8756400877834678E-3</v>
      </c>
      <c r="K44" s="117">
        <f t="shared" si="1"/>
        <v>9.8261526832955411E-3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11</v>
      </c>
      <c r="I45" s="63">
        <v>8</v>
      </c>
      <c r="J45" s="117">
        <f t="shared" si="1"/>
        <v>3.6508463325589115E-3</v>
      </c>
      <c r="K45" s="117">
        <f t="shared" si="1"/>
        <v>5.4644808743169399E-3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15</v>
      </c>
      <c r="I46" s="63">
        <v>8</v>
      </c>
      <c r="J46" s="117">
        <f t="shared" si="1"/>
        <v>6.4405324173465008E-3</v>
      </c>
      <c r="K46" s="117">
        <f t="shared" si="1"/>
        <v>7.1174377224199285E-3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290</v>
      </c>
      <c r="I47" s="63">
        <v>97</v>
      </c>
      <c r="J47" s="117">
        <f t="shared" si="1"/>
        <v>0.11132437619961612</v>
      </c>
      <c r="K47" s="117">
        <f t="shared" si="1"/>
        <v>7.9901153212520587E-2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58</v>
      </c>
      <c r="I48" s="63">
        <v>30</v>
      </c>
      <c r="J48" s="117">
        <f t="shared" si="1"/>
        <v>3.940217391304348E-2</v>
      </c>
      <c r="K48" s="117">
        <f t="shared" si="1"/>
        <v>4.261363636363636E-2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4</v>
      </c>
      <c r="I49" s="63">
        <v>3</v>
      </c>
      <c r="J49" s="117">
        <f t="shared" si="1"/>
        <v>5.5172413793103444E-3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56</v>
      </c>
      <c r="I50" s="63">
        <v>28</v>
      </c>
      <c r="J50" s="117">
        <f t="shared" si="1"/>
        <v>4.9733570159857902E-2</v>
      </c>
      <c r="K50" s="117">
        <f t="shared" si="1"/>
        <v>5.4474708171206226E-2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36</v>
      </c>
      <c r="I51" s="63">
        <v>18</v>
      </c>
      <c r="J51" s="117">
        <f t="shared" si="1"/>
        <v>1.2249064307587616E-2</v>
      </c>
      <c r="K51" s="117">
        <f t="shared" si="1"/>
        <v>1.276595744680851E-2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52</v>
      </c>
      <c r="I52" s="63">
        <v>35</v>
      </c>
      <c r="J52" s="117">
        <f t="shared" si="1"/>
        <v>1.6064257028112448E-2</v>
      </c>
      <c r="K52" s="117">
        <f t="shared" si="1"/>
        <v>2.2950819672131147E-2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2019-07-15T13:08:28Z</dcterms:modified>
</cp:coreProperties>
</file>