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PROPUNERI PO 2025\DOCUMENTE C_A_2025\"/>
    </mc:Choice>
  </mc:AlternateContent>
  <xr:revisionPtr revIDLastSave="0" documentId="13_ncr:1_{9C23E32D-02D0-4323-9072-E5BA8EC19EF6}" xr6:coauthVersionLast="47" xr6:coauthVersionMax="47" xr10:uidLastSave="{00000000-0000-0000-0000-000000000000}"/>
  <bookViews>
    <workbookView xWindow="-120" yWindow="-120" windowWidth="29040" windowHeight="15720" firstSheet="9" activeTab="14" xr2:uid="{00000000-000D-0000-FFFF-FFFF00000000}"/>
  </bookViews>
  <sheets>
    <sheet name="tabel intrate  MA A1" sheetId="1" r:id="rId1"/>
    <sheet name="SINTETIC  A2" sheetId="2" r:id="rId2"/>
    <sheet name="tabel  MA A3" sheetId="3" r:id="rId3"/>
    <sheet name="Tabel grup tinta TOT  A4" sheetId="4" r:id="rId4"/>
    <sheet name="Tabel grup tinta cuprinse A5" sheetId="5" r:id="rId5"/>
    <sheet name="tabel SLD A6" sheetId="6" r:id="rId6"/>
    <sheet name="tabel sex   A7" sheetId="7" r:id="rId7"/>
    <sheet name="tabel varsta  A8" sheetId="8" r:id="rId8"/>
    <sheet name="tabel NEET A9" sheetId="9" r:id="rId9"/>
    <sheet name="tabel mediu A10" sheetId="10" r:id="rId10"/>
    <sheet name="Urban 2025 A11" sheetId="19" r:id="rId11"/>
    <sheet name="Rural 2025 A12" sheetId="20" r:id="rId12"/>
    <sheet name="Romi A13" sheetId="21" r:id="rId13"/>
    <sheet name="Romi A13a" sheetId="22" r:id="rId14"/>
    <sheet name="Lg 335 Stagiari 2023 A14" sheetId="23" r:id="rId15"/>
    <sheet name="Lg 72 elevi studenti A15" sheetId="24" r:id="rId16"/>
    <sheet name="MOBILITATE A16" sheetId="25" r:id="rId17"/>
  </sheets>
  <externalReferences>
    <externalReference r:id="rId18"/>
  </externalReferences>
  <definedNames>
    <definedName name="_xlnm._FilterDatabase" localSheetId="13" hidden="1">'Romi A13a'!#REF!</definedName>
    <definedName name="_xlnm._FilterDatabase" localSheetId="11" hidden="1">'Rural 2025 A12'!#REF!</definedName>
    <definedName name="_xlnm._FilterDatabase" localSheetId="4" hidden="1">'Tabel grup tinta cuprinse A5'!$A$12:$AJ$12</definedName>
    <definedName name="_xlnm._FilterDatabase" localSheetId="3" hidden="1">'Tabel grup tinta TOT  A4'!$A$12:$AD$12</definedName>
    <definedName name="_xlnm._FilterDatabase" localSheetId="10" hidden="1">'Urban 2025 A11'!#REF!</definedName>
    <definedName name="_xlnm.Print_Titles" localSheetId="11">'Rural 2025 A12'!$9:$10</definedName>
    <definedName name="_xlnm.Print_Titles" localSheetId="2">'tabel  MA A3'!$B:$B,'tabel  MA A3'!$9:$9</definedName>
    <definedName name="_xlnm.Print_Titles" localSheetId="4">'Tabel grup tinta cuprinse A5'!$B:$C</definedName>
    <definedName name="_xlnm.Print_Titles" localSheetId="3">'Tabel grup tinta TOT  A4'!$B:$C</definedName>
    <definedName name="_xlnm.Print_Titles" localSheetId="10">'Urban 2025 A11'!$8:$9</definedName>
    <definedName name="_xlnm.Print_Area" localSheetId="14">'Lg 335 Stagiari 2023 A14'!$A$1:$K$62</definedName>
    <definedName name="_xlnm.Print_Area" localSheetId="15">'Lg 72 elevi studenti A15'!$A$1:$N$56</definedName>
    <definedName name="_xlnm.Print_Area" localSheetId="16">'MOBILITATE A16'!$A$1:$L$58</definedName>
    <definedName name="_xlnm.Print_Area" localSheetId="12">'Romi A13'!$A$1:$AD$56</definedName>
    <definedName name="_xlnm.Print_Area" localSheetId="13">'Romi A13a'!$A$1:$Z$209</definedName>
    <definedName name="_xlnm.Print_Area" localSheetId="1">'SINTETIC  A2'!$A$1:$E$51</definedName>
    <definedName name="_xlnm.Print_Area" localSheetId="2">'tabel  MA A3'!$A$1:$Y$55</definedName>
    <definedName name="_xlnm.Print_Area" localSheetId="4">'Tabel grup tinta cuprinse A5'!$A$1:$AI$60</definedName>
    <definedName name="_xlnm.Print_Area" localSheetId="3">'Tabel grup tinta TOT  A4'!$A$1:$AC$60</definedName>
    <definedName name="_xlnm.Print_Area" localSheetId="0">'tabel intrate  MA A1'!$A$1:$I$62</definedName>
    <definedName name="_xlnm.Print_Area" localSheetId="9">'tabel mediu A10'!$A$1:$K$66</definedName>
    <definedName name="_xlnm.Print_Area" localSheetId="8">'tabel NEET A9'!$A$1:$H$66</definedName>
    <definedName name="_xlnm.Print_Area" localSheetId="6">'tabel sex   A7'!$A$1:$H$67</definedName>
    <definedName name="_xlnm.Print_Area" localSheetId="5">'tabel SLD A6'!$A$1:$G$64</definedName>
    <definedName name="_xlnm.Print_Area" localSheetId="7">'tabel varsta  A8'!$A$1:$L$68</definedName>
    <definedName name="_xlnm.Print_Area">[1]JUDETE!$A$1:$E$45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E13" i="4"/>
  <c r="F13" i="4"/>
  <c r="G13" i="4"/>
  <c r="H13" i="4"/>
  <c r="I13" i="4"/>
  <c r="J13" i="4"/>
  <c r="K13" i="4"/>
  <c r="L13" i="4"/>
  <c r="M13" i="4"/>
  <c r="N13" i="4"/>
  <c r="O13" i="4"/>
  <c r="P13" i="4"/>
  <c r="Q13" i="4"/>
  <c r="R13" i="4"/>
  <c r="S13" i="4"/>
  <c r="T13" i="4"/>
  <c r="U13" i="4"/>
  <c r="V13" i="4"/>
  <c r="W13" i="4"/>
  <c r="X13" i="4"/>
  <c r="Y13" i="4"/>
  <c r="Z13" i="4"/>
  <c r="AA13" i="4"/>
  <c r="AB13" i="4"/>
  <c r="AC13" i="4"/>
  <c r="E54" i="25" l="1"/>
  <c r="C54" i="25" s="1"/>
  <c r="E53" i="25"/>
  <c r="C53" i="25" s="1"/>
  <c r="E52" i="25"/>
  <c r="C52" i="25"/>
  <c r="E51" i="25"/>
  <c r="C51" i="25" s="1"/>
  <c r="E50" i="25"/>
  <c r="C50" i="25" s="1"/>
  <c r="E49" i="25"/>
  <c r="C49" i="25" s="1"/>
  <c r="E48" i="25"/>
  <c r="C48" i="25"/>
  <c r="E47" i="25"/>
  <c r="C47" i="25" s="1"/>
  <c r="E46" i="25"/>
  <c r="C46" i="25"/>
  <c r="E45" i="25"/>
  <c r="C45" i="25"/>
  <c r="E44" i="25"/>
  <c r="C44" i="25" s="1"/>
  <c r="E43" i="25"/>
  <c r="C43" i="25"/>
  <c r="E42" i="25"/>
  <c r="C42" i="25" s="1"/>
  <c r="E41" i="25"/>
  <c r="C41" i="25" s="1"/>
  <c r="E40" i="25"/>
  <c r="C40" i="25" s="1"/>
  <c r="E39" i="25"/>
  <c r="C39" i="25" s="1"/>
  <c r="E38" i="25"/>
  <c r="C38" i="25"/>
  <c r="E37" i="25"/>
  <c r="C37" i="25" s="1"/>
  <c r="E36" i="25"/>
  <c r="C36" i="25" s="1"/>
  <c r="E35" i="25"/>
  <c r="C35" i="25" s="1"/>
  <c r="E34" i="25"/>
  <c r="C34" i="25" s="1"/>
  <c r="E33" i="25"/>
  <c r="C33" i="25" s="1"/>
  <c r="E32" i="25"/>
  <c r="C32" i="25" s="1"/>
  <c r="E31" i="25"/>
  <c r="C31" i="25" s="1"/>
  <c r="E30" i="25"/>
  <c r="C30" i="25" s="1"/>
  <c r="E29" i="25"/>
  <c r="C29" i="25" s="1"/>
  <c r="E28" i="25"/>
  <c r="C28" i="25" s="1"/>
  <c r="E27" i="25"/>
  <c r="C27" i="25" s="1"/>
  <c r="E26" i="25"/>
  <c r="C26" i="25"/>
  <c r="E25" i="25"/>
  <c r="C25" i="25" s="1"/>
  <c r="E24" i="25"/>
  <c r="C24" i="25" s="1"/>
  <c r="E23" i="25"/>
  <c r="C23" i="25"/>
  <c r="E22" i="25"/>
  <c r="C22" i="25"/>
  <c r="E21" i="25"/>
  <c r="C21" i="25" s="1"/>
  <c r="E20" i="25"/>
  <c r="C20" i="25"/>
  <c r="E19" i="25"/>
  <c r="C19" i="25" s="1"/>
  <c r="E18" i="25"/>
  <c r="C18" i="25"/>
  <c r="E17" i="25"/>
  <c r="C17" i="25" s="1"/>
  <c r="E16" i="25"/>
  <c r="C16" i="25"/>
  <c r="E15" i="25"/>
  <c r="C15" i="25"/>
  <c r="E14" i="25"/>
  <c r="C14" i="25" s="1"/>
  <c r="E13" i="25"/>
  <c r="C13" i="25"/>
  <c r="L12" i="25"/>
  <c r="K12" i="25"/>
  <c r="J12" i="25"/>
  <c r="I12" i="25"/>
  <c r="H12" i="25"/>
  <c r="G12" i="25"/>
  <c r="F12" i="25"/>
  <c r="D12" i="25"/>
  <c r="Q50" i="24"/>
  <c r="P50" i="24"/>
  <c r="O50" i="24"/>
  <c r="Q49" i="24"/>
  <c r="P49" i="24"/>
  <c r="O49" i="24"/>
  <c r="Q48" i="24"/>
  <c r="P48" i="24"/>
  <c r="O48" i="24"/>
  <c r="Q47" i="24"/>
  <c r="P47" i="24"/>
  <c r="O47" i="24"/>
  <c r="Q46" i="24"/>
  <c r="P46" i="24"/>
  <c r="O46" i="24"/>
  <c r="Q45" i="24"/>
  <c r="P45" i="24"/>
  <c r="O45" i="24"/>
  <c r="Q44" i="24"/>
  <c r="P44" i="24"/>
  <c r="O44" i="24"/>
  <c r="Q43" i="24"/>
  <c r="P43" i="24"/>
  <c r="O43" i="24"/>
  <c r="Q42" i="24"/>
  <c r="P42" i="24"/>
  <c r="O42" i="24"/>
  <c r="Q41" i="24"/>
  <c r="P41" i="24"/>
  <c r="O41" i="24"/>
  <c r="Q40" i="24"/>
  <c r="P40" i="24"/>
  <c r="O40" i="24"/>
  <c r="Q39" i="24"/>
  <c r="P39" i="24"/>
  <c r="O39" i="24"/>
  <c r="Q38" i="24"/>
  <c r="P38" i="24"/>
  <c r="O38" i="24"/>
  <c r="Q37" i="24"/>
  <c r="P37" i="24"/>
  <c r="O37" i="24"/>
  <c r="Q36" i="24"/>
  <c r="P36" i="24"/>
  <c r="O36" i="24"/>
  <c r="Q35" i="24"/>
  <c r="P35" i="24"/>
  <c r="O35" i="24"/>
  <c r="Q34" i="24"/>
  <c r="P34" i="24"/>
  <c r="O34" i="24"/>
  <c r="Q33" i="24"/>
  <c r="P33" i="24"/>
  <c r="O33" i="24"/>
  <c r="Q32" i="24"/>
  <c r="P32" i="24"/>
  <c r="O32" i="24"/>
  <c r="Q31" i="24"/>
  <c r="P31" i="24"/>
  <c r="O31" i="24"/>
  <c r="Q30" i="24"/>
  <c r="P30" i="24"/>
  <c r="O30" i="24"/>
  <c r="Q29" i="24"/>
  <c r="P29" i="24"/>
  <c r="O29" i="24"/>
  <c r="Q28" i="24"/>
  <c r="P28" i="24"/>
  <c r="O28" i="24"/>
  <c r="Q27" i="24"/>
  <c r="P27" i="24"/>
  <c r="O27" i="24"/>
  <c r="Q25" i="24"/>
  <c r="P25" i="24"/>
  <c r="O25" i="24"/>
  <c r="Q24" i="24"/>
  <c r="P24" i="24"/>
  <c r="O24" i="24"/>
  <c r="Q23" i="24"/>
  <c r="P23" i="24"/>
  <c r="O23" i="24"/>
  <c r="Q22" i="24"/>
  <c r="P22" i="24"/>
  <c r="O22" i="24"/>
  <c r="Q21" i="24"/>
  <c r="P21" i="24"/>
  <c r="O21" i="24"/>
  <c r="Q20" i="24"/>
  <c r="P20" i="24"/>
  <c r="O20" i="24"/>
  <c r="Q19" i="24"/>
  <c r="P19" i="24"/>
  <c r="O19" i="24"/>
  <c r="Q18" i="24"/>
  <c r="P18" i="24"/>
  <c r="O18" i="24"/>
  <c r="Q17" i="24"/>
  <c r="P17" i="24"/>
  <c r="O17" i="24"/>
  <c r="Q16" i="24"/>
  <c r="P16" i="24"/>
  <c r="O16" i="24"/>
  <c r="Q15" i="24"/>
  <c r="P15" i="24"/>
  <c r="O15" i="24"/>
  <c r="Q14" i="24"/>
  <c r="P14" i="24"/>
  <c r="O14" i="24"/>
  <c r="Q13" i="24"/>
  <c r="P13" i="24"/>
  <c r="O13" i="24"/>
  <c r="Q12" i="24"/>
  <c r="P12" i="24"/>
  <c r="O12" i="24"/>
  <c r="Q11" i="24"/>
  <c r="P11" i="24"/>
  <c r="O11" i="24"/>
  <c r="Q10" i="24"/>
  <c r="P10" i="24"/>
  <c r="O10" i="24"/>
  <c r="Q9" i="24"/>
  <c r="P9" i="24"/>
  <c r="O9" i="24"/>
  <c r="M8" i="24"/>
  <c r="L8" i="24"/>
  <c r="K8" i="24"/>
  <c r="J8" i="24"/>
  <c r="I8" i="24"/>
  <c r="H8" i="24"/>
  <c r="G8" i="24"/>
  <c r="F8" i="24"/>
  <c r="E8" i="24"/>
  <c r="D8" i="24"/>
  <c r="C8" i="24"/>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K13" i="23"/>
  <c r="J13" i="23"/>
  <c r="I13" i="23"/>
  <c r="H13" i="23"/>
  <c r="G13" i="23"/>
  <c r="F13" i="23"/>
  <c r="E13" i="23"/>
  <c r="D13" i="23"/>
  <c r="Z196" i="22"/>
  <c r="Y196" i="22"/>
  <c r="X196" i="22"/>
  <c r="W196" i="22"/>
  <c r="V196" i="22"/>
  <c r="U196" i="22"/>
  <c r="T196" i="22"/>
  <c r="S196" i="22"/>
  <c r="R196" i="22"/>
  <c r="Q196" i="22"/>
  <c r="P196" i="22"/>
  <c r="O196" i="22"/>
  <c r="N196" i="22"/>
  <c r="M196" i="22"/>
  <c r="L196" i="22"/>
  <c r="K196" i="22" s="1"/>
  <c r="J196" i="22"/>
  <c r="I196" i="22"/>
  <c r="H196" i="22"/>
  <c r="G196" i="22"/>
  <c r="F196" i="22"/>
  <c r="D196" i="22"/>
  <c r="Q195" i="22"/>
  <c r="K195" i="22"/>
  <c r="E195" i="22"/>
  <c r="Q194" i="22"/>
  <c r="K194" i="22"/>
  <c r="E194" i="22"/>
  <c r="Q193" i="22"/>
  <c r="K193" i="22"/>
  <c r="E193" i="22"/>
  <c r="Q192" i="22"/>
  <c r="K192" i="22"/>
  <c r="E192" i="22"/>
  <c r="Q191" i="22"/>
  <c r="K191" i="22"/>
  <c r="E191" i="22"/>
  <c r="Z190" i="22"/>
  <c r="Y190" i="22"/>
  <c r="X190" i="22"/>
  <c r="W190" i="22"/>
  <c r="V190" i="22"/>
  <c r="U190" i="22"/>
  <c r="T190" i="22"/>
  <c r="S190" i="22"/>
  <c r="R190" i="22"/>
  <c r="Q190" i="22"/>
  <c r="P190" i="22"/>
  <c r="O190" i="22"/>
  <c r="N190" i="22"/>
  <c r="M190" i="22"/>
  <c r="L190" i="22"/>
  <c r="J190" i="22"/>
  <c r="I190" i="22"/>
  <c r="H190" i="22"/>
  <c r="G190" i="22"/>
  <c r="F190" i="22"/>
  <c r="E190" i="22" s="1"/>
  <c r="D190" i="22"/>
  <c r="Q189" i="22"/>
  <c r="K189" i="22"/>
  <c r="E189" i="22"/>
  <c r="Z188" i="22"/>
  <c r="Y188" i="22"/>
  <c r="X188" i="22"/>
  <c r="W188" i="22"/>
  <c r="V188" i="22"/>
  <c r="U188" i="22"/>
  <c r="T188" i="22"/>
  <c r="S188" i="22"/>
  <c r="Q188" i="22" s="1"/>
  <c r="R188" i="22"/>
  <c r="P188" i="22"/>
  <c r="O188" i="22"/>
  <c r="N188" i="22"/>
  <c r="M188" i="22"/>
  <c r="K188" i="22" s="1"/>
  <c r="L188" i="22"/>
  <c r="J188" i="22"/>
  <c r="I188" i="22"/>
  <c r="H188" i="22"/>
  <c r="G188" i="22"/>
  <c r="F188" i="22"/>
  <c r="D188" i="22"/>
  <c r="Q187" i="22"/>
  <c r="K187" i="22"/>
  <c r="E187" i="22"/>
  <c r="Z186" i="22"/>
  <c r="Y186" i="22"/>
  <c r="X186" i="22"/>
  <c r="W186" i="22"/>
  <c r="V186" i="22"/>
  <c r="U186" i="22"/>
  <c r="T186" i="22"/>
  <c r="S186" i="22"/>
  <c r="R186" i="22"/>
  <c r="Q186" i="22" s="1"/>
  <c r="P186" i="22"/>
  <c r="O186" i="22"/>
  <c r="N186" i="22"/>
  <c r="M186" i="22"/>
  <c r="L186" i="22"/>
  <c r="J186" i="22"/>
  <c r="I186" i="22"/>
  <c r="H186" i="22"/>
  <c r="G186" i="22"/>
  <c r="F186" i="22"/>
  <c r="E186" i="22"/>
  <c r="D186" i="22"/>
  <c r="Q185" i="22"/>
  <c r="K185" i="22"/>
  <c r="E185" i="22"/>
  <c r="Q184" i="22"/>
  <c r="K184" i="22"/>
  <c r="E184" i="22"/>
  <c r="Z183" i="22"/>
  <c r="Y183" i="22"/>
  <c r="X183" i="22"/>
  <c r="W183" i="22"/>
  <c r="V183" i="22"/>
  <c r="U183" i="22"/>
  <c r="T183" i="22"/>
  <c r="S183" i="22"/>
  <c r="R183" i="22"/>
  <c r="P183" i="22"/>
  <c r="O183" i="22"/>
  <c r="N183" i="22"/>
  <c r="M183" i="22"/>
  <c r="L183" i="22"/>
  <c r="K183" i="22" s="1"/>
  <c r="J183" i="22"/>
  <c r="I183" i="22"/>
  <c r="H183" i="22"/>
  <c r="G183" i="22"/>
  <c r="F183" i="22"/>
  <c r="E183" i="22" s="1"/>
  <c r="D183" i="22"/>
  <c r="Q182" i="22"/>
  <c r="K182" i="22"/>
  <c r="E182" i="22"/>
  <c r="Q181" i="22"/>
  <c r="K181" i="22"/>
  <c r="E181" i="22"/>
  <c r="Q180" i="22"/>
  <c r="K180" i="22"/>
  <c r="E180" i="22"/>
  <c r="Q179" i="22"/>
  <c r="K179" i="22"/>
  <c r="E179" i="22"/>
  <c r="Q178" i="22"/>
  <c r="K178" i="22"/>
  <c r="E178" i="22"/>
  <c r="Q177" i="22"/>
  <c r="K177" i="22"/>
  <c r="E177" i="22"/>
  <c r="Q176" i="22"/>
  <c r="K176" i="22"/>
  <c r="E176" i="22"/>
  <c r="Q175" i="22"/>
  <c r="K175" i="22"/>
  <c r="E175" i="22"/>
  <c r="Q174" i="22"/>
  <c r="K174" i="22"/>
  <c r="E174" i="22"/>
  <c r="Q173" i="22"/>
  <c r="K173" i="22"/>
  <c r="E173" i="22"/>
  <c r="Z172" i="22"/>
  <c r="Y172" i="22"/>
  <c r="X172" i="22"/>
  <c r="W172" i="22"/>
  <c r="V172" i="22"/>
  <c r="U172" i="22"/>
  <c r="T172" i="22"/>
  <c r="S172" i="22"/>
  <c r="R172" i="22"/>
  <c r="P172" i="22"/>
  <c r="O172" i="22"/>
  <c r="N172" i="22"/>
  <c r="M172" i="22"/>
  <c r="L172" i="22"/>
  <c r="K172" i="22"/>
  <c r="J172" i="22"/>
  <c r="I172" i="22"/>
  <c r="H172" i="22"/>
  <c r="G172" i="22"/>
  <c r="E172" i="22" s="1"/>
  <c r="F172" i="22"/>
  <c r="D172" i="22"/>
  <c r="Q171" i="22"/>
  <c r="K171" i="22"/>
  <c r="E171" i="22"/>
  <c r="Q170" i="22"/>
  <c r="K170" i="22"/>
  <c r="E170" i="22"/>
  <c r="Q169" i="22"/>
  <c r="K169" i="22"/>
  <c r="E169" i="22"/>
  <c r="Q168" i="22"/>
  <c r="K168" i="22"/>
  <c r="E168" i="22"/>
  <c r="Z167" i="22"/>
  <c r="Y167" i="22"/>
  <c r="X167" i="22"/>
  <c r="W167" i="22"/>
  <c r="V167" i="22"/>
  <c r="U167" i="22"/>
  <c r="T167" i="22"/>
  <c r="S167" i="22"/>
  <c r="R167" i="22"/>
  <c r="Q167" i="22"/>
  <c r="P167" i="22"/>
  <c r="O167" i="22"/>
  <c r="N167" i="22"/>
  <c r="M167" i="22"/>
  <c r="L167" i="22"/>
  <c r="J167" i="22"/>
  <c r="I167" i="22"/>
  <c r="H167" i="22"/>
  <c r="G167" i="22"/>
  <c r="F167" i="22"/>
  <c r="D167" i="22"/>
  <c r="Q166" i="22"/>
  <c r="K166" i="22"/>
  <c r="E166" i="22"/>
  <c r="Z165" i="22"/>
  <c r="Y165" i="22"/>
  <c r="X165" i="22"/>
  <c r="W165" i="22"/>
  <c r="V165" i="22"/>
  <c r="U165" i="22"/>
  <c r="T165" i="22"/>
  <c r="S165" i="22"/>
  <c r="R165" i="22"/>
  <c r="P165" i="22"/>
  <c r="O165" i="22"/>
  <c r="N165" i="22"/>
  <c r="M165" i="22"/>
  <c r="L165" i="22"/>
  <c r="J165" i="22"/>
  <c r="I165" i="22"/>
  <c r="H165" i="22"/>
  <c r="G165" i="22"/>
  <c r="F165" i="22"/>
  <c r="D165" i="22"/>
  <c r="Q164" i="22"/>
  <c r="K164" i="22"/>
  <c r="E164" i="22"/>
  <c r="Q163" i="22"/>
  <c r="K163" i="22"/>
  <c r="E163" i="22"/>
  <c r="Q162" i="22"/>
  <c r="K162" i="22"/>
  <c r="E162" i="22"/>
  <c r="Q161" i="22"/>
  <c r="K161" i="22"/>
  <c r="E161" i="22"/>
  <c r="E165" i="22" s="1"/>
  <c r="Z160" i="22"/>
  <c r="Y160" i="22"/>
  <c r="X160" i="22"/>
  <c r="W160" i="22"/>
  <c r="V160" i="22"/>
  <c r="U160" i="22"/>
  <c r="T160" i="22"/>
  <c r="S160" i="22"/>
  <c r="R160" i="22"/>
  <c r="Q160" i="22" s="1"/>
  <c r="P160" i="22"/>
  <c r="O160" i="22"/>
  <c r="N160" i="22"/>
  <c r="M160" i="22"/>
  <c r="K160" i="22" s="1"/>
  <c r="L160" i="22"/>
  <c r="J160" i="22"/>
  <c r="I160" i="22"/>
  <c r="H160" i="22"/>
  <c r="G160" i="22"/>
  <c r="F160" i="22"/>
  <c r="E160" i="22"/>
  <c r="D160" i="22"/>
  <c r="Q159" i="22"/>
  <c r="K159" i="22"/>
  <c r="E159" i="22"/>
  <c r="Z158" i="22"/>
  <c r="Y158" i="22"/>
  <c r="X158" i="22"/>
  <c r="W158" i="22"/>
  <c r="V158" i="22"/>
  <c r="U158" i="22"/>
  <c r="T158" i="22"/>
  <c r="S158" i="22"/>
  <c r="R158" i="22"/>
  <c r="P158" i="22"/>
  <c r="O158" i="22"/>
  <c r="N158" i="22"/>
  <c r="M158" i="22"/>
  <c r="L158" i="22"/>
  <c r="K158" i="22"/>
  <c r="J158" i="22"/>
  <c r="I158" i="22"/>
  <c r="H158" i="22"/>
  <c r="G158" i="22"/>
  <c r="F158" i="22"/>
  <c r="E158" i="22"/>
  <c r="D158" i="22"/>
  <c r="Q157" i="22"/>
  <c r="K157" i="22"/>
  <c r="E157" i="22"/>
  <c r="Z156" i="22"/>
  <c r="Y156" i="22"/>
  <c r="X156" i="22"/>
  <c r="W156" i="22"/>
  <c r="V156" i="22"/>
  <c r="U156" i="22"/>
  <c r="T156" i="22"/>
  <c r="S156" i="22"/>
  <c r="R156" i="22"/>
  <c r="Q156" i="22"/>
  <c r="P156" i="22"/>
  <c r="O156" i="22"/>
  <c r="N156" i="22"/>
  <c r="M156" i="22"/>
  <c r="L156" i="22"/>
  <c r="K156" i="22"/>
  <c r="J156" i="22"/>
  <c r="I156" i="22"/>
  <c r="H156" i="22"/>
  <c r="G156" i="22"/>
  <c r="F156" i="22"/>
  <c r="D156" i="22"/>
  <c r="Q155" i="22"/>
  <c r="K155" i="22"/>
  <c r="E155" i="22"/>
  <c r="Q154" i="22"/>
  <c r="K154" i="22"/>
  <c r="E154" i="22"/>
  <c r="Q153" i="22"/>
  <c r="K153" i="22"/>
  <c r="E153" i="22"/>
  <c r="Q152" i="22"/>
  <c r="K152" i="22"/>
  <c r="E152" i="22"/>
  <c r="Q151" i="22"/>
  <c r="K151" i="22"/>
  <c r="E151" i="22"/>
  <c r="Z150" i="22"/>
  <c r="Y150" i="22"/>
  <c r="X150" i="22"/>
  <c r="W150" i="22"/>
  <c r="V150" i="22"/>
  <c r="U150" i="22"/>
  <c r="T150" i="22"/>
  <c r="S150" i="22"/>
  <c r="R150" i="22"/>
  <c r="Q150" i="22" s="1"/>
  <c r="P150" i="22"/>
  <c r="O150" i="22"/>
  <c r="N150" i="22"/>
  <c r="M150" i="22"/>
  <c r="K150" i="22" s="1"/>
  <c r="L150" i="22"/>
  <c r="J150" i="22"/>
  <c r="I150" i="22"/>
  <c r="H150" i="22"/>
  <c r="G150" i="22"/>
  <c r="F150" i="22"/>
  <c r="E150" i="22" s="1"/>
  <c r="D150" i="22"/>
  <c r="Q149" i="22"/>
  <c r="K149" i="22"/>
  <c r="E149" i="22"/>
  <c r="Q148" i="22"/>
  <c r="K148" i="22"/>
  <c r="E148" i="22"/>
  <c r="Z147" i="22"/>
  <c r="Y147" i="22"/>
  <c r="X147" i="22"/>
  <c r="W147" i="22"/>
  <c r="V147" i="22"/>
  <c r="U147" i="22"/>
  <c r="T147" i="22"/>
  <c r="S147" i="22"/>
  <c r="R147" i="22"/>
  <c r="Q147" i="22"/>
  <c r="P147" i="22"/>
  <c r="O147" i="22"/>
  <c r="N147" i="22"/>
  <c r="M147" i="22"/>
  <c r="L147" i="22"/>
  <c r="K147" i="22" s="1"/>
  <c r="J147" i="22"/>
  <c r="I147" i="22"/>
  <c r="H147" i="22"/>
  <c r="G147" i="22"/>
  <c r="F147" i="22"/>
  <c r="D147" i="22"/>
  <c r="Q146" i="22"/>
  <c r="K146" i="22"/>
  <c r="E146" i="22"/>
  <c r="Q145" i="22"/>
  <c r="K145" i="22"/>
  <c r="E145" i="22"/>
  <c r="Q144" i="22"/>
  <c r="K144" i="22"/>
  <c r="E144" i="22"/>
  <c r="Q143" i="22"/>
  <c r="K143" i="22"/>
  <c r="E143" i="22"/>
  <c r="Q142" i="22"/>
  <c r="K142" i="22"/>
  <c r="E142" i="22"/>
  <c r="Q141" i="22"/>
  <c r="K141" i="22"/>
  <c r="E141" i="22"/>
  <c r="Q140" i="22"/>
  <c r="K140" i="22"/>
  <c r="E140" i="22"/>
  <c r="Q139" i="22"/>
  <c r="K139" i="22"/>
  <c r="E139" i="22"/>
  <c r="Z138" i="22"/>
  <c r="Y138" i="22"/>
  <c r="X138" i="22"/>
  <c r="W138" i="22"/>
  <c r="V138" i="22"/>
  <c r="U138" i="22"/>
  <c r="T138" i="22"/>
  <c r="S138" i="22"/>
  <c r="R138" i="22"/>
  <c r="P138" i="22"/>
  <c r="O138" i="22"/>
  <c r="N138" i="22"/>
  <c r="M138" i="22"/>
  <c r="L138" i="22"/>
  <c r="K138" i="22" s="1"/>
  <c r="J138" i="22"/>
  <c r="I138" i="22"/>
  <c r="H138" i="22"/>
  <c r="G138" i="22"/>
  <c r="F138" i="22"/>
  <c r="E138" i="22"/>
  <c r="D138" i="22"/>
  <c r="Q137" i="22"/>
  <c r="K137" i="22"/>
  <c r="E137" i="22"/>
  <c r="Q136" i="22"/>
  <c r="K136" i="22"/>
  <c r="E136" i="22"/>
  <c r="Q135" i="22"/>
  <c r="K135" i="22"/>
  <c r="E135" i="22"/>
  <c r="Z134" i="22"/>
  <c r="Y134" i="22"/>
  <c r="X134" i="22"/>
  <c r="W134" i="22"/>
  <c r="V134" i="22"/>
  <c r="U134" i="22"/>
  <c r="T134" i="22"/>
  <c r="S134" i="22"/>
  <c r="R134" i="22"/>
  <c r="Q134" i="22"/>
  <c r="P134" i="22"/>
  <c r="O134" i="22"/>
  <c r="N134" i="22"/>
  <c r="M134" i="22"/>
  <c r="L134" i="22"/>
  <c r="J134" i="22"/>
  <c r="I134" i="22"/>
  <c r="H134" i="22"/>
  <c r="G134" i="22"/>
  <c r="F134" i="22"/>
  <c r="E134" i="22" s="1"/>
  <c r="D134" i="22"/>
  <c r="Q133" i="22"/>
  <c r="K133" i="22"/>
  <c r="E133" i="22"/>
  <c r="Q132" i="22"/>
  <c r="K132" i="22"/>
  <c r="E132" i="22"/>
  <c r="Z131" i="22"/>
  <c r="Y131" i="22"/>
  <c r="X131" i="22"/>
  <c r="W131" i="22"/>
  <c r="V131" i="22"/>
  <c r="U131" i="22"/>
  <c r="T131" i="22"/>
  <c r="Q131" i="22" s="1"/>
  <c r="S131" i="22"/>
  <c r="R131" i="22"/>
  <c r="P131" i="22"/>
  <c r="O131" i="22"/>
  <c r="N131" i="22"/>
  <c r="M131" i="22"/>
  <c r="L131" i="22"/>
  <c r="K131" i="22"/>
  <c r="J131" i="22"/>
  <c r="I131" i="22"/>
  <c r="H131" i="22"/>
  <c r="G131" i="22"/>
  <c r="F131" i="22"/>
  <c r="E131" i="22"/>
  <c r="D131" i="22"/>
  <c r="Q130" i="22"/>
  <c r="K130" i="22"/>
  <c r="E130" i="22"/>
  <c r="Q129" i="22"/>
  <c r="K129" i="22"/>
  <c r="E129" i="22"/>
  <c r="Q128" i="22"/>
  <c r="K128" i="22"/>
  <c r="E128" i="22"/>
  <c r="Q127" i="22"/>
  <c r="K127" i="22"/>
  <c r="E127" i="22"/>
  <c r="Q126" i="22"/>
  <c r="K126" i="22"/>
  <c r="E126" i="22"/>
  <c r="Q125" i="22"/>
  <c r="K125" i="22"/>
  <c r="E125" i="22"/>
  <c r="Q124" i="22"/>
  <c r="K124" i="22"/>
  <c r="E124" i="22"/>
  <c r="Q123" i="22"/>
  <c r="K123" i="22"/>
  <c r="E123" i="22"/>
  <c r="Z122" i="22"/>
  <c r="Y122" i="22"/>
  <c r="X122" i="22"/>
  <c r="W122" i="22"/>
  <c r="V122" i="22"/>
  <c r="U122" i="22"/>
  <c r="T122" i="22"/>
  <c r="S122" i="22"/>
  <c r="R122" i="22"/>
  <c r="Q122" i="22" s="1"/>
  <c r="P122" i="22"/>
  <c r="O122" i="22"/>
  <c r="N122" i="22"/>
  <c r="M122" i="22"/>
  <c r="L122" i="22"/>
  <c r="K122" i="22"/>
  <c r="J122" i="22"/>
  <c r="I122" i="22"/>
  <c r="H122" i="22"/>
  <c r="G122" i="22"/>
  <c r="F122" i="22"/>
  <c r="D122" i="22"/>
  <c r="Q121" i="22"/>
  <c r="K121" i="22"/>
  <c r="E121" i="22"/>
  <c r="Z120" i="22"/>
  <c r="Y120" i="22"/>
  <c r="X120" i="22"/>
  <c r="W120" i="22"/>
  <c r="V120" i="22"/>
  <c r="U120" i="22"/>
  <c r="T120" i="22"/>
  <c r="S120" i="22"/>
  <c r="R120" i="22"/>
  <c r="Q120" i="22"/>
  <c r="P120" i="22"/>
  <c r="O120" i="22"/>
  <c r="N120" i="22"/>
  <c r="M120" i="22"/>
  <c r="L120" i="22"/>
  <c r="J120" i="22"/>
  <c r="I120" i="22"/>
  <c r="H120" i="22"/>
  <c r="G120" i="22"/>
  <c r="F120" i="22"/>
  <c r="E120" i="22" s="1"/>
  <c r="D120" i="22"/>
  <c r="Q119" i="22"/>
  <c r="K119" i="22"/>
  <c r="E119" i="22"/>
  <c r="Q118" i="22"/>
  <c r="K118" i="22"/>
  <c r="E118" i="22"/>
  <c r="Q117" i="22"/>
  <c r="K117" i="22"/>
  <c r="E117" i="22"/>
  <c r="Z116" i="22"/>
  <c r="Y116" i="22"/>
  <c r="X116" i="22"/>
  <c r="W116" i="22"/>
  <c r="V116" i="22"/>
  <c r="U116" i="22"/>
  <c r="T116" i="22"/>
  <c r="S116" i="22"/>
  <c r="R116" i="22"/>
  <c r="Q116" i="22" s="1"/>
  <c r="P116" i="22"/>
  <c r="O116" i="22"/>
  <c r="N116" i="22"/>
  <c r="M116" i="22"/>
  <c r="L116" i="22"/>
  <c r="K116" i="22" s="1"/>
  <c r="J116" i="22"/>
  <c r="I116" i="22"/>
  <c r="H116" i="22"/>
  <c r="G116" i="22"/>
  <c r="E116" i="22" s="1"/>
  <c r="F116" i="22"/>
  <c r="D116" i="22"/>
  <c r="Q115" i="22"/>
  <c r="K115" i="22"/>
  <c r="E115" i="22"/>
  <c r="Q114" i="22"/>
  <c r="K114" i="22"/>
  <c r="E114" i="22"/>
  <c r="Z113" i="22"/>
  <c r="Y113" i="22"/>
  <c r="X113" i="22"/>
  <c r="W113" i="22"/>
  <c r="V113" i="22"/>
  <c r="U113" i="22"/>
  <c r="T113" i="22"/>
  <c r="S113" i="22"/>
  <c r="R113" i="22"/>
  <c r="Q113" i="22" s="1"/>
  <c r="P113" i="22"/>
  <c r="O113" i="22"/>
  <c r="N113" i="22"/>
  <c r="M113" i="22"/>
  <c r="L113" i="22"/>
  <c r="K113" i="22"/>
  <c r="J113" i="22"/>
  <c r="I113" i="22"/>
  <c r="H113" i="22"/>
  <c r="G113" i="22"/>
  <c r="F113" i="22"/>
  <c r="E113" i="22"/>
  <c r="D113" i="22"/>
  <c r="Q112" i="22"/>
  <c r="K112" i="22"/>
  <c r="E112" i="22"/>
  <c r="Q111" i="22"/>
  <c r="K111" i="22"/>
  <c r="E111" i="22"/>
  <c r="Z110" i="22"/>
  <c r="Y110" i="22"/>
  <c r="X110" i="22"/>
  <c r="W110" i="22"/>
  <c r="V110" i="22"/>
  <c r="U110" i="22"/>
  <c r="T110" i="22"/>
  <c r="S110" i="22"/>
  <c r="R110" i="22"/>
  <c r="Q110" i="22" s="1"/>
  <c r="P110" i="22"/>
  <c r="O110" i="22"/>
  <c r="N110" i="22"/>
  <c r="M110" i="22"/>
  <c r="L110" i="22"/>
  <c r="J110" i="22"/>
  <c r="I110" i="22"/>
  <c r="H110" i="22"/>
  <c r="G110" i="22"/>
  <c r="F110" i="22"/>
  <c r="E110" i="22" s="1"/>
  <c r="D110" i="22"/>
  <c r="Q109" i="22"/>
  <c r="K109" i="22"/>
  <c r="E109" i="22"/>
  <c r="Q108" i="22"/>
  <c r="K108" i="22"/>
  <c r="E108" i="22"/>
  <c r="Q107" i="22"/>
  <c r="K107" i="22"/>
  <c r="E107" i="22"/>
  <c r="Z106" i="22"/>
  <c r="Y106" i="22"/>
  <c r="X106" i="22"/>
  <c r="W106" i="22"/>
  <c r="V106" i="22"/>
  <c r="U106" i="22"/>
  <c r="T106" i="22"/>
  <c r="S106" i="22"/>
  <c r="R106" i="22"/>
  <c r="Q106" i="22" s="1"/>
  <c r="P106" i="22"/>
  <c r="O106" i="22"/>
  <c r="N106" i="22"/>
  <c r="M106" i="22"/>
  <c r="L106" i="22"/>
  <c r="J106" i="22"/>
  <c r="I106" i="22"/>
  <c r="H106" i="22"/>
  <c r="G106" i="22"/>
  <c r="F106" i="22"/>
  <c r="E106" i="22" s="1"/>
  <c r="D106" i="22"/>
  <c r="Q105" i="22"/>
  <c r="K105" i="22"/>
  <c r="E105" i="22"/>
  <c r="Q104" i="22"/>
  <c r="K104" i="22"/>
  <c r="E104" i="22"/>
  <c r="Z103" i="22"/>
  <c r="Y103" i="22"/>
  <c r="X103" i="22"/>
  <c r="W103" i="22"/>
  <c r="V103" i="22"/>
  <c r="U103" i="22"/>
  <c r="T103" i="22"/>
  <c r="S103" i="22"/>
  <c r="R103" i="22"/>
  <c r="Q103" i="22" s="1"/>
  <c r="P103" i="22"/>
  <c r="O103" i="22"/>
  <c r="N103" i="22"/>
  <c r="M103" i="22"/>
  <c r="L103" i="22"/>
  <c r="K103" i="22" s="1"/>
  <c r="J103" i="22"/>
  <c r="I103" i="22"/>
  <c r="H103" i="22"/>
  <c r="G103" i="22"/>
  <c r="F103" i="22"/>
  <c r="D103" i="22"/>
  <c r="Q102" i="22"/>
  <c r="K102" i="22"/>
  <c r="E102" i="22"/>
  <c r="Q101" i="22"/>
  <c r="K101" i="22"/>
  <c r="E101" i="22"/>
  <c r="Q100" i="22"/>
  <c r="K100" i="22"/>
  <c r="E100" i="22"/>
  <c r="Q99" i="22"/>
  <c r="K99" i="22"/>
  <c r="E99" i="22"/>
  <c r="Q98" i="22"/>
  <c r="K98" i="22"/>
  <c r="E98" i="22"/>
  <c r="Z97" i="22"/>
  <c r="Y97" i="22"/>
  <c r="X97" i="22"/>
  <c r="W97" i="22"/>
  <c r="V97" i="22"/>
  <c r="U97" i="22"/>
  <c r="T97" i="22"/>
  <c r="S97" i="22"/>
  <c r="Q97" i="22" s="1"/>
  <c r="R97" i="22"/>
  <c r="P97" i="22"/>
  <c r="O97" i="22"/>
  <c r="N97" i="22"/>
  <c r="M97" i="22"/>
  <c r="L97" i="22"/>
  <c r="J97" i="22"/>
  <c r="I97" i="22"/>
  <c r="H97" i="22"/>
  <c r="G97" i="22"/>
  <c r="F97" i="22"/>
  <c r="E97" i="22"/>
  <c r="D97" i="22"/>
  <c r="Q96" i="22"/>
  <c r="K96" i="22"/>
  <c r="E96" i="22"/>
  <c r="Q95" i="22"/>
  <c r="K95" i="22"/>
  <c r="E95" i="22"/>
  <c r="Q94" i="22"/>
  <c r="K94" i="22"/>
  <c r="E94" i="22"/>
  <c r="Z93" i="22"/>
  <c r="Y93" i="22"/>
  <c r="X93" i="22"/>
  <c r="W93" i="22"/>
  <c r="V93" i="22"/>
  <c r="U93" i="22"/>
  <c r="T93" i="22"/>
  <c r="S93" i="22"/>
  <c r="R93" i="22"/>
  <c r="Q93" i="22"/>
  <c r="P93" i="22"/>
  <c r="O93" i="22"/>
  <c r="N93" i="22"/>
  <c r="M93" i="22"/>
  <c r="L93" i="22"/>
  <c r="K93" i="22"/>
  <c r="J93" i="22"/>
  <c r="I93" i="22"/>
  <c r="H93" i="22"/>
  <c r="G93" i="22"/>
  <c r="F93" i="22"/>
  <c r="E93" i="22"/>
  <c r="D93" i="22"/>
  <c r="Q92" i="22"/>
  <c r="K92" i="22"/>
  <c r="E92" i="22"/>
  <c r="Q91" i="22"/>
  <c r="K91" i="22"/>
  <c r="E91" i="22"/>
  <c r="Q90" i="22"/>
  <c r="K90" i="22"/>
  <c r="E90" i="22"/>
  <c r="Z89" i="22"/>
  <c r="Y89" i="22"/>
  <c r="X89" i="22"/>
  <c r="W89" i="22"/>
  <c r="V89" i="22"/>
  <c r="U89" i="22"/>
  <c r="T89" i="22"/>
  <c r="S89" i="22"/>
  <c r="R89" i="22"/>
  <c r="Q89" i="22"/>
  <c r="P89" i="22"/>
  <c r="O89" i="22"/>
  <c r="N89" i="22"/>
  <c r="M89" i="22"/>
  <c r="L89" i="22"/>
  <c r="K89" i="22" s="1"/>
  <c r="J89" i="22"/>
  <c r="I89" i="22"/>
  <c r="H89" i="22"/>
  <c r="G89" i="22"/>
  <c r="F89" i="22"/>
  <c r="D89" i="22"/>
  <c r="Q88" i="22"/>
  <c r="K88" i="22"/>
  <c r="E88" i="22"/>
  <c r="Q87" i="22"/>
  <c r="K87" i="22"/>
  <c r="E87" i="22"/>
  <c r="Q86" i="22"/>
  <c r="K86" i="22"/>
  <c r="E86" i="22"/>
  <c r="Q85" i="22"/>
  <c r="K85" i="22"/>
  <c r="E85" i="22"/>
  <c r="Z84" i="22"/>
  <c r="Y84" i="22"/>
  <c r="X84" i="22"/>
  <c r="W84" i="22"/>
  <c r="V84" i="22"/>
  <c r="U84" i="22"/>
  <c r="T84" i="22"/>
  <c r="S84" i="22"/>
  <c r="R84" i="22"/>
  <c r="P84" i="22"/>
  <c r="O84" i="22"/>
  <c r="N84" i="22"/>
  <c r="M84" i="22"/>
  <c r="L84" i="22"/>
  <c r="K84" i="22"/>
  <c r="J84" i="22"/>
  <c r="I84" i="22"/>
  <c r="H84" i="22"/>
  <c r="G84" i="22"/>
  <c r="E84" i="22" s="1"/>
  <c r="F84" i="22"/>
  <c r="D84" i="22"/>
  <c r="Q83" i="22"/>
  <c r="K83" i="22"/>
  <c r="E83" i="22"/>
  <c r="Q82" i="22"/>
  <c r="K82" i="22"/>
  <c r="E82" i="22"/>
  <c r="Q81" i="22"/>
  <c r="K81" i="22"/>
  <c r="E81" i="22"/>
  <c r="Q80" i="22"/>
  <c r="K80" i="22"/>
  <c r="E80" i="22"/>
  <c r="Z79" i="22"/>
  <c r="Y79" i="22"/>
  <c r="X79" i="22"/>
  <c r="W79" i="22"/>
  <c r="V79" i="22"/>
  <c r="U79" i="22"/>
  <c r="T79" i="22"/>
  <c r="S79" i="22"/>
  <c r="R79" i="22"/>
  <c r="Q79" i="22" s="1"/>
  <c r="P79" i="22"/>
  <c r="O79" i="22"/>
  <c r="N79" i="22"/>
  <c r="M79" i="22"/>
  <c r="L79" i="22"/>
  <c r="K79" i="22" s="1"/>
  <c r="J79" i="22"/>
  <c r="I79" i="22"/>
  <c r="H79" i="22"/>
  <c r="G79" i="22"/>
  <c r="F79" i="22"/>
  <c r="D79" i="22"/>
  <c r="Q78" i="22"/>
  <c r="K78" i="22"/>
  <c r="E78" i="22"/>
  <c r="Q77" i="22"/>
  <c r="K77" i="22"/>
  <c r="E77" i="22"/>
  <c r="Z76" i="22"/>
  <c r="Y76" i="22"/>
  <c r="X76" i="22"/>
  <c r="W76" i="22"/>
  <c r="V76" i="22"/>
  <c r="U76" i="22"/>
  <c r="T76" i="22"/>
  <c r="S76" i="22"/>
  <c r="R76" i="22"/>
  <c r="Q76" i="22"/>
  <c r="P76" i="22"/>
  <c r="O76" i="22"/>
  <c r="N76" i="22"/>
  <c r="M76" i="22"/>
  <c r="L76" i="22"/>
  <c r="K76" i="22" s="1"/>
  <c r="J76" i="22"/>
  <c r="I76" i="22"/>
  <c r="H76" i="22"/>
  <c r="G76" i="22"/>
  <c r="E76" i="22" s="1"/>
  <c r="F76" i="22"/>
  <c r="D76" i="22"/>
  <c r="K75" i="22"/>
  <c r="E75" i="22"/>
  <c r="K74" i="22"/>
  <c r="E74" i="22"/>
  <c r="K73" i="22"/>
  <c r="E73" i="22"/>
  <c r="K72" i="22"/>
  <c r="E72" i="22"/>
  <c r="K71" i="22"/>
  <c r="E71" i="22"/>
  <c r="Z70" i="22"/>
  <c r="Y70" i="22"/>
  <c r="X70" i="22"/>
  <c r="W70" i="22"/>
  <c r="V70" i="22"/>
  <c r="U70" i="22"/>
  <c r="T70" i="22"/>
  <c r="S70" i="22"/>
  <c r="R70" i="22"/>
  <c r="Q70" i="22" s="1"/>
  <c r="P70" i="22"/>
  <c r="O70" i="22"/>
  <c r="N70" i="22"/>
  <c r="M70" i="22"/>
  <c r="L70" i="22"/>
  <c r="J70" i="22"/>
  <c r="I70" i="22"/>
  <c r="H70" i="22"/>
  <c r="G70" i="22"/>
  <c r="F70" i="22"/>
  <c r="D70" i="22"/>
  <c r="Q69" i="22"/>
  <c r="K69" i="22"/>
  <c r="E69" i="22"/>
  <c r="Q68" i="22"/>
  <c r="K68" i="22"/>
  <c r="E68" i="22"/>
  <c r="Q67" i="22"/>
  <c r="K67" i="22"/>
  <c r="Q66" i="22"/>
  <c r="K66" i="22"/>
  <c r="Z65" i="22"/>
  <c r="Y65" i="22"/>
  <c r="X65" i="22"/>
  <c r="W65" i="22"/>
  <c r="V65" i="22"/>
  <c r="U65" i="22"/>
  <c r="T65" i="22"/>
  <c r="S65" i="22"/>
  <c r="R65" i="22"/>
  <c r="Q65" i="22"/>
  <c r="P65" i="22"/>
  <c r="O65" i="22"/>
  <c r="N65" i="22"/>
  <c r="M65" i="22"/>
  <c r="L65" i="22"/>
  <c r="K65" i="22"/>
  <c r="J65" i="22"/>
  <c r="I65" i="22"/>
  <c r="H65" i="22"/>
  <c r="G65" i="22"/>
  <c r="F65" i="22"/>
  <c r="E65" i="22"/>
  <c r="D65" i="22"/>
  <c r="Z63" i="22"/>
  <c r="Y63" i="22"/>
  <c r="X63" i="22"/>
  <c r="W63" i="22"/>
  <c r="V63" i="22"/>
  <c r="U63" i="22"/>
  <c r="T63" i="22"/>
  <c r="S63" i="22"/>
  <c r="R63" i="22"/>
  <c r="Q63" i="22"/>
  <c r="P63" i="22"/>
  <c r="O63" i="22"/>
  <c r="N63" i="22"/>
  <c r="M63" i="22"/>
  <c r="L63" i="22"/>
  <c r="K63" i="22" s="1"/>
  <c r="J63" i="22"/>
  <c r="I63" i="22"/>
  <c r="H63" i="22"/>
  <c r="G63" i="22"/>
  <c r="F63" i="22"/>
  <c r="E63" i="22"/>
  <c r="D63" i="22"/>
  <c r="Q62" i="22"/>
  <c r="K62" i="22"/>
  <c r="E62" i="22"/>
  <c r="Q61" i="22"/>
  <c r="K61" i="22"/>
  <c r="E61" i="22"/>
  <c r="Q60" i="22"/>
  <c r="K60" i="22"/>
  <c r="E60" i="22"/>
  <c r="Z59" i="22"/>
  <c r="Y59" i="22"/>
  <c r="X59" i="22"/>
  <c r="W59" i="22"/>
  <c r="V59" i="22"/>
  <c r="U59" i="22"/>
  <c r="T59" i="22"/>
  <c r="S59" i="22"/>
  <c r="R59" i="22"/>
  <c r="Q59" i="22"/>
  <c r="P59" i="22"/>
  <c r="O59" i="22"/>
  <c r="N59" i="22"/>
  <c r="M59" i="22"/>
  <c r="L59" i="22"/>
  <c r="K59" i="22" s="1"/>
  <c r="J59" i="22"/>
  <c r="I59" i="22"/>
  <c r="H59" i="22"/>
  <c r="G59" i="22"/>
  <c r="F59" i="22"/>
  <c r="D59" i="22"/>
  <c r="Q58" i="22"/>
  <c r="K58" i="22"/>
  <c r="E58" i="22"/>
  <c r="Q57" i="22"/>
  <c r="K57" i="22"/>
  <c r="E57" i="22"/>
  <c r="Q56" i="22"/>
  <c r="K56" i="22"/>
  <c r="E56" i="22"/>
  <c r="Q55" i="22"/>
  <c r="K55" i="22"/>
  <c r="E55" i="22"/>
  <c r="Q54" i="22"/>
  <c r="K54" i="22"/>
  <c r="E54" i="22"/>
  <c r="Q53" i="22"/>
  <c r="K53" i="22"/>
  <c r="E53" i="22"/>
  <c r="Z52" i="22"/>
  <c r="Y52" i="22"/>
  <c r="X52" i="22"/>
  <c r="W52" i="22"/>
  <c r="V52" i="22"/>
  <c r="U52" i="22"/>
  <c r="T52" i="22"/>
  <c r="S52" i="22"/>
  <c r="R52" i="22"/>
  <c r="Q52" i="22"/>
  <c r="P52" i="22"/>
  <c r="O52" i="22"/>
  <c r="N52" i="22"/>
  <c r="M52" i="22"/>
  <c r="L52" i="22"/>
  <c r="K52" i="22" s="1"/>
  <c r="J52" i="22"/>
  <c r="I52" i="22"/>
  <c r="H52" i="22"/>
  <c r="G52" i="22"/>
  <c r="F52" i="22"/>
  <c r="D52" i="22"/>
  <c r="Q51" i="22"/>
  <c r="K51" i="22"/>
  <c r="E51" i="22"/>
  <c r="Q50" i="22"/>
  <c r="K50" i="22"/>
  <c r="Q49" i="22"/>
  <c r="K49" i="22"/>
  <c r="E49" i="22"/>
  <c r="Q48" i="22"/>
  <c r="K48" i="22"/>
  <c r="E48" i="22"/>
  <c r="Q47" i="22"/>
  <c r="K47" i="22"/>
  <c r="E47" i="22"/>
  <c r="Z46" i="22"/>
  <c r="Y46" i="22"/>
  <c r="X46" i="22"/>
  <c r="W46" i="22"/>
  <c r="V46" i="22"/>
  <c r="U46" i="22"/>
  <c r="T46" i="22"/>
  <c r="S46" i="22"/>
  <c r="R46" i="22"/>
  <c r="Q46" i="22" s="1"/>
  <c r="P46" i="22"/>
  <c r="O46" i="22"/>
  <c r="N46" i="22"/>
  <c r="M46" i="22"/>
  <c r="L46" i="22"/>
  <c r="K46" i="22" s="1"/>
  <c r="J46" i="22"/>
  <c r="I46" i="22"/>
  <c r="H46" i="22"/>
  <c r="G46" i="22"/>
  <c r="F46" i="22"/>
  <c r="D46" i="22"/>
  <c r="Q45" i="22"/>
  <c r="K45" i="22"/>
  <c r="E45" i="22"/>
  <c r="Q44" i="22"/>
  <c r="K44" i="22"/>
  <c r="E44" i="22"/>
  <c r="Q43" i="22"/>
  <c r="K43" i="22"/>
  <c r="E43" i="22"/>
  <c r="Z42" i="22"/>
  <c r="Y42" i="22"/>
  <c r="X42" i="22"/>
  <c r="W42" i="22"/>
  <c r="V42" i="22"/>
  <c r="U42" i="22"/>
  <c r="T42" i="22"/>
  <c r="S42" i="22"/>
  <c r="R42" i="22"/>
  <c r="P42" i="22"/>
  <c r="O42" i="22"/>
  <c r="N42" i="22"/>
  <c r="M42" i="22"/>
  <c r="L42" i="22"/>
  <c r="K42" i="22" s="1"/>
  <c r="J42" i="22"/>
  <c r="I42" i="22"/>
  <c r="H42" i="22"/>
  <c r="G42" i="22"/>
  <c r="F42" i="22"/>
  <c r="E42" i="22" s="1"/>
  <c r="D42" i="22"/>
  <c r="Q41" i="22"/>
  <c r="K41" i="22"/>
  <c r="E41" i="22"/>
  <c r="Q40" i="22"/>
  <c r="K40" i="22"/>
  <c r="E40" i="22"/>
  <c r="Q39" i="22"/>
  <c r="K39" i="22"/>
  <c r="E39" i="22"/>
  <c r="Z38" i="22"/>
  <c r="Y38" i="22"/>
  <c r="X38" i="22"/>
  <c r="W38" i="22"/>
  <c r="V38" i="22"/>
  <c r="U38" i="22"/>
  <c r="T38" i="22"/>
  <c r="S38" i="22"/>
  <c r="R38" i="22"/>
  <c r="Q38" i="22" s="1"/>
  <c r="P38" i="22"/>
  <c r="O38" i="22"/>
  <c r="N38" i="22"/>
  <c r="M38" i="22"/>
  <c r="L38" i="22"/>
  <c r="K38" i="22" s="1"/>
  <c r="J38" i="22"/>
  <c r="I38" i="22"/>
  <c r="H38" i="22"/>
  <c r="G38" i="22"/>
  <c r="F38" i="22"/>
  <c r="E38" i="22"/>
  <c r="D38" i="22"/>
  <c r="Q37" i="22"/>
  <c r="K37" i="22"/>
  <c r="E37" i="22"/>
  <c r="Q36" i="22"/>
  <c r="K36" i="22"/>
  <c r="E36" i="22"/>
  <c r="Q35" i="22"/>
  <c r="K35" i="22"/>
  <c r="E35" i="22"/>
  <c r="Z34" i="22"/>
  <c r="Y34" i="22"/>
  <c r="X34" i="22"/>
  <c r="W34" i="22"/>
  <c r="V34" i="22"/>
  <c r="U34" i="22"/>
  <c r="T34" i="22"/>
  <c r="S34" i="22"/>
  <c r="R34" i="22"/>
  <c r="P34" i="22"/>
  <c r="O34" i="22"/>
  <c r="N34" i="22"/>
  <c r="M34" i="22"/>
  <c r="L34" i="22"/>
  <c r="K34" i="22" s="1"/>
  <c r="J34" i="22"/>
  <c r="I34" i="22"/>
  <c r="H34" i="22"/>
  <c r="G34" i="22"/>
  <c r="F34" i="22"/>
  <c r="E34" i="22"/>
  <c r="D34" i="22"/>
  <c r="Q33" i="22"/>
  <c r="K33" i="22"/>
  <c r="E33" i="22"/>
  <c r="Q32" i="22"/>
  <c r="K32" i="22"/>
  <c r="E32" i="22"/>
  <c r="Q31" i="22"/>
  <c r="K31" i="22"/>
  <c r="E31" i="22"/>
  <c r="Z30" i="22"/>
  <c r="Y30" i="22"/>
  <c r="X30" i="22"/>
  <c r="W30" i="22"/>
  <c r="V30" i="22"/>
  <c r="U30" i="22"/>
  <c r="T30" i="22"/>
  <c r="S30" i="22"/>
  <c r="R30" i="22"/>
  <c r="Q30" i="22"/>
  <c r="P30" i="22"/>
  <c r="O30" i="22"/>
  <c r="N30" i="22"/>
  <c r="M30" i="22"/>
  <c r="L30" i="22"/>
  <c r="K30" i="22" s="1"/>
  <c r="J30" i="22"/>
  <c r="I30" i="22"/>
  <c r="H30" i="22"/>
  <c r="G30" i="22"/>
  <c r="F30" i="22"/>
  <c r="E30" i="22" s="1"/>
  <c r="D30" i="22"/>
  <c r="Q29" i="22"/>
  <c r="K29" i="22"/>
  <c r="E29" i="22"/>
  <c r="Q28" i="22"/>
  <c r="K28" i="22"/>
  <c r="E28" i="22"/>
  <c r="Q27" i="22"/>
  <c r="K27" i="22"/>
  <c r="E27" i="22"/>
  <c r="Z26" i="22"/>
  <c r="Y26" i="22"/>
  <c r="X26" i="22"/>
  <c r="W26" i="22"/>
  <c r="V26" i="22"/>
  <c r="U26" i="22"/>
  <c r="T26" i="22"/>
  <c r="S26" i="22"/>
  <c r="R26" i="22"/>
  <c r="Q26" i="22" s="1"/>
  <c r="P26" i="22"/>
  <c r="O26" i="22"/>
  <c r="N26" i="22"/>
  <c r="M26" i="22"/>
  <c r="L26" i="22"/>
  <c r="K26" i="22" s="1"/>
  <c r="J26" i="22"/>
  <c r="I26" i="22"/>
  <c r="H26" i="22"/>
  <c r="G26" i="22"/>
  <c r="F26" i="22"/>
  <c r="E26" i="22" s="1"/>
  <c r="D26" i="22"/>
  <c r="Q25" i="22"/>
  <c r="K25" i="22"/>
  <c r="E25" i="22"/>
  <c r="Q24" i="22"/>
  <c r="K24" i="22"/>
  <c r="E24" i="22"/>
  <c r="Q23" i="22"/>
  <c r="K23" i="22"/>
  <c r="E23" i="22"/>
  <c r="Q22" i="22"/>
  <c r="K22" i="22"/>
  <c r="E22" i="22"/>
  <c r="Z21" i="22"/>
  <c r="Y21" i="22"/>
  <c r="X21" i="22"/>
  <c r="W21" i="22"/>
  <c r="V21" i="22"/>
  <c r="U21" i="22"/>
  <c r="T21" i="22"/>
  <c r="S21" i="22"/>
  <c r="R21" i="22"/>
  <c r="P21" i="22"/>
  <c r="O21" i="22"/>
  <c r="N21" i="22"/>
  <c r="M21" i="22"/>
  <c r="L21" i="22"/>
  <c r="K21" i="22" s="1"/>
  <c r="J21" i="22"/>
  <c r="I21" i="22"/>
  <c r="H21" i="22"/>
  <c r="G21" i="22"/>
  <c r="F21" i="22"/>
  <c r="D21" i="22"/>
  <c r="Q20" i="22"/>
  <c r="K20" i="22"/>
  <c r="E20" i="22"/>
  <c r="Q19" i="22"/>
  <c r="K19" i="22"/>
  <c r="E19" i="22"/>
  <c r="Q18" i="22"/>
  <c r="K18" i="22"/>
  <c r="E18" i="22"/>
  <c r="Q17" i="22"/>
  <c r="K17" i="22"/>
  <c r="E17" i="22"/>
  <c r="Q16" i="22"/>
  <c r="K16" i="22"/>
  <c r="E16" i="22"/>
  <c r="E21" i="22" s="1"/>
  <c r="Z15" i="22"/>
  <c r="Y15" i="22"/>
  <c r="X15" i="22"/>
  <c r="W15" i="22"/>
  <c r="V15" i="22"/>
  <c r="U15" i="22"/>
  <c r="T15" i="22"/>
  <c r="S15" i="22"/>
  <c r="R15" i="22"/>
  <c r="P15" i="22"/>
  <c r="O15" i="22"/>
  <c r="N15" i="22"/>
  <c r="M15" i="22"/>
  <c r="L15" i="22"/>
  <c r="J15" i="22"/>
  <c r="I15" i="22"/>
  <c r="I9" i="22" s="1"/>
  <c r="H15" i="22"/>
  <c r="G15" i="22"/>
  <c r="F15" i="22"/>
  <c r="D15" i="22"/>
  <c r="Q14" i="22"/>
  <c r="K14" i="22"/>
  <c r="E14" i="22"/>
  <c r="Q13" i="22"/>
  <c r="K13" i="22"/>
  <c r="E13" i="22"/>
  <c r="Q12" i="22"/>
  <c r="K12" i="22"/>
  <c r="E12" i="22"/>
  <c r="Q11" i="22"/>
  <c r="K11" i="22"/>
  <c r="E11" i="22"/>
  <c r="Q10" i="22"/>
  <c r="K10" i="22"/>
  <c r="E10" i="22"/>
  <c r="AC8" i="21"/>
  <c r="Z8" i="21"/>
  <c r="T8" i="21"/>
  <c r="S8" i="21"/>
  <c r="R8" i="21"/>
  <c r="O8" i="21"/>
  <c r="L8" i="21"/>
  <c r="F8" i="21"/>
  <c r="Z214" i="20"/>
  <c r="Y214" i="20"/>
  <c r="X214" i="20"/>
  <c r="W214" i="20"/>
  <c r="V214" i="20"/>
  <c r="U214" i="20"/>
  <c r="T214" i="20"/>
  <c r="S214" i="20"/>
  <c r="R214" i="20"/>
  <c r="Q214" i="20"/>
  <c r="P214" i="20"/>
  <c r="O214" i="20"/>
  <c r="N214" i="20"/>
  <c r="M214" i="20"/>
  <c r="L214" i="20"/>
  <c r="J214" i="20"/>
  <c r="I214" i="20"/>
  <c r="H214" i="20"/>
  <c r="G214" i="20"/>
  <c r="F214" i="20"/>
  <c r="D214" i="20"/>
  <c r="K213" i="20"/>
  <c r="E213" i="20"/>
  <c r="K212" i="20"/>
  <c r="E212" i="20"/>
  <c r="K211" i="20"/>
  <c r="K214" i="20" s="1"/>
  <c r="E211" i="20"/>
  <c r="K210" i="20"/>
  <c r="E210" i="20"/>
  <c r="K209" i="20"/>
  <c r="E209" i="20"/>
  <c r="Z208" i="20"/>
  <c r="Y208" i="20"/>
  <c r="X208" i="20"/>
  <c r="W208" i="20"/>
  <c r="V208" i="20"/>
  <c r="U208" i="20"/>
  <c r="T208" i="20"/>
  <c r="S208" i="20"/>
  <c r="R208" i="20"/>
  <c r="Q208" i="20"/>
  <c r="P208" i="20"/>
  <c r="O208" i="20"/>
  <c r="N208" i="20"/>
  <c r="M208" i="20"/>
  <c r="L208" i="20"/>
  <c r="J208" i="20"/>
  <c r="I208" i="20"/>
  <c r="H208" i="20"/>
  <c r="G208" i="20"/>
  <c r="F208" i="20"/>
  <c r="D208" i="20"/>
  <c r="K207" i="20"/>
  <c r="E207" i="20"/>
  <c r="K206" i="20"/>
  <c r="K208" i="20" s="1"/>
  <c r="E206" i="20"/>
  <c r="E208" i="20" s="1"/>
  <c r="Z205" i="20"/>
  <c r="Y205" i="20"/>
  <c r="X205" i="20"/>
  <c r="W205" i="20"/>
  <c r="V205" i="20"/>
  <c r="U205" i="20"/>
  <c r="T205" i="20"/>
  <c r="S205" i="20"/>
  <c r="R205" i="20"/>
  <c r="Q205" i="20"/>
  <c r="P205" i="20"/>
  <c r="O205" i="20"/>
  <c r="N205" i="20"/>
  <c r="M205" i="20"/>
  <c r="L205" i="20"/>
  <c r="J205" i="20"/>
  <c r="I205" i="20"/>
  <c r="H205" i="20"/>
  <c r="G205" i="20"/>
  <c r="F205" i="20"/>
  <c r="D205" i="20"/>
  <c r="K204" i="20"/>
  <c r="E204" i="20"/>
  <c r="K203" i="20"/>
  <c r="K205" i="20" s="1"/>
  <c r="E203" i="20"/>
  <c r="Z202" i="20"/>
  <c r="Y202" i="20"/>
  <c r="X202" i="20"/>
  <c r="W202" i="20"/>
  <c r="V202" i="20"/>
  <c r="U202" i="20"/>
  <c r="T202" i="20"/>
  <c r="S202" i="20"/>
  <c r="R202" i="20"/>
  <c r="Q202" i="20"/>
  <c r="P202" i="20"/>
  <c r="O202" i="20"/>
  <c r="N202" i="20"/>
  <c r="M202" i="20"/>
  <c r="L202" i="20"/>
  <c r="J202" i="20"/>
  <c r="I202" i="20"/>
  <c r="H202" i="20"/>
  <c r="G202" i="20"/>
  <c r="F202" i="20"/>
  <c r="D202" i="20"/>
  <c r="K201" i="20"/>
  <c r="E201" i="20"/>
  <c r="K200" i="20"/>
  <c r="E200" i="20"/>
  <c r="K199" i="20"/>
  <c r="E199" i="20"/>
  <c r="K198" i="20"/>
  <c r="E198" i="20"/>
  <c r="K197" i="20"/>
  <c r="E197" i="20"/>
  <c r="K196" i="20"/>
  <c r="E196" i="20"/>
  <c r="Z195" i="20"/>
  <c r="Y195" i="20"/>
  <c r="X195" i="20"/>
  <c r="W195" i="20"/>
  <c r="V195" i="20"/>
  <c r="U195" i="20"/>
  <c r="T195" i="20"/>
  <c r="S195" i="20"/>
  <c r="R195" i="20"/>
  <c r="Q195" i="20"/>
  <c r="P195" i="20"/>
  <c r="O195" i="20"/>
  <c r="N195" i="20"/>
  <c r="M195" i="20"/>
  <c r="L195" i="20"/>
  <c r="J195" i="20"/>
  <c r="I195" i="20"/>
  <c r="H195" i="20"/>
  <c r="G195" i="20"/>
  <c r="F195" i="20"/>
  <c r="D195" i="20"/>
  <c r="K194" i="20"/>
  <c r="E194" i="20"/>
  <c r="K193" i="20"/>
  <c r="E193" i="20"/>
  <c r="K192" i="20"/>
  <c r="K195" i="20" s="1"/>
  <c r="E192" i="20"/>
  <c r="Z191" i="20"/>
  <c r="Y191" i="20"/>
  <c r="X191" i="20"/>
  <c r="W191" i="20"/>
  <c r="V191" i="20"/>
  <c r="U191" i="20"/>
  <c r="T191" i="20"/>
  <c r="S191" i="20"/>
  <c r="R191" i="20"/>
  <c r="Q191" i="20"/>
  <c r="P191" i="20"/>
  <c r="O191" i="20"/>
  <c r="N191" i="20"/>
  <c r="M191" i="20"/>
  <c r="L191" i="20"/>
  <c r="J191" i="20"/>
  <c r="I191" i="20"/>
  <c r="H191" i="20"/>
  <c r="G191" i="20"/>
  <c r="F191" i="20"/>
  <c r="D191" i="20"/>
  <c r="K190" i="20"/>
  <c r="E190" i="20"/>
  <c r="K189" i="20"/>
  <c r="E189" i="20"/>
  <c r="K188" i="20"/>
  <c r="E188" i="20"/>
  <c r="K187" i="20"/>
  <c r="E187" i="20"/>
  <c r="K186" i="20"/>
  <c r="E186" i="20"/>
  <c r="K185" i="20"/>
  <c r="E185" i="20"/>
  <c r="K184" i="20"/>
  <c r="E184" i="20"/>
  <c r="K183" i="20"/>
  <c r="E183" i="20"/>
  <c r="Z182" i="20"/>
  <c r="Y182" i="20"/>
  <c r="X182" i="20"/>
  <c r="W182" i="20"/>
  <c r="V182" i="20"/>
  <c r="U182" i="20"/>
  <c r="T182" i="20"/>
  <c r="S182" i="20"/>
  <c r="R182" i="20"/>
  <c r="Q182" i="20"/>
  <c r="P182" i="20"/>
  <c r="O182" i="20"/>
  <c r="N182" i="20"/>
  <c r="M182" i="20"/>
  <c r="L182" i="20"/>
  <c r="J182" i="20"/>
  <c r="I182" i="20"/>
  <c r="H182" i="20"/>
  <c r="G182" i="20"/>
  <c r="F182" i="20"/>
  <c r="D182" i="20"/>
  <c r="K181" i="20"/>
  <c r="E181" i="20"/>
  <c r="K180" i="20"/>
  <c r="E180" i="20"/>
  <c r="E182" i="20" s="1"/>
  <c r="Z179" i="20"/>
  <c r="Y179" i="20"/>
  <c r="X179" i="20"/>
  <c r="W179" i="20"/>
  <c r="V179" i="20"/>
  <c r="U179" i="20"/>
  <c r="T179" i="20"/>
  <c r="S179" i="20"/>
  <c r="R179" i="20"/>
  <c r="Q179" i="20"/>
  <c r="P179" i="20"/>
  <c r="O179" i="20"/>
  <c r="N179" i="20"/>
  <c r="M179" i="20"/>
  <c r="L179" i="20"/>
  <c r="K179" i="20"/>
  <c r="J179" i="20"/>
  <c r="I179" i="20"/>
  <c r="H179" i="20"/>
  <c r="G179" i="20"/>
  <c r="F179" i="20"/>
  <c r="D179" i="20"/>
  <c r="K178" i="20"/>
  <c r="E178" i="20"/>
  <c r="K177" i="20"/>
  <c r="E177" i="20"/>
  <c r="K176" i="20"/>
  <c r="E176" i="20"/>
  <c r="K175" i="20"/>
  <c r="E175" i="20"/>
  <c r="E179" i="20" s="1"/>
  <c r="Z174" i="20"/>
  <c r="Y174" i="20"/>
  <c r="X174" i="20"/>
  <c r="W174" i="20"/>
  <c r="V174" i="20"/>
  <c r="U174" i="20"/>
  <c r="T174" i="20"/>
  <c r="S174" i="20"/>
  <c r="R174" i="20"/>
  <c r="Q174" i="20"/>
  <c r="P174" i="20"/>
  <c r="O174" i="20"/>
  <c r="N174" i="20"/>
  <c r="M174" i="20"/>
  <c r="L174" i="20"/>
  <c r="J174" i="20"/>
  <c r="I174" i="20"/>
  <c r="H174" i="20"/>
  <c r="G174" i="20"/>
  <c r="F174" i="20"/>
  <c r="D174" i="20"/>
  <c r="K173" i="20"/>
  <c r="E173" i="20"/>
  <c r="K172" i="20"/>
  <c r="K174" i="20" s="1"/>
  <c r="E172" i="20"/>
  <c r="E174" i="20" s="1"/>
  <c r="Z171" i="20"/>
  <c r="Y171" i="20"/>
  <c r="X171" i="20"/>
  <c r="W171" i="20"/>
  <c r="V171" i="20"/>
  <c r="U171" i="20"/>
  <c r="T171" i="20"/>
  <c r="S171" i="20"/>
  <c r="R171" i="20"/>
  <c r="Q171" i="20"/>
  <c r="P171" i="20"/>
  <c r="O171" i="20"/>
  <c r="N171" i="20"/>
  <c r="M171" i="20"/>
  <c r="L171" i="20"/>
  <c r="K171" i="20" s="1"/>
  <c r="J171" i="20"/>
  <c r="I171" i="20"/>
  <c r="H171" i="20"/>
  <c r="G171" i="20"/>
  <c r="F171" i="20"/>
  <c r="D171" i="20"/>
  <c r="K170" i="20"/>
  <c r="E170" i="20"/>
  <c r="E171" i="20" s="1"/>
  <c r="Z169" i="20"/>
  <c r="Y169" i="20"/>
  <c r="X169" i="20"/>
  <c r="W169" i="20"/>
  <c r="V169" i="20"/>
  <c r="U169" i="20"/>
  <c r="T169" i="20"/>
  <c r="S169" i="20"/>
  <c r="R169" i="20"/>
  <c r="Q169" i="20"/>
  <c r="P169" i="20"/>
  <c r="O169" i="20"/>
  <c r="N169" i="20"/>
  <c r="M169" i="20"/>
  <c r="L169" i="20"/>
  <c r="K169" i="20"/>
  <c r="J169" i="20"/>
  <c r="I169" i="20"/>
  <c r="H169" i="20"/>
  <c r="G169" i="20"/>
  <c r="F169" i="20"/>
  <c r="D169" i="20"/>
  <c r="K168" i="20"/>
  <c r="E168" i="20"/>
  <c r="K167" i="20"/>
  <c r="E167" i="20"/>
  <c r="K166" i="20"/>
  <c r="E166" i="20"/>
  <c r="K165" i="20"/>
  <c r="E165" i="20"/>
  <c r="K164" i="20"/>
  <c r="E164" i="20"/>
  <c r="E169" i="20" s="1"/>
  <c r="Z163" i="20"/>
  <c r="Y163" i="20"/>
  <c r="X163" i="20"/>
  <c r="W163" i="20"/>
  <c r="V163" i="20"/>
  <c r="U163" i="20"/>
  <c r="T163" i="20"/>
  <c r="S163" i="20"/>
  <c r="R163" i="20"/>
  <c r="Q163" i="20"/>
  <c r="P163" i="20"/>
  <c r="O163" i="20"/>
  <c r="N163" i="20"/>
  <c r="M163" i="20"/>
  <c r="L163" i="20"/>
  <c r="J163" i="20"/>
  <c r="I163" i="20"/>
  <c r="H163" i="20"/>
  <c r="G163" i="20"/>
  <c r="F163" i="20"/>
  <c r="D163" i="20"/>
  <c r="K162" i="20"/>
  <c r="E162" i="20"/>
  <c r="K161" i="20"/>
  <c r="K163" i="20" s="1"/>
  <c r="E161" i="20"/>
  <c r="E163" i="20" s="1"/>
  <c r="Z160" i="20"/>
  <c r="Y160" i="20"/>
  <c r="X160" i="20"/>
  <c r="W160" i="20"/>
  <c r="V160" i="20"/>
  <c r="U160" i="20"/>
  <c r="T160" i="20"/>
  <c r="S160" i="20"/>
  <c r="R160" i="20"/>
  <c r="P160" i="20"/>
  <c r="O160" i="20"/>
  <c r="N160" i="20"/>
  <c r="M160" i="20"/>
  <c r="L160" i="20"/>
  <c r="J160" i="20"/>
  <c r="I160" i="20"/>
  <c r="H160" i="20"/>
  <c r="G160" i="20"/>
  <c r="F160" i="20"/>
  <c r="D160" i="20"/>
  <c r="Q159" i="20"/>
  <c r="K159" i="20"/>
  <c r="E159" i="20"/>
  <c r="Q158" i="20"/>
  <c r="K158" i="20"/>
  <c r="E158" i="20"/>
  <c r="Q157" i="20"/>
  <c r="K157" i="20"/>
  <c r="E157" i="20"/>
  <c r="Q156" i="20"/>
  <c r="K156" i="20"/>
  <c r="E156" i="20"/>
  <c r="Q155" i="20"/>
  <c r="K155" i="20"/>
  <c r="E155" i="20"/>
  <c r="Q154" i="20"/>
  <c r="K154" i="20"/>
  <c r="E154" i="20"/>
  <c r="Q153" i="20"/>
  <c r="K153" i="20"/>
  <c r="E153" i="20"/>
  <c r="E160" i="20" s="1"/>
  <c r="Z152" i="20"/>
  <c r="Y152" i="20"/>
  <c r="X152" i="20"/>
  <c r="W152" i="20"/>
  <c r="V152" i="20"/>
  <c r="U152" i="20"/>
  <c r="T152" i="20"/>
  <c r="S152" i="20"/>
  <c r="R152" i="20"/>
  <c r="P152" i="20"/>
  <c r="O152" i="20"/>
  <c r="N152" i="20"/>
  <c r="M152" i="20"/>
  <c r="L152" i="20"/>
  <c r="J152" i="20"/>
  <c r="I152" i="20"/>
  <c r="H152" i="20"/>
  <c r="G152" i="20"/>
  <c r="F152" i="20"/>
  <c r="D152" i="20"/>
  <c r="Q151" i="20"/>
  <c r="K151" i="20"/>
  <c r="E151" i="20"/>
  <c r="Q150" i="20"/>
  <c r="K150" i="20"/>
  <c r="E150" i="20"/>
  <c r="Q149" i="20"/>
  <c r="Q152" i="20" s="1"/>
  <c r="K149" i="20"/>
  <c r="K152" i="20" s="1"/>
  <c r="E149" i="20"/>
  <c r="Z148" i="20"/>
  <c r="Y148" i="20"/>
  <c r="X148" i="20"/>
  <c r="W148" i="20"/>
  <c r="V148" i="20"/>
  <c r="U148" i="20"/>
  <c r="T148" i="20"/>
  <c r="S148" i="20"/>
  <c r="R148" i="20"/>
  <c r="P148" i="20"/>
  <c r="O148" i="20"/>
  <c r="N148" i="20"/>
  <c r="M148" i="20"/>
  <c r="L148" i="20"/>
  <c r="J148" i="20"/>
  <c r="I148" i="20"/>
  <c r="H148" i="20"/>
  <c r="G148" i="20"/>
  <c r="F148" i="20"/>
  <c r="D148" i="20"/>
  <c r="Q147" i="20"/>
  <c r="K147" i="20"/>
  <c r="E147" i="20"/>
  <c r="Q146" i="20"/>
  <c r="K146" i="20"/>
  <c r="E146" i="20"/>
  <c r="Q145" i="20"/>
  <c r="Q148" i="20" s="1"/>
  <c r="K145" i="20"/>
  <c r="K148" i="20" s="1"/>
  <c r="E145" i="20"/>
  <c r="E148" i="20" s="1"/>
  <c r="Z144" i="20"/>
  <c r="Y144" i="20"/>
  <c r="X144" i="20"/>
  <c r="W144" i="20"/>
  <c r="V144" i="20"/>
  <c r="U144" i="20"/>
  <c r="T144" i="20"/>
  <c r="S144" i="20"/>
  <c r="R144" i="20"/>
  <c r="P144" i="20"/>
  <c r="O144" i="20"/>
  <c r="N144" i="20"/>
  <c r="M144" i="20"/>
  <c r="L144" i="20"/>
  <c r="J144" i="20"/>
  <c r="I144" i="20"/>
  <c r="H144" i="20"/>
  <c r="G144" i="20"/>
  <c r="F144" i="20"/>
  <c r="D144" i="20"/>
  <c r="Q143" i="20"/>
  <c r="K143" i="20"/>
  <c r="E143" i="20"/>
  <c r="Q142" i="20"/>
  <c r="K142" i="20"/>
  <c r="E142" i="20"/>
  <c r="Q141" i="20"/>
  <c r="K141" i="20"/>
  <c r="E141" i="20"/>
  <c r="Q140" i="20"/>
  <c r="K140" i="20"/>
  <c r="E140" i="20"/>
  <c r="Z139" i="20"/>
  <c r="Y139" i="20"/>
  <c r="X139" i="20"/>
  <c r="W139" i="20"/>
  <c r="V139" i="20"/>
  <c r="U139" i="20"/>
  <c r="T139" i="20"/>
  <c r="S139" i="20"/>
  <c r="R139" i="20"/>
  <c r="P139" i="20"/>
  <c r="O139" i="20"/>
  <c r="N139" i="20"/>
  <c r="M139" i="20"/>
  <c r="L139" i="20"/>
  <c r="K139" i="20" s="1"/>
  <c r="J139" i="20"/>
  <c r="I139" i="20"/>
  <c r="H139" i="20"/>
  <c r="G139" i="20"/>
  <c r="F139" i="20"/>
  <c r="D139" i="20"/>
  <c r="Q138" i="20"/>
  <c r="K138" i="20"/>
  <c r="E138" i="20"/>
  <c r="Q137" i="20"/>
  <c r="Q139" i="20" s="1"/>
  <c r="K137" i="20"/>
  <c r="E137" i="20"/>
  <c r="Z136" i="20"/>
  <c r="Y136" i="20"/>
  <c r="X136" i="20"/>
  <c r="W136" i="20"/>
  <c r="V136" i="20"/>
  <c r="U136" i="20"/>
  <c r="T136" i="20"/>
  <c r="S136" i="20"/>
  <c r="R136" i="20"/>
  <c r="P136" i="20"/>
  <c r="O136" i="20"/>
  <c r="N136" i="20"/>
  <c r="M136" i="20"/>
  <c r="L136" i="20"/>
  <c r="J136" i="20"/>
  <c r="I136" i="20"/>
  <c r="H136" i="20"/>
  <c r="G136" i="20"/>
  <c r="F136" i="20"/>
  <c r="D136" i="20"/>
  <c r="Q135" i="20"/>
  <c r="K135" i="20"/>
  <c r="E135" i="20"/>
  <c r="E136" i="20" s="1"/>
  <c r="Q134" i="20"/>
  <c r="K134" i="20"/>
  <c r="E134" i="20"/>
  <c r="Q133" i="20"/>
  <c r="Q136" i="20" s="1"/>
  <c r="K133" i="20"/>
  <c r="E133" i="20"/>
  <c r="Z132" i="20"/>
  <c r="Y132" i="20"/>
  <c r="X132" i="20"/>
  <c r="W132" i="20"/>
  <c r="V132" i="20"/>
  <c r="U132" i="20"/>
  <c r="T132" i="20"/>
  <c r="S132" i="20"/>
  <c r="R132" i="20"/>
  <c r="P132" i="20"/>
  <c r="O132" i="20"/>
  <c r="N132" i="20"/>
  <c r="M132" i="20"/>
  <c r="L132" i="20"/>
  <c r="J132" i="20"/>
  <c r="I132" i="20"/>
  <c r="H132" i="20"/>
  <c r="G132" i="20"/>
  <c r="F132" i="20"/>
  <c r="D132" i="20"/>
  <c r="Q131" i="20"/>
  <c r="K131" i="20"/>
  <c r="E131" i="20"/>
  <c r="Q130" i="20"/>
  <c r="Q132" i="20" s="1"/>
  <c r="K130" i="20"/>
  <c r="K132" i="20" s="1"/>
  <c r="E130" i="20"/>
  <c r="E132" i="20" s="1"/>
  <c r="Z129" i="20"/>
  <c r="Y129" i="20"/>
  <c r="X129" i="20"/>
  <c r="W129" i="20"/>
  <c r="V129" i="20"/>
  <c r="U129" i="20"/>
  <c r="T129" i="20"/>
  <c r="S129" i="20"/>
  <c r="R129" i="20"/>
  <c r="P129" i="20"/>
  <c r="O129" i="20"/>
  <c r="N129" i="20"/>
  <c r="M129" i="20"/>
  <c r="L129" i="20"/>
  <c r="J129" i="20"/>
  <c r="I129" i="20"/>
  <c r="H129" i="20"/>
  <c r="G129" i="20"/>
  <c r="F129" i="20"/>
  <c r="D129" i="20"/>
  <c r="Q128" i="20"/>
  <c r="K128" i="20"/>
  <c r="E128" i="20"/>
  <c r="Q127" i="20"/>
  <c r="K127" i="20"/>
  <c r="E127" i="20"/>
  <c r="Q126" i="20"/>
  <c r="K126" i="20"/>
  <c r="E126" i="20"/>
  <c r="Z125" i="20"/>
  <c r="Y125" i="20"/>
  <c r="X125" i="20"/>
  <c r="W125" i="20"/>
  <c r="V125" i="20"/>
  <c r="U125" i="20"/>
  <c r="T125" i="20"/>
  <c r="S125" i="20"/>
  <c r="R125" i="20"/>
  <c r="P125" i="20"/>
  <c r="O125" i="20"/>
  <c r="N125" i="20"/>
  <c r="M125" i="20"/>
  <c r="L125" i="20"/>
  <c r="J125" i="20"/>
  <c r="I125" i="20"/>
  <c r="H125" i="20"/>
  <c r="G125" i="20"/>
  <c r="F125" i="20"/>
  <c r="D125" i="20"/>
  <c r="Q124" i="20"/>
  <c r="K124" i="20"/>
  <c r="E124" i="20"/>
  <c r="Q123" i="20"/>
  <c r="K123" i="20"/>
  <c r="E123" i="20"/>
  <c r="Q122" i="20"/>
  <c r="K122" i="20"/>
  <c r="E122" i="20"/>
  <c r="Q121" i="20"/>
  <c r="Q125" i="20" s="1"/>
  <c r="K121" i="20"/>
  <c r="K125" i="20" s="1"/>
  <c r="E121" i="20"/>
  <c r="E125" i="20" s="1"/>
  <c r="Z120" i="20"/>
  <c r="Y120" i="20"/>
  <c r="X120" i="20"/>
  <c r="W120" i="20"/>
  <c r="V120" i="20"/>
  <c r="U120" i="20"/>
  <c r="T120" i="20"/>
  <c r="S120" i="20"/>
  <c r="R120" i="20"/>
  <c r="P120" i="20"/>
  <c r="O120" i="20"/>
  <c r="N120" i="20"/>
  <c r="M120" i="20"/>
  <c r="L120" i="20"/>
  <c r="J120" i="20"/>
  <c r="I120" i="20"/>
  <c r="H120" i="20"/>
  <c r="G120" i="20"/>
  <c r="F120" i="20"/>
  <c r="D120" i="20"/>
  <c r="Q119" i="20"/>
  <c r="K119" i="20"/>
  <c r="E119" i="20"/>
  <c r="Q118" i="20"/>
  <c r="Q120" i="20" s="1"/>
  <c r="K118" i="20"/>
  <c r="K120" i="20" s="1"/>
  <c r="E118" i="20"/>
  <c r="Z117" i="20"/>
  <c r="Y117" i="20"/>
  <c r="X117" i="20"/>
  <c r="W117" i="20"/>
  <c r="V117" i="20"/>
  <c r="U117" i="20"/>
  <c r="T117" i="20"/>
  <c r="S117" i="20"/>
  <c r="R117" i="20"/>
  <c r="P117" i="20"/>
  <c r="O117" i="20"/>
  <c r="N117" i="20"/>
  <c r="M117" i="20"/>
  <c r="L117" i="20"/>
  <c r="J117" i="20"/>
  <c r="I117" i="20"/>
  <c r="H117" i="20"/>
  <c r="G117" i="20"/>
  <c r="F117" i="20"/>
  <c r="D117" i="20"/>
  <c r="Q116" i="20"/>
  <c r="K116" i="20"/>
  <c r="E116" i="20"/>
  <c r="Q115" i="20"/>
  <c r="K115" i="20"/>
  <c r="E115" i="20"/>
  <c r="Q114" i="20"/>
  <c r="K114" i="20"/>
  <c r="E114" i="20"/>
  <c r="Q113" i="20"/>
  <c r="K113" i="20"/>
  <c r="E113" i="20"/>
  <c r="Q112" i="20"/>
  <c r="K112" i="20"/>
  <c r="E112" i="20"/>
  <c r="Q111" i="20"/>
  <c r="Q117" i="20" s="1"/>
  <c r="K111" i="20"/>
  <c r="E111" i="20"/>
  <c r="Q110" i="20"/>
  <c r="K110" i="20"/>
  <c r="E110" i="20"/>
  <c r="Z109" i="20"/>
  <c r="Y109" i="20"/>
  <c r="X109" i="20"/>
  <c r="W109" i="20"/>
  <c r="V109" i="20"/>
  <c r="U109" i="20"/>
  <c r="T109" i="20"/>
  <c r="S109" i="20"/>
  <c r="R109" i="20"/>
  <c r="P109" i="20"/>
  <c r="O109" i="20"/>
  <c r="N109" i="20"/>
  <c r="M109" i="20"/>
  <c r="L109" i="20"/>
  <c r="J109" i="20"/>
  <c r="I109" i="20"/>
  <c r="H109" i="20"/>
  <c r="G109" i="20"/>
  <c r="F109" i="20"/>
  <c r="D109" i="20"/>
  <c r="Q108" i="20"/>
  <c r="K108" i="20"/>
  <c r="E108" i="20"/>
  <c r="Q107" i="20"/>
  <c r="K107" i="20"/>
  <c r="E107" i="20"/>
  <c r="Q106" i="20"/>
  <c r="Q109" i="20" s="1"/>
  <c r="K106" i="20"/>
  <c r="E106" i="20"/>
  <c r="Z105" i="20"/>
  <c r="Y105" i="20"/>
  <c r="X105" i="20"/>
  <c r="W105" i="20"/>
  <c r="V105" i="20"/>
  <c r="U105" i="20"/>
  <c r="T105" i="20"/>
  <c r="S105" i="20"/>
  <c r="R105" i="20"/>
  <c r="P105" i="20"/>
  <c r="O105" i="20"/>
  <c r="N105" i="20"/>
  <c r="M105" i="20"/>
  <c r="L105" i="20"/>
  <c r="J105" i="20"/>
  <c r="I105" i="20"/>
  <c r="H105" i="20"/>
  <c r="G105" i="20"/>
  <c r="F105" i="20"/>
  <c r="D105" i="20"/>
  <c r="Q104" i="20"/>
  <c r="K104" i="20"/>
  <c r="E104" i="20"/>
  <c r="Q103" i="20"/>
  <c r="K103" i="20"/>
  <c r="E103" i="20"/>
  <c r="Q102" i="20"/>
  <c r="K102" i="20"/>
  <c r="E102" i="20"/>
  <c r="Z101" i="20"/>
  <c r="Y101" i="20"/>
  <c r="X101" i="20"/>
  <c r="W101" i="20"/>
  <c r="V101" i="20"/>
  <c r="U101" i="20"/>
  <c r="T101" i="20"/>
  <c r="S101" i="20"/>
  <c r="R101" i="20"/>
  <c r="P101" i="20"/>
  <c r="O101" i="20"/>
  <c r="N101" i="20"/>
  <c r="M101" i="20"/>
  <c r="L101" i="20"/>
  <c r="J101" i="20"/>
  <c r="I101" i="20"/>
  <c r="H101" i="20"/>
  <c r="G101" i="20"/>
  <c r="F101" i="20"/>
  <c r="D101" i="20"/>
  <c r="Q100" i="20"/>
  <c r="K100" i="20"/>
  <c r="E100" i="20"/>
  <c r="Q99" i="20"/>
  <c r="K99" i="20"/>
  <c r="E99" i="20"/>
  <c r="Q98" i="20"/>
  <c r="K98" i="20"/>
  <c r="E98" i="20"/>
  <c r="Q97" i="20"/>
  <c r="Q101" i="20" s="1"/>
  <c r="K97" i="20"/>
  <c r="K101" i="20" s="1"/>
  <c r="E97" i="20"/>
  <c r="E101" i="20" s="1"/>
  <c r="Z96" i="20"/>
  <c r="Y96" i="20"/>
  <c r="X96" i="20"/>
  <c r="W96" i="20"/>
  <c r="V96" i="20"/>
  <c r="U96" i="20"/>
  <c r="T96" i="20"/>
  <c r="S96" i="20"/>
  <c r="R96" i="20"/>
  <c r="P96" i="20"/>
  <c r="O96" i="20"/>
  <c r="N96" i="20"/>
  <c r="M96" i="20"/>
  <c r="L96" i="20"/>
  <c r="J96" i="20"/>
  <c r="I96" i="20"/>
  <c r="H96" i="20"/>
  <c r="G96" i="20"/>
  <c r="F96" i="20"/>
  <c r="D96" i="20"/>
  <c r="Q95" i="20"/>
  <c r="K95" i="20"/>
  <c r="E95" i="20"/>
  <c r="E96" i="20" s="1"/>
  <c r="Q94" i="20"/>
  <c r="K94" i="20"/>
  <c r="E94" i="20"/>
  <c r="Q93" i="20"/>
  <c r="K93" i="20"/>
  <c r="E93" i="20"/>
  <c r="Q92" i="20"/>
  <c r="Q96" i="20" s="1"/>
  <c r="K92" i="20"/>
  <c r="E92" i="20"/>
  <c r="Z91" i="20"/>
  <c r="Y91" i="20"/>
  <c r="X91" i="20"/>
  <c r="W91" i="20"/>
  <c r="V91" i="20"/>
  <c r="U91" i="20"/>
  <c r="T91" i="20"/>
  <c r="S91" i="20"/>
  <c r="R91" i="20"/>
  <c r="P91" i="20"/>
  <c r="O91" i="20"/>
  <c r="N91" i="20"/>
  <c r="M91" i="20"/>
  <c r="L91" i="20"/>
  <c r="J91" i="20"/>
  <c r="I91" i="20"/>
  <c r="H91" i="20"/>
  <c r="G91" i="20"/>
  <c r="F91" i="20"/>
  <c r="D91" i="20"/>
  <c r="Q90" i="20"/>
  <c r="K90" i="20"/>
  <c r="E90" i="20"/>
  <c r="Q89" i="20"/>
  <c r="Q91" i="20" s="1"/>
  <c r="K89" i="20"/>
  <c r="K91" i="20" s="1"/>
  <c r="E89" i="20"/>
  <c r="E91" i="20" s="1"/>
  <c r="Z88" i="20"/>
  <c r="Y88" i="20"/>
  <c r="X88" i="20"/>
  <c r="W88" i="20"/>
  <c r="V88" i="20"/>
  <c r="U88" i="20"/>
  <c r="T88" i="20"/>
  <c r="S88" i="20"/>
  <c r="R88" i="20"/>
  <c r="P88" i="20"/>
  <c r="O88" i="20"/>
  <c r="N88" i="20"/>
  <c r="M88" i="20"/>
  <c r="L88" i="20"/>
  <c r="J88" i="20"/>
  <c r="I88" i="20"/>
  <c r="H88" i="20"/>
  <c r="G88" i="20"/>
  <c r="F88" i="20"/>
  <c r="D88" i="20"/>
  <c r="Q87" i="20"/>
  <c r="K87" i="20"/>
  <c r="E87" i="20"/>
  <c r="Q86" i="20"/>
  <c r="K86" i="20"/>
  <c r="E86" i="20"/>
  <c r="Q85" i="20"/>
  <c r="K85" i="20"/>
  <c r="E85" i="20"/>
  <c r="Q84" i="20"/>
  <c r="K84" i="20"/>
  <c r="E84" i="20"/>
  <c r="Q83" i="20"/>
  <c r="Q88" i="20" s="1"/>
  <c r="K83" i="20"/>
  <c r="E83" i="20"/>
  <c r="E88" i="20" s="1"/>
  <c r="Z82" i="20"/>
  <c r="Y82" i="20"/>
  <c r="X82" i="20"/>
  <c r="W82" i="20"/>
  <c r="V82" i="20"/>
  <c r="U82" i="20"/>
  <c r="T82" i="20"/>
  <c r="S82" i="20"/>
  <c r="R82" i="20"/>
  <c r="P82" i="20"/>
  <c r="O82" i="20"/>
  <c r="N82" i="20"/>
  <c r="M82" i="20"/>
  <c r="L82" i="20"/>
  <c r="J82" i="20"/>
  <c r="I82" i="20"/>
  <c r="H82" i="20"/>
  <c r="G82" i="20"/>
  <c r="F82" i="20"/>
  <c r="D82" i="20"/>
  <c r="Q81" i="20"/>
  <c r="K81" i="20"/>
  <c r="E81" i="20"/>
  <c r="E82" i="20" s="1"/>
  <c r="Q80" i="20"/>
  <c r="K80" i="20"/>
  <c r="E80" i="20"/>
  <c r="Q79" i="20"/>
  <c r="Q82" i="20" s="1"/>
  <c r="K79" i="20"/>
  <c r="E79" i="20"/>
  <c r="Q78" i="20"/>
  <c r="K78" i="20"/>
  <c r="E78" i="20"/>
  <c r="Z77" i="20"/>
  <c r="Y77" i="20"/>
  <c r="X77" i="20"/>
  <c r="W77" i="20"/>
  <c r="V77" i="20"/>
  <c r="U77" i="20"/>
  <c r="T77" i="20"/>
  <c r="S77" i="20"/>
  <c r="R77" i="20"/>
  <c r="P77" i="20"/>
  <c r="O77" i="20"/>
  <c r="N77" i="20"/>
  <c r="M77" i="20"/>
  <c r="L77" i="20"/>
  <c r="J77" i="20"/>
  <c r="I77" i="20"/>
  <c r="H77" i="20"/>
  <c r="G77" i="20"/>
  <c r="F77" i="20"/>
  <c r="D77" i="20"/>
  <c r="Q76" i="20"/>
  <c r="K76" i="20"/>
  <c r="E76" i="20"/>
  <c r="Q75" i="20"/>
  <c r="K75" i="20"/>
  <c r="E75" i="20"/>
  <c r="Q74" i="20"/>
  <c r="K74" i="20"/>
  <c r="E74" i="20"/>
  <c r="Q73" i="20"/>
  <c r="K73" i="20"/>
  <c r="E73" i="20"/>
  <c r="Q72" i="20"/>
  <c r="K72" i="20"/>
  <c r="E72" i="20"/>
  <c r="Q71" i="20"/>
  <c r="K71" i="20"/>
  <c r="E71" i="20"/>
  <c r="Q70" i="20"/>
  <c r="K70" i="20"/>
  <c r="E70" i="20"/>
  <c r="Q69" i="20"/>
  <c r="K69" i="20"/>
  <c r="E69" i="20"/>
  <c r="Q68" i="20"/>
  <c r="K68" i="20"/>
  <c r="E68" i="20"/>
  <c r="Q67" i="20"/>
  <c r="K67" i="20"/>
  <c r="E67" i="20"/>
  <c r="Q66" i="20"/>
  <c r="K66" i="20"/>
  <c r="E66" i="20"/>
  <c r="Z65" i="20"/>
  <c r="Y65" i="20"/>
  <c r="X65" i="20"/>
  <c r="W65" i="20"/>
  <c r="V65" i="20"/>
  <c r="U65" i="20"/>
  <c r="T65" i="20"/>
  <c r="S65" i="20"/>
  <c r="R65" i="20"/>
  <c r="P65" i="20"/>
  <c r="O65" i="20"/>
  <c r="N65" i="20"/>
  <c r="M65" i="20"/>
  <c r="L65" i="20"/>
  <c r="J65" i="20"/>
  <c r="I65" i="20"/>
  <c r="H65" i="20"/>
  <c r="G65" i="20"/>
  <c r="F65" i="20"/>
  <c r="D65" i="20"/>
  <c r="Q64" i="20"/>
  <c r="K64" i="20"/>
  <c r="E64" i="20"/>
  <c r="Q63" i="20"/>
  <c r="K63" i="20"/>
  <c r="E63" i="20"/>
  <c r="Q62" i="20"/>
  <c r="K62" i="20"/>
  <c r="E62" i="20"/>
  <c r="Q61" i="20"/>
  <c r="Q65" i="20" s="1"/>
  <c r="K61" i="20"/>
  <c r="E61" i="20"/>
  <c r="Z60" i="20"/>
  <c r="Y60" i="20"/>
  <c r="X60" i="20"/>
  <c r="W60" i="20"/>
  <c r="V60" i="20"/>
  <c r="U60" i="20"/>
  <c r="T60" i="20"/>
  <c r="S60" i="20"/>
  <c r="R60" i="20"/>
  <c r="P60" i="20"/>
  <c r="O60" i="20"/>
  <c r="N60" i="20"/>
  <c r="M60" i="20"/>
  <c r="L60" i="20"/>
  <c r="J60" i="20"/>
  <c r="I60" i="20"/>
  <c r="H60" i="20"/>
  <c r="G60" i="20"/>
  <c r="F60" i="20"/>
  <c r="D60" i="20"/>
  <c r="Q59" i="20"/>
  <c r="K59" i="20"/>
  <c r="E59" i="20"/>
  <c r="Q58" i="20"/>
  <c r="K58" i="20"/>
  <c r="E58" i="20"/>
  <c r="Q57" i="20"/>
  <c r="K57" i="20"/>
  <c r="E57" i="20"/>
  <c r="Q56" i="20"/>
  <c r="K56" i="20"/>
  <c r="E56" i="20"/>
  <c r="Q55" i="20"/>
  <c r="K55" i="20"/>
  <c r="E55" i="20"/>
  <c r="Z54" i="20"/>
  <c r="Y54" i="20"/>
  <c r="X54" i="20"/>
  <c r="W54" i="20"/>
  <c r="V54" i="20"/>
  <c r="U54" i="20"/>
  <c r="T54" i="20"/>
  <c r="S54" i="20"/>
  <c r="R54" i="20"/>
  <c r="P54" i="20"/>
  <c r="O54" i="20"/>
  <c r="N54" i="20"/>
  <c r="M54" i="20"/>
  <c r="L54" i="20"/>
  <c r="J54" i="20"/>
  <c r="I54" i="20"/>
  <c r="H54" i="20"/>
  <c r="G54" i="20"/>
  <c r="F54" i="20"/>
  <c r="D54" i="20"/>
  <c r="Q53" i="20"/>
  <c r="K53" i="20"/>
  <c r="E53" i="20"/>
  <c r="Q52" i="20"/>
  <c r="K52" i="20"/>
  <c r="E52" i="20"/>
  <c r="Q51" i="20"/>
  <c r="K51" i="20"/>
  <c r="E51" i="20"/>
  <c r="Q50" i="20"/>
  <c r="K50" i="20"/>
  <c r="E50" i="20"/>
  <c r="Q49" i="20"/>
  <c r="K49" i="20"/>
  <c r="K54" i="20" s="1"/>
  <c r="E49" i="20"/>
  <c r="E54" i="20" s="1"/>
  <c r="Z48" i="20"/>
  <c r="Y48" i="20"/>
  <c r="X48" i="20"/>
  <c r="W48" i="20"/>
  <c r="V48" i="20"/>
  <c r="U48" i="20"/>
  <c r="T48" i="20"/>
  <c r="S48" i="20"/>
  <c r="R48" i="20"/>
  <c r="P48" i="20"/>
  <c r="O48" i="20"/>
  <c r="N48" i="20"/>
  <c r="M48" i="20"/>
  <c r="L48" i="20"/>
  <c r="K48" i="20"/>
  <c r="J48" i="20"/>
  <c r="I48" i="20"/>
  <c r="H48" i="20"/>
  <c r="G48" i="20"/>
  <c r="F48" i="20"/>
  <c r="D48" i="20"/>
  <c r="Q47" i="20"/>
  <c r="K47" i="20"/>
  <c r="E47" i="20"/>
  <c r="Q46" i="20"/>
  <c r="K46" i="20"/>
  <c r="E46" i="20"/>
  <c r="Q45" i="20"/>
  <c r="K45" i="20"/>
  <c r="E45" i="20"/>
  <c r="Q44" i="20"/>
  <c r="K44" i="20"/>
  <c r="E44" i="20"/>
  <c r="E48" i="20" s="1"/>
  <c r="Z43" i="20"/>
  <c r="Y43" i="20"/>
  <c r="X43" i="20"/>
  <c r="W43" i="20"/>
  <c r="V43" i="20"/>
  <c r="U43" i="20"/>
  <c r="T43" i="20"/>
  <c r="S43" i="20"/>
  <c r="R43" i="20"/>
  <c r="P43" i="20"/>
  <c r="O43" i="20"/>
  <c r="N43" i="20"/>
  <c r="M43" i="20"/>
  <c r="L43" i="20"/>
  <c r="J43" i="20"/>
  <c r="I43" i="20"/>
  <c r="H43" i="20"/>
  <c r="G43" i="20"/>
  <c r="F43" i="20"/>
  <c r="D43" i="20"/>
  <c r="Q42" i="20"/>
  <c r="K42" i="20"/>
  <c r="E42" i="20"/>
  <c r="Q41" i="20"/>
  <c r="K41" i="20"/>
  <c r="E41" i="20"/>
  <c r="E43" i="20" s="1"/>
  <c r="Q40" i="20"/>
  <c r="K40" i="20"/>
  <c r="E40" i="20"/>
  <c r="Q39" i="20"/>
  <c r="K39" i="20"/>
  <c r="E39" i="20"/>
  <c r="Q38" i="20"/>
  <c r="K38" i="20"/>
  <c r="E38" i="20"/>
  <c r="Q37" i="20"/>
  <c r="K37" i="20"/>
  <c r="E37" i="20"/>
  <c r="Z36" i="20"/>
  <c r="Y36" i="20"/>
  <c r="X36" i="20"/>
  <c r="W36" i="20"/>
  <c r="V36" i="20"/>
  <c r="U36" i="20"/>
  <c r="T36" i="20"/>
  <c r="S36" i="20"/>
  <c r="R36" i="20"/>
  <c r="P36" i="20"/>
  <c r="O36" i="20"/>
  <c r="N36" i="20"/>
  <c r="M36" i="20"/>
  <c r="L36" i="20"/>
  <c r="J36" i="20"/>
  <c r="I36" i="20"/>
  <c r="H36" i="20"/>
  <c r="G36" i="20"/>
  <c r="F36" i="20"/>
  <c r="D36" i="20"/>
  <c r="Q35" i="20"/>
  <c r="K35" i="20"/>
  <c r="E35" i="20"/>
  <c r="E36" i="20" s="1"/>
  <c r="Q34" i="20"/>
  <c r="K34" i="20"/>
  <c r="E34" i="20"/>
  <c r="Q33" i="20"/>
  <c r="K33" i="20"/>
  <c r="E33" i="20"/>
  <c r="Q32" i="20"/>
  <c r="K32" i="20"/>
  <c r="E32" i="20"/>
  <c r="Z31" i="20"/>
  <c r="Y31" i="20"/>
  <c r="X31" i="20"/>
  <c r="W31" i="20"/>
  <c r="V31" i="20"/>
  <c r="U31" i="20"/>
  <c r="T31" i="20"/>
  <c r="S31" i="20"/>
  <c r="R31" i="20"/>
  <c r="Q31" i="20"/>
  <c r="P31" i="20"/>
  <c r="O31" i="20"/>
  <c r="N31" i="20"/>
  <c r="M31" i="20"/>
  <c r="L31" i="20"/>
  <c r="J31" i="20"/>
  <c r="I31" i="20"/>
  <c r="H31" i="20"/>
  <c r="G31" i="20"/>
  <c r="F31" i="20"/>
  <c r="D31" i="20"/>
  <c r="Q30" i="20"/>
  <c r="K30" i="20"/>
  <c r="E30" i="20"/>
  <c r="Q29" i="20"/>
  <c r="K29" i="20"/>
  <c r="E29" i="20"/>
  <c r="Q28" i="20"/>
  <c r="K28" i="20"/>
  <c r="K31" i="20" s="1"/>
  <c r="E28" i="20"/>
  <c r="E31" i="20" s="1"/>
  <c r="Z27" i="20"/>
  <c r="Y27" i="20"/>
  <c r="X27" i="20"/>
  <c r="W27" i="20"/>
  <c r="V27" i="20"/>
  <c r="U27" i="20"/>
  <c r="T27" i="20"/>
  <c r="S27" i="20"/>
  <c r="R27" i="20"/>
  <c r="P27" i="20"/>
  <c r="O27" i="20"/>
  <c r="N27" i="20"/>
  <c r="M27" i="20"/>
  <c r="L27" i="20"/>
  <c r="J27" i="20"/>
  <c r="I27" i="20"/>
  <c r="H27" i="20"/>
  <c r="G27" i="20"/>
  <c r="F27" i="20"/>
  <c r="D27" i="20"/>
  <c r="Q26" i="20"/>
  <c r="K26" i="20"/>
  <c r="E26" i="20"/>
  <c r="Q25" i="20"/>
  <c r="K25" i="20"/>
  <c r="K27" i="20" s="1"/>
  <c r="E25" i="20"/>
  <c r="Q24" i="20"/>
  <c r="K24" i="20"/>
  <c r="E24" i="20"/>
  <c r="E27" i="20" s="1"/>
  <c r="Z23" i="20"/>
  <c r="Y23" i="20"/>
  <c r="X23" i="20"/>
  <c r="W23" i="20"/>
  <c r="V23" i="20"/>
  <c r="U23" i="20"/>
  <c r="T23" i="20"/>
  <c r="S23" i="20"/>
  <c r="R23" i="20"/>
  <c r="P23" i="20"/>
  <c r="O23" i="20"/>
  <c r="N23" i="20"/>
  <c r="M23" i="20"/>
  <c r="L23" i="20"/>
  <c r="J23" i="20"/>
  <c r="I23" i="20"/>
  <c r="H23" i="20"/>
  <c r="G23" i="20"/>
  <c r="F23" i="20"/>
  <c r="D23" i="20"/>
  <c r="Q22" i="20"/>
  <c r="K22" i="20"/>
  <c r="E22" i="20"/>
  <c r="Q21" i="20"/>
  <c r="K21" i="20"/>
  <c r="E21" i="20"/>
  <c r="Q20" i="20"/>
  <c r="K20" i="20"/>
  <c r="E20" i="20"/>
  <c r="Q19" i="20"/>
  <c r="K19" i="20"/>
  <c r="E19" i="20"/>
  <c r="Q18" i="20"/>
  <c r="K18" i="20"/>
  <c r="E18" i="20"/>
  <c r="Z17" i="20"/>
  <c r="Y17" i="20"/>
  <c r="X17" i="20"/>
  <c r="W17" i="20"/>
  <c r="V17" i="20"/>
  <c r="U17" i="20"/>
  <c r="T17" i="20"/>
  <c r="S17" i="20"/>
  <c r="R17" i="20"/>
  <c r="P17" i="20"/>
  <c r="O17" i="20"/>
  <c r="N17" i="20"/>
  <c r="M17" i="20"/>
  <c r="L17" i="20"/>
  <c r="J17" i="20"/>
  <c r="I17" i="20"/>
  <c r="H17" i="20"/>
  <c r="G17" i="20"/>
  <c r="F17" i="20"/>
  <c r="D17" i="20"/>
  <c r="Q16" i="20"/>
  <c r="K16" i="20"/>
  <c r="E16" i="20"/>
  <c r="Q15" i="20"/>
  <c r="K15" i="20"/>
  <c r="E15" i="20"/>
  <c r="Q14" i="20"/>
  <c r="K14" i="20"/>
  <c r="E14" i="20"/>
  <c r="Q13" i="20"/>
  <c r="K13" i="20"/>
  <c r="E13" i="20"/>
  <c r="Q12" i="20"/>
  <c r="K12" i="20"/>
  <c r="K17" i="20" s="1"/>
  <c r="E12" i="20"/>
  <c r="Z110" i="19"/>
  <c r="Y110" i="19"/>
  <c r="X110" i="19"/>
  <c r="W110" i="19"/>
  <c r="V110" i="19"/>
  <c r="U110" i="19"/>
  <c r="T110" i="19"/>
  <c r="S110" i="19"/>
  <c r="R110" i="19"/>
  <c r="Q110" i="19" s="1"/>
  <c r="P110" i="19"/>
  <c r="O110" i="19"/>
  <c r="N110" i="19"/>
  <c r="M110" i="19"/>
  <c r="K110" i="19" s="1"/>
  <c r="L110" i="19"/>
  <c r="J110" i="19"/>
  <c r="I110" i="19"/>
  <c r="H110" i="19"/>
  <c r="G110" i="19"/>
  <c r="F110" i="19"/>
  <c r="E110" i="19"/>
  <c r="D110" i="19"/>
  <c r="Q109" i="19"/>
  <c r="K109" i="19"/>
  <c r="E109" i="19"/>
  <c r="Q108" i="19"/>
  <c r="K108" i="19"/>
  <c r="E108" i="19"/>
  <c r="Q107" i="19"/>
  <c r="K107" i="19"/>
  <c r="E107" i="19"/>
  <c r="Q106" i="19"/>
  <c r="K106" i="19"/>
  <c r="E106" i="19"/>
  <c r="Q105" i="19"/>
  <c r="K105" i="19"/>
  <c r="E105" i="19"/>
  <c r="Z104" i="19"/>
  <c r="Y104" i="19"/>
  <c r="X104" i="19"/>
  <c r="W104" i="19"/>
  <c r="V104" i="19"/>
  <c r="U104" i="19"/>
  <c r="T104" i="19"/>
  <c r="S104" i="19"/>
  <c r="R104" i="19"/>
  <c r="Q104" i="19" s="1"/>
  <c r="P104" i="19"/>
  <c r="O104" i="19"/>
  <c r="N104" i="19"/>
  <c r="M104" i="19"/>
  <c r="L104" i="19"/>
  <c r="K104" i="19" s="1"/>
  <c r="J104" i="19"/>
  <c r="I104" i="19"/>
  <c r="H104" i="19"/>
  <c r="G104" i="19"/>
  <c r="F104" i="19"/>
  <c r="E104" i="19"/>
  <c r="D104" i="19"/>
  <c r="Q103" i="19"/>
  <c r="K103" i="19"/>
  <c r="E103" i="19"/>
  <c r="Z102" i="19"/>
  <c r="Y102" i="19"/>
  <c r="X102" i="19"/>
  <c r="W102" i="19"/>
  <c r="V102" i="19"/>
  <c r="U102" i="19"/>
  <c r="T102" i="19"/>
  <c r="S102" i="19"/>
  <c r="R102" i="19"/>
  <c r="Q102" i="19"/>
  <c r="P102" i="19"/>
  <c r="O102" i="19"/>
  <c r="N102" i="19"/>
  <c r="M102" i="19"/>
  <c r="L102" i="19"/>
  <c r="K102" i="19"/>
  <c r="J102" i="19"/>
  <c r="I102" i="19"/>
  <c r="H102" i="19"/>
  <c r="G102" i="19"/>
  <c r="F102" i="19"/>
  <c r="D102" i="19"/>
  <c r="Q101" i="19"/>
  <c r="K101" i="19"/>
  <c r="E101" i="19"/>
  <c r="E102" i="19" s="1"/>
  <c r="Z100" i="19"/>
  <c r="Y100" i="19"/>
  <c r="X100" i="19"/>
  <c r="W100" i="19"/>
  <c r="V100" i="19"/>
  <c r="U100" i="19"/>
  <c r="T100" i="19"/>
  <c r="S100" i="19"/>
  <c r="R100" i="19"/>
  <c r="Q100" i="19" s="1"/>
  <c r="P100" i="19"/>
  <c r="O100" i="19"/>
  <c r="N100" i="19"/>
  <c r="M100" i="19"/>
  <c r="K100" i="19" s="1"/>
  <c r="L100" i="19"/>
  <c r="J100" i="19"/>
  <c r="I100" i="19"/>
  <c r="H100" i="19"/>
  <c r="G100" i="19"/>
  <c r="F100" i="19"/>
  <c r="E100" i="19"/>
  <c r="D100" i="19"/>
  <c r="Q99" i="19"/>
  <c r="K99" i="19"/>
  <c r="E99" i="19"/>
  <c r="Z98" i="19"/>
  <c r="Y98" i="19"/>
  <c r="X98" i="19"/>
  <c r="W98" i="19"/>
  <c r="V98" i="19"/>
  <c r="U98" i="19"/>
  <c r="T98" i="19"/>
  <c r="S98" i="19"/>
  <c r="Q98" i="19" s="1"/>
  <c r="R98" i="19"/>
  <c r="P98" i="19"/>
  <c r="O98" i="19"/>
  <c r="N98" i="19"/>
  <c r="M98" i="19"/>
  <c r="L98" i="19"/>
  <c r="K98" i="19"/>
  <c r="J98" i="19"/>
  <c r="I98" i="19"/>
  <c r="H98" i="19"/>
  <c r="G98" i="19"/>
  <c r="F98" i="19"/>
  <c r="D98" i="19"/>
  <c r="Q97" i="19"/>
  <c r="K97" i="19"/>
  <c r="E97" i="19"/>
  <c r="Q96" i="19"/>
  <c r="K96" i="19"/>
  <c r="E96" i="19"/>
  <c r="Z95" i="19"/>
  <c r="Y95" i="19"/>
  <c r="X95" i="19"/>
  <c r="W95" i="19"/>
  <c r="V95" i="19"/>
  <c r="U95" i="19"/>
  <c r="T95" i="19"/>
  <c r="S95" i="19"/>
  <c r="R95" i="19"/>
  <c r="P95" i="19"/>
  <c r="O95" i="19"/>
  <c r="N95" i="19"/>
  <c r="M95" i="19"/>
  <c r="L95" i="19"/>
  <c r="K95" i="19"/>
  <c r="J95" i="19"/>
  <c r="I95" i="19"/>
  <c r="H95" i="19"/>
  <c r="G95" i="19"/>
  <c r="F95" i="19"/>
  <c r="D95" i="19"/>
  <c r="Q94" i="19"/>
  <c r="K94" i="19"/>
  <c r="E94" i="19"/>
  <c r="Q93" i="19"/>
  <c r="K93" i="19"/>
  <c r="E93" i="19"/>
  <c r="Z92" i="19"/>
  <c r="Y92" i="19"/>
  <c r="X92" i="19"/>
  <c r="W92" i="19"/>
  <c r="V92" i="19"/>
  <c r="U92" i="19"/>
  <c r="T92" i="19"/>
  <c r="S92" i="19"/>
  <c r="Q92" i="19" s="1"/>
  <c r="R92" i="19"/>
  <c r="P92" i="19"/>
  <c r="O92" i="19"/>
  <c r="N92" i="19"/>
  <c r="M92" i="19"/>
  <c r="K92" i="19" s="1"/>
  <c r="L92" i="19"/>
  <c r="J92" i="19"/>
  <c r="I92" i="19"/>
  <c r="H92" i="19"/>
  <c r="G92" i="19"/>
  <c r="F92" i="19"/>
  <c r="D92" i="19"/>
  <c r="Q91" i="19"/>
  <c r="K91" i="19"/>
  <c r="E91" i="19"/>
  <c r="E92" i="19" s="1"/>
  <c r="Z90" i="19"/>
  <c r="Y90" i="19"/>
  <c r="X90" i="19"/>
  <c r="W90" i="19"/>
  <c r="V90" i="19"/>
  <c r="U90" i="19"/>
  <c r="T90" i="19"/>
  <c r="S90" i="19"/>
  <c r="R90" i="19"/>
  <c r="Q90" i="19" s="1"/>
  <c r="P90" i="19"/>
  <c r="O90" i="19"/>
  <c r="N90" i="19"/>
  <c r="M90" i="19"/>
  <c r="K90" i="19" s="1"/>
  <c r="L90" i="19"/>
  <c r="J90" i="19"/>
  <c r="I90" i="19"/>
  <c r="H90" i="19"/>
  <c r="G90" i="19"/>
  <c r="F90" i="19"/>
  <c r="D90" i="19"/>
  <c r="Q89" i="19"/>
  <c r="K89" i="19"/>
  <c r="E89" i="19"/>
  <c r="E90" i="19" s="1"/>
  <c r="Z88" i="19"/>
  <c r="Y88" i="19"/>
  <c r="X88" i="19"/>
  <c r="W88" i="19"/>
  <c r="V88" i="19"/>
  <c r="U88" i="19"/>
  <c r="T88" i="19"/>
  <c r="S88" i="19"/>
  <c r="R88" i="19"/>
  <c r="P88" i="19"/>
  <c r="O88" i="19"/>
  <c r="N88" i="19"/>
  <c r="M88" i="19"/>
  <c r="L88" i="19"/>
  <c r="K88" i="19"/>
  <c r="J88" i="19"/>
  <c r="I88" i="19"/>
  <c r="H88" i="19"/>
  <c r="G88" i="19"/>
  <c r="F88" i="19"/>
  <c r="D88" i="19"/>
  <c r="Q87" i="19"/>
  <c r="K87" i="19"/>
  <c r="E87" i="19"/>
  <c r="E88" i="19" s="1"/>
  <c r="Z86" i="19"/>
  <c r="Y86" i="19"/>
  <c r="X86" i="19"/>
  <c r="W86" i="19"/>
  <c r="V86" i="19"/>
  <c r="U86" i="19"/>
  <c r="T86" i="19"/>
  <c r="S86" i="19"/>
  <c r="R86" i="19"/>
  <c r="P86" i="19"/>
  <c r="O86" i="19"/>
  <c r="N86" i="19"/>
  <c r="M86" i="19"/>
  <c r="L86" i="19"/>
  <c r="J86" i="19"/>
  <c r="I86" i="19"/>
  <c r="H86" i="19"/>
  <c r="G86" i="19"/>
  <c r="F86" i="19"/>
  <c r="E86" i="19"/>
  <c r="D86" i="19"/>
  <c r="Q85" i="19"/>
  <c r="K85" i="19"/>
  <c r="E85" i="19"/>
  <c r="Q84" i="19"/>
  <c r="K84" i="19"/>
  <c r="E84" i="19"/>
  <c r="Q83" i="19"/>
  <c r="K83" i="19"/>
  <c r="E83" i="19"/>
  <c r="Q82" i="19"/>
  <c r="K82" i="19"/>
  <c r="E82" i="19"/>
  <c r="Q81" i="19"/>
  <c r="K81" i="19"/>
  <c r="E81" i="19"/>
  <c r="Q80" i="19"/>
  <c r="K80" i="19"/>
  <c r="K86" i="19" s="1"/>
  <c r="E80" i="19"/>
  <c r="Z79" i="19"/>
  <c r="Y79" i="19"/>
  <c r="X79" i="19"/>
  <c r="W79" i="19"/>
  <c r="V79" i="19"/>
  <c r="U79" i="19"/>
  <c r="T79" i="19"/>
  <c r="S79" i="19"/>
  <c r="R79" i="19"/>
  <c r="Q79" i="19" s="1"/>
  <c r="P79" i="19"/>
  <c r="O79" i="19"/>
  <c r="N79" i="19"/>
  <c r="M79" i="19"/>
  <c r="L79" i="19"/>
  <c r="K79" i="19" s="1"/>
  <c r="J79" i="19"/>
  <c r="I79" i="19"/>
  <c r="H79" i="19"/>
  <c r="G79" i="19"/>
  <c r="F79" i="19"/>
  <c r="D79" i="19"/>
  <c r="Q78" i="19"/>
  <c r="K78" i="19"/>
  <c r="E78" i="19"/>
  <c r="Q77" i="19"/>
  <c r="K77" i="19"/>
  <c r="E77" i="19"/>
  <c r="Z76" i="19"/>
  <c r="Y76" i="19"/>
  <c r="X76" i="19"/>
  <c r="W76" i="19"/>
  <c r="V76" i="19"/>
  <c r="U76" i="19"/>
  <c r="T76" i="19"/>
  <c r="S76" i="19"/>
  <c r="R76" i="19"/>
  <c r="Q76" i="19" s="1"/>
  <c r="P76" i="19"/>
  <c r="O76" i="19"/>
  <c r="N76" i="19"/>
  <c r="M76" i="19"/>
  <c r="K76" i="19" s="1"/>
  <c r="L76" i="19"/>
  <c r="J76" i="19"/>
  <c r="I76" i="19"/>
  <c r="H76" i="19"/>
  <c r="G76" i="19"/>
  <c r="F76" i="19"/>
  <c r="D76" i="19"/>
  <c r="Q75" i="19"/>
  <c r="K75" i="19"/>
  <c r="E75" i="19"/>
  <c r="E76" i="19" s="1"/>
  <c r="Z74" i="19"/>
  <c r="Y74" i="19"/>
  <c r="X74" i="19"/>
  <c r="W74" i="19"/>
  <c r="V74" i="19"/>
  <c r="U74" i="19"/>
  <c r="T74" i="19"/>
  <c r="S74" i="19"/>
  <c r="R74" i="19"/>
  <c r="Q74" i="19" s="1"/>
  <c r="P74" i="19"/>
  <c r="O74" i="19"/>
  <c r="N74" i="19"/>
  <c r="M74" i="19"/>
  <c r="K74" i="19" s="1"/>
  <c r="L74" i="19"/>
  <c r="J74" i="19"/>
  <c r="I74" i="19"/>
  <c r="H74" i="19"/>
  <c r="G74" i="19"/>
  <c r="F74" i="19"/>
  <c r="D74" i="19"/>
  <c r="Q73" i="19"/>
  <c r="K73" i="19"/>
  <c r="E73" i="19"/>
  <c r="E74" i="19" s="1"/>
  <c r="Z72" i="19"/>
  <c r="Y72" i="19"/>
  <c r="X72" i="19"/>
  <c r="W72" i="19"/>
  <c r="V72" i="19"/>
  <c r="U72" i="19"/>
  <c r="T72" i="19"/>
  <c r="S72" i="19"/>
  <c r="R72" i="19"/>
  <c r="P72" i="19"/>
  <c r="O72" i="19"/>
  <c r="N72" i="19"/>
  <c r="M72" i="19"/>
  <c r="L72" i="19"/>
  <c r="K72" i="19" s="1"/>
  <c r="J72" i="19"/>
  <c r="I72" i="19"/>
  <c r="H72" i="19"/>
  <c r="G72" i="19"/>
  <c r="F72" i="19"/>
  <c r="D72" i="19"/>
  <c r="Q71" i="19"/>
  <c r="K71" i="19"/>
  <c r="E71" i="19"/>
  <c r="Q70" i="19"/>
  <c r="K70" i="19"/>
  <c r="E70" i="19"/>
  <c r="Q69" i="19"/>
  <c r="K69" i="19"/>
  <c r="E69" i="19"/>
  <c r="Q68" i="19"/>
  <c r="K68" i="19"/>
  <c r="E68" i="19"/>
  <c r="Z67" i="19"/>
  <c r="Y67" i="19"/>
  <c r="X67" i="19"/>
  <c r="W67" i="19"/>
  <c r="V67" i="19"/>
  <c r="U67" i="19"/>
  <c r="T67" i="19"/>
  <c r="S67" i="19"/>
  <c r="R67" i="19"/>
  <c r="Q67" i="19" s="1"/>
  <c r="P67" i="19"/>
  <c r="O67" i="19"/>
  <c r="N67" i="19"/>
  <c r="M67" i="19"/>
  <c r="L67" i="19"/>
  <c r="J67" i="19"/>
  <c r="I67" i="19"/>
  <c r="H67" i="19"/>
  <c r="G67" i="19"/>
  <c r="F67" i="19"/>
  <c r="D67" i="19"/>
  <c r="Q66" i="19"/>
  <c r="K66" i="19"/>
  <c r="E66" i="19"/>
  <c r="E67" i="19" s="1"/>
  <c r="Z65" i="19"/>
  <c r="Y65" i="19"/>
  <c r="X65" i="19"/>
  <c r="W65" i="19"/>
  <c r="V65" i="19"/>
  <c r="U65" i="19"/>
  <c r="T65" i="19"/>
  <c r="S65" i="19"/>
  <c r="R65" i="19"/>
  <c r="P65" i="19"/>
  <c r="O65" i="19"/>
  <c r="N65" i="19"/>
  <c r="M65" i="19"/>
  <c r="L65" i="19"/>
  <c r="K65" i="19"/>
  <c r="J65" i="19"/>
  <c r="I65" i="19"/>
  <c r="H65" i="19"/>
  <c r="G65" i="19"/>
  <c r="F65" i="19"/>
  <c r="D65" i="19"/>
  <c r="Q64" i="19"/>
  <c r="K64" i="19"/>
  <c r="E64" i="19"/>
  <c r="E65" i="19" s="1"/>
  <c r="Z63" i="19"/>
  <c r="Y63" i="19"/>
  <c r="X63" i="19"/>
  <c r="W63" i="19"/>
  <c r="V63" i="19"/>
  <c r="U63" i="19"/>
  <c r="T63" i="19"/>
  <c r="S63" i="19"/>
  <c r="Q63" i="19" s="1"/>
  <c r="R63" i="19"/>
  <c r="P63" i="19"/>
  <c r="O63" i="19"/>
  <c r="N63" i="19"/>
  <c r="M63" i="19"/>
  <c r="L63" i="19"/>
  <c r="K63" i="19"/>
  <c r="J63" i="19"/>
  <c r="I63" i="19"/>
  <c r="H63" i="19"/>
  <c r="G63" i="19"/>
  <c r="F63" i="19"/>
  <c r="D63" i="19"/>
  <c r="Q62" i="19"/>
  <c r="K62" i="19"/>
  <c r="E62" i="19"/>
  <c r="Q61" i="19"/>
  <c r="K61" i="19"/>
  <c r="E61" i="19"/>
  <c r="E63" i="19" s="1"/>
  <c r="Z60" i="19"/>
  <c r="Y60" i="19"/>
  <c r="X60" i="19"/>
  <c r="W60" i="19"/>
  <c r="V60" i="19"/>
  <c r="U60" i="19"/>
  <c r="T60" i="19"/>
  <c r="S60" i="19"/>
  <c r="R60" i="19"/>
  <c r="Q60" i="19"/>
  <c r="P60" i="19"/>
  <c r="O60" i="19"/>
  <c r="N60" i="19"/>
  <c r="M60" i="19"/>
  <c r="L60" i="19"/>
  <c r="K60" i="19" s="1"/>
  <c r="J60" i="19"/>
  <c r="I60" i="19"/>
  <c r="H60" i="19"/>
  <c r="G60" i="19"/>
  <c r="F60" i="19"/>
  <c r="D60" i="19"/>
  <c r="Q59" i="19"/>
  <c r="K59" i="19"/>
  <c r="E59" i="19"/>
  <c r="Q58" i="19"/>
  <c r="K58" i="19"/>
  <c r="E58" i="19"/>
  <c r="E60" i="19" s="1"/>
  <c r="Z57" i="19"/>
  <c r="Y57" i="19"/>
  <c r="X57" i="19"/>
  <c r="W57" i="19"/>
  <c r="V57" i="19"/>
  <c r="U57" i="19"/>
  <c r="T57" i="19"/>
  <c r="S57" i="19"/>
  <c r="R57" i="19"/>
  <c r="Q57" i="19"/>
  <c r="P57" i="19"/>
  <c r="O57" i="19"/>
  <c r="N57" i="19"/>
  <c r="M57" i="19"/>
  <c r="L57" i="19"/>
  <c r="J57" i="19"/>
  <c r="I57" i="19"/>
  <c r="H57" i="19"/>
  <c r="G57" i="19"/>
  <c r="F57" i="19"/>
  <c r="D57" i="19"/>
  <c r="Q56" i="19"/>
  <c r="K56" i="19"/>
  <c r="E56" i="19"/>
  <c r="Q55" i="19"/>
  <c r="K55" i="19"/>
  <c r="E55" i="19"/>
  <c r="Q54" i="19"/>
  <c r="K54" i="19"/>
  <c r="E54" i="19"/>
  <c r="E57" i="19" s="1"/>
  <c r="Z53" i="19"/>
  <c r="Y53" i="19"/>
  <c r="X53" i="19"/>
  <c r="W53" i="19"/>
  <c r="V53" i="19"/>
  <c r="U53" i="19"/>
  <c r="T53" i="19"/>
  <c r="S53" i="19"/>
  <c r="R53" i="19"/>
  <c r="Q53" i="19"/>
  <c r="P53" i="19"/>
  <c r="O53" i="19"/>
  <c r="N53" i="19"/>
  <c r="M53" i="19"/>
  <c r="L53" i="19"/>
  <c r="K53" i="19" s="1"/>
  <c r="J53" i="19"/>
  <c r="I53" i="19"/>
  <c r="H53" i="19"/>
  <c r="G53" i="19"/>
  <c r="F53" i="19"/>
  <c r="D53" i="19"/>
  <c r="Q52" i="19"/>
  <c r="K52" i="19"/>
  <c r="E52" i="19"/>
  <c r="E53" i="19" s="1"/>
  <c r="Z51" i="19"/>
  <c r="Y51" i="19"/>
  <c r="X51" i="19"/>
  <c r="W51" i="19"/>
  <c r="V51" i="19"/>
  <c r="U51" i="19"/>
  <c r="T51" i="19"/>
  <c r="S51" i="19"/>
  <c r="R51" i="19"/>
  <c r="Q51" i="19" s="1"/>
  <c r="P51" i="19"/>
  <c r="O51" i="19"/>
  <c r="N51" i="19"/>
  <c r="M51" i="19"/>
  <c r="K51" i="19" s="1"/>
  <c r="L51" i="19"/>
  <c r="J51" i="19"/>
  <c r="I51" i="19"/>
  <c r="H51" i="19"/>
  <c r="G51" i="19"/>
  <c r="F51" i="19"/>
  <c r="D51" i="19"/>
  <c r="Q50" i="19"/>
  <c r="K50" i="19"/>
  <c r="E50" i="19"/>
  <c r="Q49" i="19"/>
  <c r="K49" i="19"/>
  <c r="E49" i="19"/>
  <c r="E51" i="19" s="1"/>
  <c r="Z48" i="19"/>
  <c r="Y48" i="19"/>
  <c r="X48" i="19"/>
  <c r="W48" i="19"/>
  <c r="V48" i="19"/>
  <c r="U48" i="19"/>
  <c r="T48" i="19"/>
  <c r="S48" i="19"/>
  <c r="Q48" i="19" s="1"/>
  <c r="R48" i="19"/>
  <c r="P48" i="19"/>
  <c r="O48" i="19"/>
  <c r="N48" i="19"/>
  <c r="M48" i="19"/>
  <c r="L48" i="19"/>
  <c r="K48" i="19"/>
  <c r="J48" i="19"/>
  <c r="I48" i="19"/>
  <c r="H48" i="19"/>
  <c r="G48" i="19"/>
  <c r="F48" i="19"/>
  <c r="D48" i="19"/>
  <c r="Q47" i="19"/>
  <c r="K47" i="19"/>
  <c r="E47" i="19"/>
  <c r="E48" i="19" s="1"/>
  <c r="Z46" i="19"/>
  <c r="Y46" i="19"/>
  <c r="X46" i="19"/>
  <c r="W46" i="19"/>
  <c r="V46" i="19"/>
  <c r="U46" i="19"/>
  <c r="T46" i="19"/>
  <c r="S46" i="19"/>
  <c r="R46" i="19"/>
  <c r="Q46" i="19" s="1"/>
  <c r="P46" i="19"/>
  <c r="O46" i="19"/>
  <c r="N46" i="19"/>
  <c r="M46" i="19"/>
  <c r="L46" i="19"/>
  <c r="K46" i="19"/>
  <c r="J46" i="19"/>
  <c r="I46" i="19"/>
  <c r="H46" i="19"/>
  <c r="G46" i="19"/>
  <c r="F46" i="19"/>
  <c r="D46" i="19"/>
  <c r="Q45" i="19"/>
  <c r="K45" i="19"/>
  <c r="E45" i="19"/>
  <c r="E46" i="19" s="1"/>
  <c r="Z44" i="19"/>
  <c r="Y44" i="19"/>
  <c r="X44" i="19"/>
  <c r="W44" i="19"/>
  <c r="V44" i="19"/>
  <c r="U44" i="19"/>
  <c r="T44" i="19"/>
  <c r="S44" i="19"/>
  <c r="R44" i="19"/>
  <c r="Q44" i="19"/>
  <c r="P44" i="19"/>
  <c r="O44" i="19"/>
  <c r="N44" i="19"/>
  <c r="M44" i="19"/>
  <c r="L44" i="19"/>
  <c r="K44" i="19" s="1"/>
  <c r="J44" i="19"/>
  <c r="I44" i="19"/>
  <c r="H44" i="19"/>
  <c r="G44" i="19"/>
  <c r="F44" i="19"/>
  <c r="D44" i="19"/>
  <c r="Q43" i="19"/>
  <c r="K43" i="19"/>
  <c r="E43" i="19"/>
  <c r="Q42" i="19"/>
  <c r="K42" i="19"/>
  <c r="E42" i="19"/>
  <c r="E44" i="19" s="1"/>
  <c r="Z41" i="19"/>
  <c r="Y41" i="19"/>
  <c r="X41" i="19"/>
  <c r="W41" i="19"/>
  <c r="V41" i="19"/>
  <c r="U41" i="19"/>
  <c r="T41" i="19"/>
  <c r="S41" i="19"/>
  <c r="R41" i="19"/>
  <c r="P41" i="19"/>
  <c r="O41" i="19"/>
  <c r="N41" i="19"/>
  <c r="M41" i="19"/>
  <c r="L41" i="19"/>
  <c r="K41" i="19" s="1"/>
  <c r="J41" i="19"/>
  <c r="I41" i="19"/>
  <c r="H41" i="19"/>
  <c r="G41" i="19"/>
  <c r="F41" i="19"/>
  <c r="D41" i="19"/>
  <c r="Q40" i="19"/>
  <c r="K40" i="19"/>
  <c r="E40" i="19"/>
  <c r="E41" i="19" s="1"/>
  <c r="Z39" i="19"/>
  <c r="Y39" i="19"/>
  <c r="X39" i="19"/>
  <c r="W39" i="19"/>
  <c r="V39" i="19"/>
  <c r="U39" i="19"/>
  <c r="T39" i="19"/>
  <c r="S39" i="19"/>
  <c r="R39" i="19"/>
  <c r="Q39" i="19" s="1"/>
  <c r="P39" i="19"/>
  <c r="O39" i="19"/>
  <c r="N39" i="19"/>
  <c r="M39" i="19"/>
  <c r="L39" i="19"/>
  <c r="K39" i="19"/>
  <c r="J39" i="19"/>
  <c r="I39" i="19"/>
  <c r="H39" i="19"/>
  <c r="G39" i="19"/>
  <c r="F39" i="19"/>
  <c r="D39" i="19"/>
  <c r="Q38" i="19"/>
  <c r="K38" i="19"/>
  <c r="E38" i="19"/>
  <c r="E39" i="19" s="1"/>
  <c r="Z37" i="19"/>
  <c r="Y37" i="19"/>
  <c r="X37" i="19"/>
  <c r="W37" i="19"/>
  <c r="V37" i="19"/>
  <c r="U37" i="19"/>
  <c r="T37" i="19"/>
  <c r="S37" i="19"/>
  <c r="R37" i="19"/>
  <c r="P37" i="19"/>
  <c r="O37" i="19"/>
  <c r="N37" i="19"/>
  <c r="M37" i="19"/>
  <c r="L37" i="19"/>
  <c r="L10" i="19" s="1"/>
  <c r="J37" i="19"/>
  <c r="I37" i="19"/>
  <c r="H37" i="19"/>
  <c r="G37" i="19"/>
  <c r="F37" i="19"/>
  <c r="D37" i="19"/>
  <c r="Q36" i="19"/>
  <c r="K36" i="19"/>
  <c r="E36" i="19"/>
  <c r="Q35" i="19"/>
  <c r="K35" i="19"/>
  <c r="E35" i="19"/>
  <c r="Q34" i="19"/>
  <c r="Q37" i="19" s="1"/>
  <c r="K34" i="19"/>
  <c r="K37" i="19" s="1"/>
  <c r="E34" i="19"/>
  <c r="E37" i="19" s="1"/>
  <c r="Z33" i="19"/>
  <c r="Y33" i="19"/>
  <c r="X33" i="19"/>
  <c r="W33" i="19"/>
  <c r="V33" i="19"/>
  <c r="U33" i="19"/>
  <c r="T33" i="19"/>
  <c r="S33" i="19"/>
  <c r="R33" i="19"/>
  <c r="Q33" i="19" s="1"/>
  <c r="P33" i="19"/>
  <c r="O33" i="19"/>
  <c r="N33" i="19"/>
  <c r="M33" i="19"/>
  <c r="L33" i="19"/>
  <c r="K33" i="19" s="1"/>
  <c r="J33" i="19"/>
  <c r="I33" i="19"/>
  <c r="H33" i="19"/>
  <c r="G33" i="19"/>
  <c r="F33" i="19"/>
  <c r="D33" i="19"/>
  <c r="Q32" i="19"/>
  <c r="K32" i="19"/>
  <c r="E32" i="19"/>
  <c r="E33" i="19" s="1"/>
  <c r="Z31" i="19"/>
  <c r="Y31" i="19"/>
  <c r="X31" i="19"/>
  <c r="W31" i="19"/>
  <c r="V31" i="19"/>
  <c r="U31" i="19"/>
  <c r="T31" i="19"/>
  <c r="S31" i="19"/>
  <c r="R31" i="19"/>
  <c r="Q31" i="19" s="1"/>
  <c r="P31" i="19"/>
  <c r="O31" i="19"/>
  <c r="N31" i="19"/>
  <c r="M31" i="19"/>
  <c r="L31" i="19"/>
  <c r="K31" i="19" s="1"/>
  <c r="J31" i="19"/>
  <c r="I31" i="19"/>
  <c r="H31" i="19"/>
  <c r="G31" i="19"/>
  <c r="F31" i="19"/>
  <c r="E31" i="19"/>
  <c r="D31" i="19"/>
  <c r="Q30" i="19"/>
  <c r="K30" i="19"/>
  <c r="E30" i="19"/>
  <c r="Q29" i="19"/>
  <c r="K29" i="19"/>
  <c r="E29" i="19"/>
  <c r="Q28" i="19"/>
  <c r="K28" i="19"/>
  <c r="E28" i="19"/>
  <c r="Z27" i="19"/>
  <c r="Y27" i="19"/>
  <c r="X27" i="19"/>
  <c r="W27" i="19"/>
  <c r="V27" i="19"/>
  <c r="U27" i="19"/>
  <c r="T27" i="19"/>
  <c r="S27" i="19"/>
  <c r="R27" i="19"/>
  <c r="Q27" i="19"/>
  <c r="P27" i="19"/>
  <c r="P10" i="19" s="1"/>
  <c r="O27" i="19"/>
  <c r="N27" i="19"/>
  <c r="M27" i="19"/>
  <c r="L27" i="19"/>
  <c r="J27" i="19"/>
  <c r="I27" i="19"/>
  <c r="H27" i="19"/>
  <c r="G27" i="19"/>
  <c r="F27" i="19"/>
  <c r="D27" i="19"/>
  <c r="Q26" i="19"/>
  <c r="K26" i="19"/>
  <c r="E26" i="19"/>
  <c r="Q25" i="19"/>
  <c r="K25" i="19"/>
  <c r="E25" i="19"/>
  <c r="E27" i="19" s="1"/>
  <c r="Z24" i="19"/>
  <c r="Y24" i="19"/>
  <c r="X24" i="19"/>
  <c r="W24" i="19"/>
  <c r="V24" i="19"/>
  <c r="U24" i="19"/>
  <c r="T24" i="19"/>
  <c r="S24" i="19"/>
  <c r="R24" i="19"/>
  <c r="Q24" i="19" s="1"/>
  <c r="P24" i="19"/>
  <c r="O24" i="19"/>
  <c r="N24" i="19"/>
  <c r="M24" i="19"/>
  <c r="L24" i="19"/>
  <c r="K24" i="19" s="1"/>
  <c r="J24" i="19"/>
  <c r="I24" i="19"/>
  <c r="H24" i="19"/>
  <c r="G24" i="19"/>
  <c r="F24" i="19"/>
  <c r="E24" i="19"/>
  <c r="D24" i="19"/>
  <c r="Q23" i="19"/>
  <c r="K23" i="19"/>
  <c r="E23" i="19"/>
  <c r="Z22" i="19"/>
  <c r="Y22" i="19"/>
  <c r="X22" i="19"/>
  <c r="W22" i="19"/>
  <c r="V22" i="19"/>
  <c r="U22" i="19"/>
  <c r="T22" i="19"/>
  <c r="S22" i="19"/>
  <c r="R22" i="19"/>
  <c r="Q22" i="19"/>
  <c r="P22" i="19"/>
  <c r="O22" i="19"/>
  <c r="N22" i="19"/>
  <c r="M22" i="19"/>
  <c r="L22" i="19"/>
  <c r="J22" i="19"/>
  <c r="I22" i="19"/>
  <c r="H22" i="19"/>
  <c r="G22" i="19"/>
  <c r="F22" i="19"/>
  <c r="D22" i="19"/>
  <c r="Q21" i="19"/>
  <c r="K21" i="19"/>
  <c r="E21" i="19"/>
  <c r="Q20" i="19"/>
  <c r="K20" i="19"/>
  <c r="E20" i="19"/>
  <c r="Q19" i="19"/>
  <c r="K19" i="19"/>
  <c r="E19" i="19"/>
  <c r="E22" i="19" s="1"/>
  <c r="Z18" i="19"/>
  <c r="Y18" i="19"/>
  <c r="X18" i="19"/>
  <c r="W18" i="19"/>
  <c r="V18" i="19"/>
  <c r="U18" i="19"/>
  <c r="T18" i="19"/>
  <c r="S18" i="19"/>
  <c r="R18" i="19"/>
  <c r="P18" i="19"/>
  <c r="O18" i="19"/>
  <c r="N18" i="19"/>
  <c r="M18" i="19"/>
  <c r="L18" i="19"/>
  <c r="J18" i="19"/>
  <c r="I18" i="19"/>
  <c r="H18" i="19"/>
  <c r="G18" i="19"/>
  <c r="F18" i="19"/>
  <c r="D18" i="19"/>
  <c r="Q17" i="19"/>
  <c r="Q18" i="19" s="1"/>
  <c r="K17" i="19"/>
  <c r="K18" i="19" s="1"/>
  <c r="E17" i="19"/>
  <c r="Q16" i="19"/>
  <c r="K16" i="19"/>
  <c r="E16" i="19"/>
  <c r="Z15" i="19"/>
  <c r="Y15" i="19"/>
  <c r="X15" i="19"/>
  <c r="W15" i="19"/>
  <c r="V15" i="19"/>
  <c r="U15" i="19"/>
  <c r="T15" i="19"/>
  <c r="S15" i="19"/>
  <c r="R15" i="19"/>
  <c r="P15" i="19"/>
  <c r="O15" i="19"/>
  <c r="N15" i="19"/>
  <c r="M15" i="19"/>
  <c r="L15" i="19"/>
  <c r="J15" i="19"/>
  <c r="I15" i="19"/>
  <c r="H15" i="19"/>
  <c r="G15" i="19"/>
  <c r="F15" i="19"/>
  <c r="D15" i="19"/>
  <c r="D10" i="19" s="1"/>
  <c r="Q14" i="19"/>
  <c r="K14" i="19"/>
  <c r="E14" i="19"/>
  <c r="Q13" i="19"/>
  <c r="K13" i="19"/>
  <c r="K15" i="19" s="1"/>
  <c r="E13" i="19"/>
  <c r="Z12" i="19"/>
  <c r="Y12" i="19"/>
  <c r="X12" i="19"/>
  <c r="W12" i="19"/>
  <c r="V12" i="19"/>
  <c r="U12" i="19"/>
  <c r="T12" i="19"/>
  <c r="S12" i="19"/>
  <c r="R12" i="19"/>
  <c r="Q12" i="19"/>
  <c r="P12" i="19"/>
  <c r="O12" i="19"/>
  <c r="N12" i="19"/>
  <c r="M12" i="19"/>
  <c r="L12" i="19"/>
  <c r="K12" i="19"/>
  <c r="J12" i="19"/>
  <c r="I12" i="19"/>
  <c r="H12" i="19"/>
  <c r="G12" i="19"/>
  <c r="F12" i="19"/>
  <c r="D12" i="19"/>
  <c r="E11" i="19"/>
  <c r="E12" i="19" s="1"/>
  <c r="E14" i="6"/>
  <c r="F14" i="6"/>
  <c r="G14" i="6"/>
  <c r="D14" i="6"/>
  <c r="K65" i="20" l="1"/>
  <c r="O11" i="20"/>
  <c r="I10" i="19"/>
  <c r="O10" i="19"/>
  <c r="Q41" i="19"/>
  <c r="E79" i="19"/>
  <c r="Y11" i="20"/>
  <c r="Q105" i="20"/>
  <c r="Q129" i="20"/>
  <c r="K8" i="21"/>
  <c r="O9" i="22"/>
  <c r="K186" i="22"/>
  <c r="Z11" i="20"/>
  <c r="P9" i="22"/>
  <c r="Q88" i="19"/>
  <c r="D11" i="20"/>
  <c r="M8" i="21"/>
  <c r="D9" i="22"/>
  <c r="J9" i="22"/>
  <c r="E122" i="22"/>
  <c r="K134" i="22"/>
  <c r="Y9" i="22"/>
  <c r="K67" i="19"/>
  <c r="Q72" i="19"/>
  <c r="F11" i="20"/>
  <c r="K23" i="20"/>
  <c r="Q54" i="20"/>
  <c r="K182" i="20"/>
  <c r="N8" i="21"/>
  <c r="E15" i="22"/>
  <c r="E46" i="22"/>
  <c r="E79" i="22"/>
  <c r="K106" i="22"/>
  <c r="K120" i="22"/>
  <c r="E167" i="22"/>
  <c r="Q65" i="19"/>
  <c r="G11" i="20"/>
  <c r="Q23" i="20"/>
  <c r="Q11" i="20" s="1"/>
  <c r="E77" i="20"/>
  <c r="E129" i="20"/>
  <c r="E139" i="20"/>
  <c r="E195" i="20"/>
  <c r="G9" i="22"/>
  <c r="Q42" i="22"/>
  <c r="E196" i="22"/>
  <c r="E18" i="19"/>
  <c r="K129" i="20"/>
  <c r="E205" i="20"/>
  <c r="P8" i="21"/>
  <c r="H9" i="22"/>
  <c r="Q34" i="22"/>
  <c r="K165" i="22"/>
  <c r="S10" i="19"/>
  <c r="Y10" i="19"/>
  <c r="L11" i="20"/>
  <c r="K191" i="20"/>
  <c r="L9" i="22"/>
  <c r="K9" i="22" s="1"/>
  <c r="Q84" i="22"/>
  <c r="K167" i="22"/>
  <c r="Q172" i="22"/>
  <c r="T10" i="19"/>
  <c r="M11" i="20"/>
  <c r="H11" i="20"/>
  <c r="Q77" i="20"/>
  <c r="K160" i="20"/>
  <c r="M9" i="22"/>
  <c r="U10" i="19"/>
  <c r="I11" i="20"/>
  <c r="K43" i="20"/>
  <c r="K88" i="20"/>
  <c r="Q160" i="20"/>
  <c r="N9" i="22"/>
  <c r="Q21" i="22"/>
  <c r="Z9" i="22"/>
  <c r="K70" i="22"/>
  <c r="E89" i="22"/>
  <c r="E103" i="22"/>
  <c r="E147" i="22"/>
  <c r="Q165" i="22"/>
  <c r="K190" i="22"/>
  <c r="C13" i="23"/>
  <c r="K22" i="19"/>
  <c r="P11" i="20"/>
  <c r="V11" i="20"/>
  <c r="Q48" i="20"/>
  <c r="E65" i="20"/>
  <c r="N11" i="20"/>
  <c r="C8" i="21"/>
  <c r="W8" i="21"/>
  <c r="S11" i="20"/>
  <c r="K109" i="20"/>
  <c r="E202" i="20"/>
  <c r="E8" i="21"/>
  <c r="Y8" i="21"/>
  <c r="S9" i="22"/>
  <c r="Q158" i="22"/>
  <c r="M10" i="19"/>
  <c r="E23" i="20"/>
  <c r="R10" i="19"/>
  <c r="D8" i="21"/>
  <c r="Q17" i="20"/>
  <c r="T11" i="20"/>
  <c r="E144" i="20"/>
  <c r="E152" i="20"/>
  <c r="K202" i="20"/>
  <c r="Q15" i="22"/>
  <c r="T9" i="22"/>
  <c r="K110" i="22"/>
  <c r="J11" i="20"/>
  <c r="Z10" i="19"/>
  <c r="U11" i="20"/>
  <c r="Q43" i="20"/>
  <c r="G10" i="19"/>
  <c r="E15" i="19"/>
  <c r="E10" i="19" s="1"/>
  <c r="E17" i="20"/>
  <c r="E11" i="20" s="1"/>
  <c r="E117" i="20"/>
  <c r="K136" i="20"/>
  <c r="K144" i="20"/>
  <c r="E214" i="20"/>
  <c r="U9" i="22"/>
  <c r="X10" i="19"/>
  <c r="K82" i="20"/>
  <c r="F10" i="19"/>
  <c r="E98" i="19"/>
  <c r="X8" i="21"/>
  <c r="H10" i="19"/>
  <c r="K27" i="19"/>
  <c r="K57" i="19"/>
  <c r="W10" i="19"/>
  <c r="Q95" i="19"/>
  <c r="E60" i="20"/>
  <c r="K117" i="20"/>
  <c r="Q144" i="20"/>
  <c r="E191" i="20"/>
  <c r="K15" i="22"/>
  <c r="V9" i="22"/>
  <c r="E156" i="22"/>
  <c r="E12" i="25"/>
  <c r="C12" i="25" s="1"/>
  <c r="Q15" i="19"/>
  <c r="Q10" i="19" s="1"/>
  <c r="E72" i="19"/>
  <c r="Q86" i="19"/>
  <c r="W11" i="20"/>
  <c r="K36" i="20"/>
  <c r="K60" i="20"/>
  <c r="E105" i="20"/>
  <c r="E120" i="20"/>
  <c r="I8" i="21"/>
  <c r="W9" i="22"/>
  <c r="E70" i="22"/>
  <c r="Q183" i="22"/>
  <c r="V10" i="19"/>
  <c r="K77" i="20"/>
  <c r="R11" i="20"/>
  <c r="K96" i="20"/>
  <c r="K11" i="20" s="1"/>
  <c r="E109" i="20"/>
  <c r="J10" i="19"/>
  <c r="N10" i="19"/>
  <c r="E95" i="19"/>
  <c r="X11" i="20"/>
  <c r="Q27" i="20"/>
  <c r="Q36" i="20"/>
  <c r="Q60" i="20"/>
  <c r="K105" i="20"/>
  <c r="J8" i="21"/>
  <c r="AD8" i="21"/>
  <c r="X9" i="22"/>
  <c r="E52" i="22"/>
  <c r="E59" i="22"/>
  <c r="K97" i="22"/>
  <c r="Q138" i="22"/>
  <c r="E188" i="22"/>
  <c r="O8" i="24"/>
  <c r="P8" i="24"/>
  <c r="Q8" i="24"/>
  <c r="U8" i="21"/>
  <c r="H8" i="21"/>
  <c r="AB8" i="21"/>
  <c r="Q8" i="21"/>
  <c r="V8" i="21"/>
  <c r="G8" i="21"/>
  <c r="AA8" i="21"/>
  <c r="R9" i="22"/>
  <c r="F9" i="22"/>
  <c r="E9" i="22" s="1"/>
  <c r="K10" i="19"/>
  <c r="I17" i="10"/>
  <c r="H17" i="10"/>
  <c r="G17" i="10"/>
  <c r="F17" i="10"/>
  <c r="E17" i="10"/>
  <c r="D17" i="10"/>
  <c r="D17" i="9"/>
  <c r="F17" i="9"/>
  <c r="E17" i="9"/>
  <c r="L18" i="8"/>
  <c r="J18" i="8"/>
  <c r="H18" i="8"/>
  <c r="F18" i="8"/>
  <c r="D18" i="8"/>
  <c r="K18" i="8"/>
  <c r="I18" i="8"/>
  <c r="G18" i="8"/>
  <c r="E18" i="8"/>
  <c r="F15" i="7"/>
  <c r="E15" i="7"/>
  <c r="E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D13" i="5"/>
  <c r="Y10" i="3"/>
  <c r="X10" i="3"/>
  <c r="W10" i="3"/>
  <c r="V10" i="3"/>
  <c r="U10" i="3"/>
  <c r="T10" i="3"/>
  <c r="S10" i="3"/>
  <c r="R10" i="3"/>
  <c r="Q10" i="3"/>
  <c r="P10" i="3"/>
  <c r="O10" i="3"/>
  <c r="N10" i="3"/>
  <c r="M10" i="3"/>
  <c r="L10" i="3"/>
  <c r="K10" i="3"/>
  <c r="J10" i="3"/>
  <c r="I10" i="3"/>
  <c r="H10" i="3"/>
  <c r="G10" i="3"/>
  <c r="F10" i="3"/>
  <c r="E10" i="3"/>
  <c r="D10" i="3"/>
  <c r="C10" i="3"/>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6" i="1"/>
  <c r="I25" i="1"/>
  <c r="I24" i="1"/>
  <c r="I23" i="1"/>
  <c r="I22" i="1"/>
  <c r="I21" i="1"/>
  <c r="I20" i="1"/>
  <c r="I19" i="1"/>
  <c r="I18" i="1"/>
  <c r="I17" i="1"/>
  <c r="I16" i="1"/>
  <c r="H15" i="1"/>
  <c r="G15" i="1"/>
  <c r="F15" i="1"/>
  <c r="D15" i="1"/>
  <c r="Q9" i="22" l="1"/>
  <c r="K17" i="10"/>
  <c r="J17" i="10"/>
  <c r="D15" i="7"/>
  <c r="I27" i="1"/>
  <c r="E15" i="1"/>
  <c r="I15" i="1" s="1"/>
</calcChain>
</file>

<file path=xl/sharedStrings.xml><?xml version="1.0" encoding="utf-8"?>
<sst xmlns="http://schemas.openxmlformats.org/spreadsheetml/2006/main" count="1767" uniqueCount="820">
  <si>
    <t>Agenţia Naţională pentru Ocuparea Forţei de Muncă</t>
  </si>
  <si>
    <t>ANEXA 1</t>
  </si>
  <si>
    <t>Aprob</t>
  </si>
  <si>
    <t>Presedinte</t>
  </si>
  <si>
    <t>Florin Irinel Cotosman</t>
  </si>
  <si>
    <t>Nr. crt.</t>
  </si>
  <si>
    <t>Judet</t>
  </si>
  <si>
    <t xml:space="preserve">Numar total persoane  cuprinse in masuri active, din care: </t>
  </si>
  <si>
    <t xml:space="preserve">Nr persoane cuprinse in servicii de mediere a locurilor de munca vacante </t>
  </si>
  <si>
    <t xml:space="preserve">Nr persoane cuprinse in servicii de informare si consiliere profesionala </t>
  </si>
  <si>
    <t>Nr persoane cuprinse in servicii de acordare de consultanta si asistenta pentru inceperea unei activitati independente sau pentru initierea unei afaceri</t>
  </si>
  <si>
    <t>Total general</t>
  </si>
  <si>
    <t>Alba</t>
  </si>
  <si>
    <t>Arad</t>
  </si>
  <si>
    <t>Arges</t>
  </si>
  <si>
    <t>Bacau</t>
  </si>
  <si>
    <t>Bihor</t>
  </si>
  <si>
    <t>Bistrita</t>
  </si>
  <si>
    <t>Botosani</t>
  </si>
  <si>
    <t>Braila</t>
  </si>
  <si>
    <t>Brasov</t>
  </si>
  <si>
    <t>Bucuresti</t>
  </si>
  <si>
    <t>Buzau</t>
  </si>
  <si>
    <t>Calarasi</t>
  </si>
  <si>
    <t>Caras Severin</t>
  </si>
  <si>
    <t>Cluj</t>
  </si>
  <si>
    <t>Constanta</t>
  </si>
  <si>
    <t>Covasna</t>
  </si>
  <si>
    <t>Dambovita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</si>
  <si>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</si>
  <si>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</si>
  <si>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</si>
  <si>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</si>
  <si>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</si>
  <si>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</si>
  <si>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</si>
  <si>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</si>
  <si>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</si>
  <si>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</si>
  <si>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</si>
  <si>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</si>
  <si>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</si>
  <si>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</si>
  <si>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</si>
  <si>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</si>
  <si>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</si>
  <si>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</si>
  <si>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</si>
  <si>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</si>
  <si>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</si>
  <si>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</si>
  <si>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Valcea</t>
  </si>
  <si>
    <t>Vaslui</t>
  </si>
  <si>
    <t>Vrancea</t>
  </si>
  <si>
    <t>Secretar General</t>
  </si>
  <si>
    <t>Director DAPMPOFPFM</t>
  </si>
  <si>
    <t>Director adj.DAPMPOFPFM</t>
  </si>
  <si>
    <t>Intocmit</t>
  </si>
  <si>
    <t>Inspector superior</t>
  </si>
  <si>
    <t>Marcel Dumitru Miclau</t>
  </si>
  <si>
    <t>Elena Baboi</t>
  </si>
  <si>
    <t>Alina Iliescu</t>
  </si>
  <si>
    <t>ANEXA 2</t>
  </si>
  <si>
    <t xml:space="preserve">Tip de masura activa </t>
  </si>
  <si>
    <t xml:space="preserve">Numar persoane </t>
  </si>
  <si>
    <t>Total persoane ocupate</t>
  </si>
  <si>
    <t>Medierea muncii, din care:</t>
  </si>
  <si>
    <t>a</t>
  </si>
  <si>
    <t>pe locuri de munca pe perioada nedeterminata</t>
  </si>
  <si>
    <t>b</t>
  </si>
  <si>
    <t>pe locuri de munca pe perioada determinata</t>
  </si>
  <si>
    <t>TOTAL MASURI ACTIVE, din care:</t>
  </si>
  <si>
    <t>Cursuri de formare profesionala</t>
  </si>
  <si>
    <t>Completarea veniturilor somerilor care se incadreaza inainte de expirarea indemnizatiei pentru  somaj</t>
  </si>
  <si>
    <t>Prima de activare pentru somerii neindemnizati</t>
  </si>
  <si>
    <t xml:space="preserve">Acordarea de subventii angajatorilor care incadreaza in munca someri peste 45 de ani sau someri unici sustinatori ai familiilor monoparentale, total din care:                                                                     </t>
  </si>
  <si>
    <t>5a</t>
  </si>
  <si>
    <t>someri peste 45 de ani</t>
  </si>
  <si>
    <t>5b</t>
  </si>
  <si>
    <t>someri parinti unici sustinatori ai familiilor monoparentale</t>
  </si>
  <si>
    <t>Acordarea de subventii angajatorilor care incadreaza in munca tineri NEETs</t>
  </si>
  <si>
    <t>Acordarea de subventii angajatorilor care incadreaza in munca someri someri de lunga durata</t>
  </si>
  <si>
    <t>Acordarea de subventii angajatorilor care incadreaza in munca persoane care mai au 5 ani pana la pensie</t>
  </si>
  <si>
    <t xml:space="preserve">Stimularea mobilitatii fortei de munca, total, din care: </t>
  </si>
  <si>
    <t>9a</t>
  </si>
  <si>
    <t>incadrarea intr-o localitate la distanţa mai mare de 15 km de localitatea de domiciliu sau resedinta (prima de incadrare)</t>
  </si>
  <si>
    <t>9b</t>
  </si>
  <si>
    <t>incadrarea in alta localitate la o distanta mai mare de  50 km cu schimbarea domiciliului (prima de instalare)</t>
  </si>
  <si>
    <t>9c</t>
  </si>
  <si>
    <t>prima de relocare</t>
  </si>
  <si>
    <t xml:space="preserve">Acordarea de subventii angajatorilor care incadreaza in munca absolventi de  invatamant                          </t>
  </si>
  <si>
    <t>Absolventi de invatamant beneficiari de prima de insertie</t>
  </si>
  <si>
    <t>Acordarea de subventii angajatorilor care incadreaza in munca persoane cu handicap</t>
  </si>
  <si>
    <t>Servicii de consultanta si asistenta  pentru inceperea unei activitati independente sau pentru initierea unei afaceri</t>
  </si>
  <si>
    <t>11a</t>
  </si>
  <si>
    <t>Ocuparea temporara a fortei de munca in lucrari publice de interes comunitar</t>
  </si>
  <si>
    <t>Acordarea de subventii la angajatorii de insertie, pe baza contractelor de solidaritate</t>
  </si>
  <si>
    <t>Subventii acordate angajatorilor care incadreaza in munca  absolvenţi de învăţământ superior in baza Legii nr.335/2013 privind stagiile profesionale pentru absolvenţii de învăţământ superior</t>
  </si>
  <si>
    <t>Acordarea de subventii pentru incadrarea elevilor și studenților pe perioada vacantelor în baza Legii nr. 72/2007</t>
  </si>
  <si>
    <t>Alte masuri active *</t>
  </si>
  <si>
    <t>Acordarea de subventii pentru programe de ucenicie la locul de munca in baza Legii nr 279/2005 privind ucenicia la locul de munca</t>
  </si>
  <si>
    <t>* Nota :</t>
  </si>
  <si>
    <t>alte masuri active reprezinta programe de formare profesionala organizate de alte entitati juridice in cadrul unor proiecte cu finantare FSE si in care agentiile sunt partenere</t>
  </si>
  <si>
    <t xml:space="preserve">                                                                 Director DAPMPOFPFM</t>
  </si>
  <si>
    <t>Director Adj.DAPMPOFPFM</t>
  </si>
  <si>
    <t xml:space="preserve">   Alina Iliescu</t>
  </si>
  <si>
    <t>ANEXA 3</t>
  </si>
  <si>
    <t>nr persoane</t>
  </si>
  <si>
    <t xml:space="preserve">Numar  total persoane ocupate, din care: </t>
  </si>
  <si>
    <t xml:space="preserve">Servicii de mediere a muncii </t>
  </si>
  <si>
    <t xml:space="preserve">Acordarea de subventii angajatorilor care incadreaza in munca someri peste 45 de ani sau someri unici sustinatori ai familiilor monoparentale, din care: </t>
  </si>
  <si>
    <t xml:space="preserve">someri peste 45 ani </t>
  </si>
  <si>
    <t>someri care sunt parinti unici sustinatori ai familiilor monoparentale</t>
  </si>
  <si>
    <t>Acordarea de subventii angajatorilor care incadreaza in munca tineri NEET</t>
  </si>
  <si>
    <t xml:space="preserve">prima de incadrare </t>
  </si>
  <si>
    <t>prima de instalare</t>
  </si>
  <si>
    <t xml:space="preserve">Acordarea de subventii angajatorilor care incadreaza in munca absolventi de invatamant      </t>
  </si>
  <si>
    <t>Acordarea de prima de insertie absolventilor de invatamant</t>
  </si>
  <si>
    <t xml:space="preserve">Alte masuri active </t>
  </si>
  <si>
    <t>TOTAL  general</t>
  </si>
  <si>
    <t>Bistrita -Nasaud</t>
  </si>
  <si>
    <t xml:space="preserve">Intocmit </t>
  </si>
  <si>
    <t xml:space="preserve">Inspector superior </t>
  </si>
  <si>
    <t>ANEXA 4</t>
  </si>
  <si>
    <t>pe grupuri tinta</t>
  </si>
  <si>
    <t>Numar persoane ocupate total, din care:</t>
  </si>
  <si>
    <t>persoane din invatamant primar si fara studii, din care:</t>
  </si>
  <si>
    <t>persoane fara studii</t>
  </si>
  <si>
    <t>persoane din invatamant gimnazial</t>
  </si>
  <si>
    <t>persoane din invatamant profesional/arte si meserii</t>
  </si>
  <si>
    <t>persoane din invatamant liceal</t>
  </si>
  <si>
    <t>persoane din invatamant postliceal</t>
  </si>
  <si>
    <t>persoane din invatamant universitar</t>
  </si>
  <si>
    <t>someri neindemnizati</t>
  </si>
  <si>
    <t>someri indemnizati</t>
  </si>
  <si>
    <t>persoane aflate in cautare de loc de munca</t>
  </si>
  <si>
    <t xml:space="preserve">  persoane cu handicap</t>
  </si>
  <si>
    <t xml:space="preserve">  persoane de etnie roma</t>
  </si>
  <si>
    <t xml:space="preserve">  persoane care au executat pedepse privative de libertate</t>
  </si>
  <si>
    <t>tineri care se afla sau provin din  sistemul de protectie a copilului</t>
  </si>
  <si>
    <t>victime ale traficului de persoane</t>
  </si>
  <si>
    <t>cetateni straini</t>
  </si>
  <si>
    <t>solicitanti de azil</t>
  </si>
  <si>
    <t xml:space="preserve"> refugiati+beneficiari de alte forme de protectie internationala</t>
  </si>
  <si>
    <t xml:space="preserve">persoane aflate in detentie </t>
  </si>
  <si>
    <t xml:space="preserve">persoane aflate intr-o masura educativa </t>
  </si>
  <si>
    <t>persoane aflate intr-o masura neprivativa de libertate dispusa de organele judiciare, altele decat masura educativa</t>
  </si>
  <si>
    <t xml:space="preserve">persoane care au executat măsuri educative </t>
  </si>
  <si>
    <t>persoane care au executat măsuri neprivative de libertate dispuse de organele judiciare, altele decat masura educativa</t>
  </si>
  <si>
    <t>persoane repatriate</t>
  </si>
  <si>
    <t>alte categorii</t>
  </si>
  <si>
    <t xml:space="preserve">          </t>
  </si>
  <si>
    <t xml:space="preserve">                                                                                                                                      </t>
  </si>
  <si>
    <t>ANEXA 5</t>
  </si>
  <si>
    <t>Numar total persoane cuprinse la masuri active, din care:</t>
  </si>
  <si>
    <t xml:space="preserve">Tineri NEET, din care: </t>
  </si>
  <si>
    <t>cu varsta sub 25 de ani</t>
  </si>
  <si>
    <t>cu varsta intre 25 -30 de ani</t>
  </si>
  <si>
    <t>Someri de lungă durata, din care:</t>
  </si>
  <si>
    <t>tineri (&lt;25 ani)</t>
  </si>
  <si>
    <t>adulți (≥25 ani)</t>
  </si>
  <si>
    <t>ANEXA 6</t>
  </si>
  <si>
    <t xml:space="preserve">Programul de Ocupare a Fortei de Munca </t>
  </si>
  <si>
    <t xml:space="preserve">pentru somerii de lunga durata </t>
  </si>
  <si>
    <t xml:space="preserve">  Numar total  persoane   ocupate, din care:</t>
  </si>
  <si>
    <t>Someri de lunga durată total, din care:</t>
  </si>
  <si>
    <t>someri de lunga durata cu varsta sub 25 de ani</t>
  </si>
  <si>
    <t>someri de lunga durata cu varsta peste 25 de ani</t>
  </si>
  <si>
    <t>Bistrita - Nasaud</t>
  </si>
  <si>
    <t>ANEXA 7</t>
  </si>
  <si>
    <t>structurat pe sexe</t>
  </si>
  <si>
    <t xml:space="preserve">  femei </t>
  </si>
  <si>
    <t xml:space="preserve"> barbati </t>
  </si>
  <si>
    <t xml:space="preserve">Total </t>
  </si>
  <si>
    <t>ANEXA 8</t>
  </si>
  <si>
    <t>pers. &lt;25 ani, din care:</t>
  </si>
  <si>
    <t>tineri NEETs &lt;25 ani</t>
  </si>
  <si>
    <t xml:space="preserve">pers. 25-30 ani, din care </t>
  </si>
  <si>
    <t>tineri NEET 25-30 ani</t>
  </si>
  <si>
    <t>pers 30-35 ani</t>
  </si>
  <si>
    <t>pers. 35-45 ani</t>
  </si>
  <si>
    <t>pers. cu varsta peste 45 de ani, din care:</t>
  </si>
  <si>
    <t>pers. cu varsta peste 55 ani</t>
  </si>
  <si>
    <t>ANEXA 9</t>
  </si>
  <si>
    <t>pentru tineri NEET</t>
  </si>
  <si>
    <t xml:space="preserve">  Numar total  tineri NEET, din care:</t>
  </si>
  <si>
    <t>grupa de vârstă</t>
  </si>
  <si>
    <t>NEET &lt;25 ani</t>
  </si>
  <si>
    <t>NEET 25-30 ani</t>
  </si>
  <si>
    <t>ANEXA 10</t>
  </si>
  <si>
    <t>in functie de mediul de rezidentă</t>
  </si>
  <si>
    <t>Numar total de persoane cuprinse in masuri active, din care:</t>
  </si>
  <si>
    <t xml:space="preserve">Mediu de rezidență </t>
  </si>
  <si>
    <t xml:space="preserve">  Numar total  persoane ocupate, din care:</t>
  </si>
  <si>
    <t xml:space="preserve"> urban </t>
  </si>
  <si>
    <t xml:space="preserve">rural </t>
  </si>
  <si>
    <t>Președinte</t>
  </si>
  <si>
    <t>Nr. Crt.</t>
  </si>
  <si>
    <t>TOTAL ȚARĂ</t>
  </si>
  <si>
    <t>BACĂU</t>
  </si>
  <si>
    <t>BIHOR</t>
  </si>
  <si>
    <t>BUZĂU</t>
  </si>
  <si>
    <t>CLUJ</t>
  </si>
  <si>
    <t>COVASNA</t>
  </si>
  <si>
    <t>DOLJ</t>
  </si>
  <si>
    <t>GORJ</t>
  </si>
  <si>
    <t>HUNEDOARA</t>
  </si>
  <si>
    <t>HARGHITA</t>
  </si>
  <si>
    <t>ILFOV</t>
  </si>
  <si>
    <t>OLT</t>
  </si>
  <si>
    <t>PRAHOVA</t>
  </si>
  <si>
    <t>SĂLAJ</t>
  </si>
  <si>
    <t>SIBIU</t>
  </si>
  <si>
    <t>SUCEAVA</t>
  </si>
  <si>
    <t>TELEORMAN</t>
  </si>
  <si>
    <t>TULCEA</t>
  </si>
  <si>
    <t>VÂLCEA</t>
  </si>
  <si>
    <t>VASLUI</t>
  </si>
  <si>
    <t>VRANCEA</t>
  </si>
  <si>
    <t>Director adjunct DAPMPOFPFM</t>
  </si>
  <si>
    <t>Întocmit:</t>
  </si>
  <si>
    <t>ALBA</t>
  </si>
  <si>
    <t>ARAD</t>
  </si>
  <si>
    <t>BRĂILA</t>
  </si>
  <si>
    <t>GIURGIU</t>
  </si>
  <si>
    <t>SATU MARE</t>
  </si>
  <si>
    <t>Florin-Irinel Cotoşman</t>
  </si>
  <si>
    <t>Acordarea de subventii angajatorilor care incadreaza in munca someri de lunga durata</t>
  </si>
  <si>
    <t>ARGES</t>
  </si>
  <si>
    <t>BACAU</t>
  </si>
  <si>
    <t>BISTRITA NASAUD</t>
  </si>
  <si>
    <t>BOTOSANI</t>
  </si>
  <si>
    <t>BRAILA</t>
  </si>
  <si>
    <t>BRASOV</t>
  </si>
  <si>
    <t>BUZAU</t>
  </si>
  <si>
    <t>CARAS SEVERIN</t>
  </si>
  <si>
    <t>CALARASI</t>
  </si>
  <si>
    <t>CONSTANTA</t>
  </si>
  <si>
    <t>DAMBOVITA</t>
  </si>
  <si>
    <t>GALATI</t>
  </si>
  <si>
    <t>IALOMITA</t>
  </si>
  <si>
    <t>IASI</t>
  </si>
  <si>
    <t>MARAMURES</t>
  </si>
  <si>
    <t>MEHEDINTI</t>
  </si>
  <si>
    <t>MURES</t>
  </si>
  <si>
    <t>NEAMT</t>
  </si>
  <si>
    <t>SALAJ</t>
  </si>
  <si>
    <t>TIMIS</t>
  </si>
  <si>
    <t>VALCEA</t>
  </si>
  <si>
    <t>Marcel Dumitru Miclău</t>
  </si>
  <si>
    <t>AGENȚIA NAȚIONALĂ PENTRU OCUPAREA FORȚEI DE MUNCĂ</t>
  </si>
  <si>
    <t>ANEXA 14</t>
  </si>
  <si>
    <t xml:space="preserve">Nr.crt. </t>
  </si>
  <si>
    <t>Județ</t>
  </si>
  <si>
    <t>Total absolvenţi de învățământ superior propuși a fi încadraţi, din care:           
(col 2 = col 3+col 4=col5+col6=col 7+col 8=col 9+col 10)</t>
  </si>
  <si>
    <t>Mediu de rezidență</t>
  </si>
  <si>
    <t>Grupe de vârstă</t>
  </si>
  <si>
    <t>Sex</t>
  </si>
  <si>
    <t>Categorie persoană</t>
  </si>
  <si>
    <t xml:space="preserve"> urban</t>
  </si>
  <si>
    <t xml:space="preserve"> rural</t>
  </si>
  <si>
    <t xml:space="preserve"> &lt;25 ani</t>
  </si>
  <si>
    <t xml:space="preserve">femei </t>
  </si>
  <si>
    <t>barbați</t>
  </si>
  <si>
    <t>șomer neindemnizat/alte persoane în căutare de loc de muncă</t>
  </si>
  <si>
    <t>șomer indemnizat</t>
  </si>
  <si>
    <t>Agentia Nationala pentru Ocuparea Fortei de Munca</t>
  </si>
  <si>
    <t>Anexa 15</t>
  </si>
  <si>
    <t xml:space="preserve">Aprob </t>
  </si>
  <si>
    <t>Preşedinte</t>
  </si>
  <si>
    <t>control</t>
  </si>
  <si>
    <t>elevi</t>
  </si>
  <si>
    <t>stud</t>
  </si>
  <si>
    <t>Total</t>
  </si>
  <si>
    <t>BISTRITA-NASAUD</t>
  </si>
  <si>
    <t>BUCURESTI</t>
  </si>
  <si>
    <t>CARAS-SEVERIN</t>
  </si>
  <si>
    <t xml:space="preserve">CONSTANTA </t>
  </si>
  <si>
    <t>SATU-MARE</t>
  </si>
  <si>
    <t>Director Direcţia APMPOFPFM</t>
  </si>
  <si>
    <t>Director Adj. Direcţia APMPOFPFM</t>
  </si>
  <si>
    <t>Expert superior APMPOFPFM</t>
  </si>
  <si>
    <t>ANEXA 16</t>
  </si>
  <si>
    <t>Judeţul</t>
  </si>
  <si>
    <t>Incadrarea prin stimularea mobilitaţii forţei de muncă, total,  din care:</t>
  </si>
  <si>
    <t>Incadrarea într-o localitate la o distanţa mai mare de 15 km de localitatea de domiciliu sau resedinta (prima de incadrare)</t>
  </si>
  <si>
    <t>Incadrarea într-o alta localitate situata la o distanta mai mare de  50 km cu schimbarea domiciliului (prima de instalare), din care:</t>
  </si>
  <si>
    <t>a) 12.500 lei pentru persoanele înregistrate ca șomeri la agențiile pentru ocuparea forței de muncă și care se încadrează în muncă, potrivit legii, într-o altă localitate şi, ca urmare a acestui fapt, îşi schimbă domiciliul; art.75, alin.2, lit.a</t>
  </si>
  <si>
    <t>b) 15.500 lei pentru persoanele care își schimbă domiciliul sau își stabilesc reședința, în situația în care sunt însoțite de membrii familiei art.75, alin.2, lit.b</t>
  </si>
  <si>
    <t>c) în cazul în care ambii soți îndeplinesc condițiile de acordare a primei de instalare, unul va primi 12.500 lei, iar celălalt va primi o primă de instalare în cuantum de 3.500 lei; art.75, alin.3</t>
  </si>
  <si>
    <t>d) în situația în care persoanelor care îndeplinesc condițiile de acordare a primei de instalare (art.75, alin.4) li se asigură de către angajator sau autoritățile publice locale sau centrale, locuință de serviciu sau suportarea cheltuielilor aferente din fonduri ale angajatorului sau fonduri publice, acestea beneficiază, fiecare, doar de o primă de instalare în cuantum de:</t>
  </si>
  <si>
    <t>Prima de relocare acordata şomerilor care se înregistrează la agenţiile pentru ocuparea forţei de muncă și care se încadrează în muncă, potrivit legii, într-o altă localitate şi, ca urmare a acestui fapt, îşi schimbă domiciliul; art.76.2</t>
  </si>
  <si>
    <t>d1) 3.500 lei pentru situațiile prevăzute la alin.(2) lit.a);</t>
  </si>
  <si>
    <t>d2) 6.500 lei pentru situația prevăzută la alin.(2) lit.b).</t>
  </si>
  <si>
    <t>d3) 3.500 lei pentru situațiile prevăzute la alin.(3);</t>
  </si>
  <si>
    <t>TOTAL</t>
  </si>
  <si>
    <t>Bistrita Nasaud</t>
  </si>
  <si>
    <t>Caras-Severin</t>
  </si>
  <si>
    <t xml:space="preserve">Lenuța Ștefan </t>
  </si>
  <si>
    <t>Marcel-Dumitru Miclau</t>
  </si>
  <si>
    <t>Florin-Irinel Cotoșman</t>
  </si>
  <si>
    <t>pe grupuri țintă</t>
  </si>
  <si>
    <t>pe locuri de munca vacante pe perioada  determinata</t>
  </si>
  <si>
    <t>AGENTIA NAȚIONALĂ PENTRU OCUPAREA FORȚEI DE MUNCĂ</t>
  </si>
  <si>
    <t>ANEXA 11</t>
  </si>
  <si>
    <t>Localitate / Tip de masura</t>
  </si>
  <si>
    <t xml:space="preserve">TOTAL persoane ocupate, din care prin: </t>
  </si>
  <si>
    <t>Servicii de mediere a muncii, total, din care:</t>
  </si>
  <si>
    <t>Completarea veniturilor somerilor care se incadreaza inainte de expirarea indemnizatiei pentru  somaj (30% pentru somerii care se incadreaza inainte de expirarea perioadei de somaj)</t>
  </si>
  <si>
    <t xml:space="preserve">Acordarea de subventii angajatorilor care incadreaza in munca someri peste 45 de ani sau someri unici sustinatori ai familiilor monoparentale, din care:                                                        </t>
  </si>
  <si>
    <t>someri unici sustinatori ai familiilor monoparentale</t>
  </si>
  <si>
    <t>Acordarea de subventii angajatorilor care incadreaza in munca SLD</t>
  </si>
  <si>
    <t>Stimularea mobilitatii fortei de munca, total, din care:</t>
  </si>
  <si>
    <t xml:space="preserve">pentru incadrarea la o distanta mai mare de 15 km (prima de incadrare) </t>
  </si>
  <si>
    <t>pentru incadrarea intr-o alta localitate la peste 50 km cu schimbarea domiciliului (prima de instalare)</t>
  </si>
  <si>
    <t>Acordarea de subventii angajatorilor care incadreaza in munca absolventi de invatamant</t>
  </si>
  <si>
    <t>Servicii de consultanta si asistenta pentru inceperea unei activitati independente sau pentru initierea unei afaceri</t>
  </si>
  <si>
    <t>Alte masuri active</t>
  </si>
  <si>
    <t>Marcel-Dumitru Miclău</t>
  </si>
  <si>
    <t>Lenuța Ștefan</t>
  </si>
  <si>
    <t>ANEXA 12</t>
  </si>
  <si>
    <t xml:space="preserve">Elena Baboi  </t>
  </si>
  <si>
    <t>ANEXA 13</t>
  </si>
  <si>
    <t xml:space="preserve">Judet </t>
  </si>
  <si>
    <t>Localitate /Sector</t>
  </si>
  <si>
    <t>Director Adj. DAPMPOFPFM</t>
  </si>
  <si>
    <t xml:space="preserve">Consilier superior </t>
  </si>
  <si>
    <t>Iuliana Iercoșan</t>
  </si>
  <si>
    <t>Numar persoane cuprinse în măsuri</t>
  </si>
  <si>
    <t xml:space="preserve">Numar persoane cuprinse in servicii de mediere a muncii </t>
  </si>
  <si>
    <t>Numar persoane cuprinse in servicii de informare si consiliere profesionala</t>
  </si>
  <si>
    <t xml:space="preserve">Numar total persoane ocupate  </t>
  </si>
  <si>
    <t xml:space="preserve">Servicii de mediere a muncii, total, din care: </t>
  </si>
  <si>
    <t>Acordarea de subventii angajatorilor care incadreaza in munca someri peste 45 de ani sau someri unici sustinatori ai familiilor monoparentale</t>
  </si>
  <si>
    <t>TOTAL ŢARĂ</t>
  </si>
  <si>
    <t>Program special pentru elevi si studenti pentru anul 2025, în baza prevederilor Legii 72/2007</t>
  </si>
  <si>
    <t>pentru anul 2025, pe categorii de varsta</t>
  </si>
  <si>
    <t>Programul national pentru ocuparea fortei de munca pentru anul 2025</t>
  </si>
  <si>
    <t>pentru anul 2025</t>
  </si>
  <si>
    <t>Programul de ocupare a fortei de munca  pentru anul 2025</t>
  </si>
  <si>
    <t xml:space="preserve">                                                                                                                                                                                       Programul de ocupare a fortei de munca pentru anul 2025</t>
  </si>
  <si>
    <t>Programul privind persoanele cuprinse in masuri active in anul 2025</t>
  </si>
  <si>
    <t>Cimpeni</t>
  </si>
  <si>
    <t>ALBA Total</t>
  </si>
  <si>
    <t>ARGEŞ</t>
  </si>
  <si>
    <t>Câmpulung</t>
  </si>
  <si>
    <t>Topoloveni</t>
  </si>
  <si>
    <t>ARGEŞ Total</t>
  </si>
  <si>
    <t>Darmanesti</t>
  </si>
  <si>
    <t>Moinesti</t>
  </si>
  <si>
    <t>BACĂU Total</t>
  </si>
  <si>
    <t>Beius</t>
  </si>
  <si>
    <t>Marghita</t>
  </si>
  <si>
    <t>Salonta</t>
  </si>
  <si>
    <t>BIHOR Total</t>
  </si>
  <si>
    <t>BISTRIŢA NĂSĂUD</t>
  </si>
  <si>
    <t>Singeorz Bai</t>
  </si>
  <si>
    <t>BISTRIŢA NĂSĂUD Total</t>
  </si>
  <si>
    <t>BOTOŞANI</t>
  </si>
  <si>
    <t>Botoşani</t>
  </si>
  <si>
    <t>Dorohoi</t>
  </si>
  <si>
    <t>BOTOŞANI Total</t>
  </si>
  <si>
    <t>BRAŞOV</t>
  </si>
  <si>
    <t>Făgăraș</t>
  </si>
  <si>
    <t>Săcele</t>
  </si>
  <si>
    <t>Zărnești</t>
  </si>
  <si>
    <t>BRAŞOV Total</t>
  </si>
  <si>
    <t>Nehoiu</t>
  </si>
  <si>
    <t>BUZĂU Total</t>
  </si>
  <si>
    <t xml:space="preserve">CARAS SEVERIN </t>
  </si>
  <si>
    <t>Moldova Noua</t>
  </si>
  <si>
    <t xml:space="preserve">Oraviţa </t>
  </si>
  <si>
    <t>Bocsa</t>
  </si>
  <si>
    <t xml:space="preserve">CARAS SEVERIN Total </t>
  </si>
  <si>
    <t>CĂLĂRAŞI</t>
  </si>
  <si>
    <t>Budeşti</t>
  </si>
  <si>
    <t>CĂLĂRAŞI Total</t>
  </si>
  <si>
    <t>Huedin</t>
  </si>
  <si>
    <t>CLUJ Total</t>
  </si>
  <si>
    <t>Mangalia</t>
  </si>
  <si>
    <t>Năvodari</t>
  </si>
  <si>
    <t>CONSTANTA Total</t>
  </si>
  <si>
    <t>Baraolt</t>
  </si>
  <si>
    <t>COVASNA Total</t>
  </si>
  <si>
    <t>DÂMBOVIŢA</t>
  </si>
  <si>
    <t>Moreni</t>
  </si>
  <si>
    <t>DÂMBOVIŢA Total</t>
  </si>
  <si>
    <t>Calafat</t>
  </si>
  <si>
    <t>Segarcea</t>
  </si>
  <si>
    <t>DOLJ Total</t>
  </si>
  <si>
    <t>GALAŢI</t>
  </si>
  <si>
    <t>Târgu Bujor</t>
  </si>
  <si>
    <t>GALAŢI Total</t>
  </si>
  <si>
    <t>Motru</t>
  </si>
  <si>
    <t>Rovinar</t>
  </si>
  <si>
    <t>Târgu Cărbuneşti</t>
  </si>
  <si>
    <t>GORJ Total</t>
  </si>
  <si>
    <t>Gheorgheni</t>
  </si>
  <si>
    <t>Toplita</t>
  </si>
  <si>
    <t>HARGHITA Total</t>
  </si>
  <si>
    <t>Orastie</t>
  </si>
  <si>
    <t>HUNEDOARA Total</t>
  </si>
  <si>
    <t>IAŞI</t>
  </si>
  <si>
    <t>Targu Frumos</t>
  </si>
  <si>
    <t>IAŞI Total</t>
  </si>
  <si>
    <t>Popeşti Leordeni</t>
  </si>
  <si>
    <t>ILFOV Total</t>
  </si>
  <si>
    <t>MARAMUREŞ</t>
  </si>
  <si>
    <t>Dragomireşti</t>
  </si>
  <si>
    <t>Salistea de Sus</t>
  </si>
  <si>
    <t>Somcuta Mare</t>
  </si>
  <si>
    <t>Ulmeni</t>
  </si>
  <si>
    <t>MARAMUREŞ Total</t>
  </si>
  <si>
    <t>MEHEDINŢI</t>
  </si>
  <si>
    <t>Strehaia</t>
  </si>
  <si>
    <t>MEHEDINŢI Total</t>
  </si>
  <si>
    <t>MUREŞ</t>
  </si>
  <si>
    <t>Reghin</t>
  </si>
  <si>
    <t>MUREŞ Total</t>
  </si>
  <si>
    <t>Scorniceşti</t>
  </si>
  <si>
    <t>Drăgăneşti Olt</t>
  </si>
  <si>
    <t>OLT Total</t>
  </si>
  <si>
    <t>Buşteni</t>
  </si>
  <si>
    <t>Breaza</t>
  </si>
  <si>
    <t>Câmpina</t>
  </si>
  <si>
    <t>Mizil</t>
  </si>
  <si>
    <t>Ploieşti</t>
  </si>
  <si>
    <t>Vălenii de Munte</t>
  </si>
  <si>
    <t>PRAHOVA Total</t>
  </si>
  <si>
    <t>Simleul Silvaniei</t>
  </si>
  <si>
    <t>SĂLAJ Total</t>
  </si>
  <si>
    <t>Dumbrăveni</t>
  </si>
  <si>
    <t>SIBIU Total</t>
  </si>
  <si>
    <t>Siret</t>
  </si>
  <si>
    <t>SUCEAVA Total</t>
  </si>
  <si>
    <t>Videle</t>
  </si>
  <si>
    <t>Zimnicea</t>
  </si>
  <si>
    <t>TELEORMAN Total</t>
  </si>
  <si>
    <t>TIMIŞ</t>
  </si>
  <si>
    <t>Recaş</t>
  </si>
  <si>
    <t>Ciacova</t>
  </si>
  <si>
    <t>TIMIŞ Total</t>
  </si>
  <si>
    <t>Isaccea</t>
  </si>
  <si>
    <t>TULCEA Total</t>
  </si>
  <si>
    <t>Negresti</t>
  </si>
  <si>
    <t>VASLUI Total</t>
  </si>
  <si>
    <t>Berbești</t>
  </si>
  <si>
    <t>VÂLCEA Total</t>
  </si>
  <si>
    <t>Focşani</t>
  </si>
  <si>
    <t>Mărăşeşti</t>
  </si>
  <si>
    <t>Adjud</t>
  </si>
  <si>
    <t>Panciu</t>
  </si>
  <si>
    <t>Odobeşti</t>
  </si>
  <si>
    <t>VRANCEA Total</t>
  </si>
  <si>
    <t>Albac</t>
  </si>
  <si>
    <t>Bistra</t>
  </si>
  <si>
    <t>Cetatea de Baltă</t>
  </si>
  <si>
    <t>Jidvei</t>
  </si>
  <si>
    <t>Sona</t>
  </si>
  <si>
    <t>Buteni</t>
  </si>
  <si>
    <t>Livada</t>
  </si>
  <si>
    <t>Sicula</t>
  </si>
  <si>
    <t>Vinga</t>
  </si>
  <si>
    <t>Vladimirescu</t>
  </si>
  <si>
    <t>TOTAL ARAD Total</t>
  </si>
  <si>
    <t>Călinesti</t>
  </si>
  <si>
    <t>Dragoslavele</t>
  </si>
  <si>
    <t>Mihăești</t>
  </si>
  <si>
    <t>TOTAL ARGEŞ Total</t>
  </si>
  <si>
    <t>Cotofanesti</t>
  </si>
  <si>
    <t>Horgesti</t>
  </si>
  <si>
    <t>Stefan cel Mare</t>
  </si>
  <si>
    <t>Nojorid</t>
  </si>
  <si>
    <t>Popeşti</t>
  </si>
  <si>
    <t>Sânmartin</t>
  </si>
  <si>
    <t>Sântandrei</t>
  </si>
  <si>
    <t>Feldru</t>
  </si>
  <si>
    <t>Lechința</t>
  </si>
  <si>
    <t>Maieru</t>
  </si>
  <si>
    <t>Nimigea</t>
  </si>
  <si>
    <t>Rodna</t>
  </si>
  <si>
    <t>Zagra</t>
  </si>
  <si>
    <t>Curteşti</t>
  </si>
  <si>
    <t>Stauceni</t>
  </si>
  <si>
    <t>Mihai Eminescu</t>
  </si>
  <si>
    <t>Vorona</t>
  </si>
  <si>
    <t>Apata</t>
  </si>
  <si>
    <t>Hoghiz</t>
  </si>
  <si>
    <t>Racos</t>
  </si>
  <si>
    <t>Tarlungeni</t>
  </si>
  <si>
    <t>Augustin</t>
  </si>
  <si>
    <t>Galbenu</t>
  </si>
  <si>
    <t>Visani</t>
  </si>
  <si>
    <t>Jirlau</t>
  </si>
  <si>
    <t>Viziru</t>
  </si>
  <si>
    <t>Ciocile</t>
  </si>
  <si>
    <t>BRĂILA Total</t>
  </si>
  <si>
    <t>Luciu</t>
  </si>
  <si>
    <t>Mihailesti</t>
  </si>
  <si>
    <t>Cislau</t>
  </si>
  <si>
    <t>Viperesti</t>
  </si>
  <si>
    <t xml:space="preserve">CARAŞ SEVERIN </t>
  </si>
  <si>
    <t>Berliste</t>
  </si>
  <si>
    <t>Ciclova Romana</t>
  </si>
  <si>
    <t>Ciuchici</t>
  </si>
  <si>
    <t>Ciudanovita</t>
  </si>
  <si>
    <t>Dognecea</t>
  </si>
  <si>
    <t>Firliug</t>
  </si>
  <si>
    <t>Lapusnicu Mare</t>
  </si>
  <si>
    <t>Naidas</t>
  </si>
  <si>
    <t xml:space="preserve">Sasca Montana </t>
  </si>
  <si>
    <t>Socol</t>
  </si>
  <si>
    <t>Varadia</t>
  </si>
  <si>
    <t>CARAŞ SEVERIN Total</t>
  </si>
  <si>
    <t>Curcani</t>
  </si>
  <si>
    <t>Chiselet</t>
  </si>
  <si>
    <t>Soldanu</t>
  </si>
  <si>
    <t>Manastirea</t>
  </si>
  <si>
    <t>Ciurila</t>
  </si>
  <si>
    <t>Vultureni</t>
  </si>
  <si>
    <t>Recea Cristur</t>
  </si>
  <si>
    <t>Buza</t>
  </si>
  <si>
    <t>Valea Ierii</t>
  </si>
  <si>
    <t>CONSTANŢA</t>
  </si>
  <si>
    <t>Tuzla</t>
  </si>
  <si>
    <t>Albesti</t>
  </si>
  <si>
    <t>CONSTANŢA Total</t>
  </si>
  <si>
    <t>Batani</t>
  </si>
  <si>
    <t>Ghelinta</t>
  </si>
  <si>
    <t>Ozun</t>
  </si>
  <si>
    <t>Barcani</t>
  </si>
  <si>
    <t>Băleni</t>
  </si>
  <si>
    <t>I.L. Caragiale</t>
  </si>
  <si>
    <t>Iedera</t>
  </si>
  <si>
    <t>Ludești</t>
  </si>
  <si>
    <t>Bradesti</t>
  </si>
  <si>
    <t>Breasta</t>
  </si>
  <si>
    <t>Carcea</t>
  </si>
  <si>
    <t>Munteni</t>
  </si>
  <si>
    <t>Schela</t>
  </si>
  <si>
    <t>Tulucesti</t>
  </si>
  <si>
    <t>Clejani</t>
  </si>
  <si>
    <t>Gaujani</t>
  </si>
  <si>
    <t>Letca Noua</t>
  </si>
  <si>
    <t>Rasuceni</t>
  </si>
  <si>
    <t>Schitu</t>
  </si>
  <si>
    <t>Stoenesti</t>
  </si>
  <si>
    <t>Varasti</t>
  </si>
  <si>
    <t>GIURGIU Total</t>
  </si>
  <si>
    <t>Calnic</t>
  </si>
  <si>
    <t>Polovragi</t>
  </si>
  <si>
    <t>Atid</t>
  </si>
  <si>
    <t>Avramesti</t>
  </si>
  <si>
    <t>Ciucsangeorgiu</t>
  </si>
  <si>
    <t>Martinis</t>
  </si>
  <si>
    <t>Baru</t>
  </si>
  <si>
    <t>Beriu</t>
  </si>
  <si>
    <t>Criscior</t>
  </si>
  <si>
    <t>IALOMIŢA</t>
  </si>
  <si>
    <t>Facaeni</t>
  </si>
  <si>
    <t>Ograda</t>
  </si>
  <si>
    <t>IALOMIŢA Total</t>
  </si>
  <si>
    <t>Brăești</t>
  </si>
  <si>
    <t>Răducăneni</t>
  </si>
  <si>
    <t>Tibănești</t>
  </si>
  <si>
    <t>TOTAL IAŞI Total</t>
  </si>
  <si>
    <t>Peris</t>
  </si>
  <si>
    <t>Chiajna</t>
  </si>
  <si>
    <t>Baiut</t>
  </si>
  <si>
    <t>Valea Chioarului</t>
  </si>
  <si>
    <t>Coroieni</t>
  </si>
  <si>
    <t>Poinile de sub Munte</t>
  </si>
  <si>
    <t>Vanjulet</t>
  </si>
  <si>
    <t>Balacita</t>
  </si>
  <si>
    <t>Husnicioara</t>
  </si>
  <si>
    <t>Band</t>
  </si>
  <si>
    <t>Sangeorgiu de Mures</t>
  </si>
  <si>
    <t>Bahnea</t>
  </si>
  <si>
    <t>NEAMŢ</t>
  </si>
  <si>
    <t>Dragomiresti</t>
  </si>
  <si>
    <t>Bargauani</t>
  </si>
  <si>
    <t>Oniceni</t>
  </si>
  <si>
    <t>Valeni</t>
  </si>
  <si>
    <t>Valea Ursului</t>
  </si>
  <si>
    <t>Pancesti</t>
  </si>
  <si>
    <t>Raucesti</t>
  </si>
  <si>
    <t>NEAMŢ Total</t>
  </si>
  <si>
    <t>Farcasele</t>
  </si>
  <si>
    <t>Movileni</t>
  </si>
  <si>
    <t>Aricestii Rahtivani</t>
  </si>
  <si>
    <t>Blejoi</t>
  </si>
  <si>
    <t>Gura Vitioarei</t>
  </si>
  <si>
    <t>Lipanesti</t>
  </si>
  <si>
    <t>Magurele</t>
  </si>
  <si>
    <t>Orasu Nou</t>
  </si>
  <si>
    <t>SATU MARE Total</t>
  </si>
  <si>
    <t>Crasna</t>
  </si>
  <si>
    <t>Ip</t>
  </si>
  <si>
    <t>Brateiu</t>
  </si>
  <si>
    <t>Hoghilag</t>
  </si>
  <si>
    <t>Jina</t>
  </si>
  <si>
    <t>Laslea</t>
  </si>
  <si>
    <t>Valea Moldovei</t>
  </si>
  <si>
    <t>Ilisesti</t>
  </si>
  <si>
    <t>Plosca</t>
  </si>
  <si>
    <t>Nanov</t>
  </si>
  <si>
    <t>Virtoape</t>
  </si>
  <si>
    <t>Ciolanesti</t>
  </si>
  <si>
    <t>Lita</t>
  </si>
  <si>
    <t>Segarcea Vale</t>
  </si>
  <si>
    <t>Piatra</t>
  </si>
  <si>
    <t>Suhaia</t>
  </si>
  <si>
    <t>Margina</t>
  </si>
  <si>
    <t>Nadrag</t>
  </si>
  <si>
    <t>Tomesti</t>
  </si>
  <si>
    <t>Ciucurova</t>
  </si>
  <si>
    <t>Daeni</t>
  </si>
  <si>
    <t>Hamcearca</t>
  </si>
  <si>
    <t>Horia</t>
  </si>
  <si>
    <t>Ostrov</t>
  </si>
  <si>
    <t>Topolog</t>
  </si>
  <si>
    <t>Osesti</t>
  </si>
  <si>
    <t>Rafaila</t>
  </si>
  <si>
    <t>Stoilești</t>
  </si>
  <si>
    <t>Copăceni</t>
  </si>
  <si>
    <t>VALCEA Total</t>
  </si>
  <si>
    <t>Chiojdeni</t>
  </si>
  <si>
    <t>Vidra</t>
  </si>
  <si>
    <t>Slobozia Bradului</t>
  </si>
  <si>
    <t>Homocea</t>
  </si>
  <si>
    <t>Vultu</t>
  </si>
  <si>
    <t>Programul de ocupare a persoanelor de etnie roma pentru anul 2025</t>
  </si>
  <si>
    <t>Numar persoane cuprinse in servicii de consultanta si asistenta  pentru inceperea unei activitati independente sau pentru initierea unei afaceri</t>
  </si>
  <si>
    <t>Numar persoane cu contracte de solidaritate</t>
  </si>
  <si>
    <t>TOTAL GENERAL</t>
  </si>
  <si>
    <t>AGENŢIA NAŢIONALĂ PENTRU OCUPAREA FORŢEI DE MUNCĂ</t>
  </si>
  <si>
    <t>ANEXA 13a</t>
  </si>
  <si>
    <t>Cetatea de Balta</t>
  </si>
  <si>
    <t>Ighiu</t>
  </si>
  <si>
    <t>Rosia Montana</t>
  </si>
  <si>
    <t>Unirea</t>
  </si>
  <si>
    <t>Total Alba</t>
  </si>
  <si>
    <t>Chișineu Criș</t>
  </si>
  <si>
    <t xml:space="preserve">Cetate de </t>
  </si>
  <si>
    <t>Ineu</t>
  </si>
  <si>
    <t>Sântana</t>
  </si>
  <si>
    <t>Total Arad</t>
  </si>
  <si>
    <t>Berevoești</t>
  </si>
  <si>
    <t>Cetățeni</t>
  </si>
  <si>
    <t>Schitu Golești</t>
  </si>
  <si>
    <t>Valea Mare Pravăț</t>
  </si>
  <si>
    <t>Total Arges</t>
  </si>
  <si>
    <t>Buhusi</t>
  </si>
  <si>
    <t>Total Bacau</t>
  </si>
  <si>
    <t>Alesd</t>
  </si>
  <si>
    <t>Avram Iancu</t>
  </si>
  <si>
    <t>Finis</t>
  </si>
  <si>
    <t>Total Bihor</t>
  </si>
  <si>
    <t>Bistrița</t>
  </si>
  <si>
    <t>Budacul de Jos</t>
  </si>
  <si>
    <t>Total Bistrita Nasaud</t>
  </si>
  <si>
    <t>Ştefănesti</t>
  </si>
  <si>
    <t>Săveni</t>
  </si>
  <si>
    <t>Total Botosani</t>
  </si>
  <si>
    <t>Sutesti</t>
  </si>
  <si>
    <t>Total Braila</t>
  </si>
  <si>
    <t>Ormenis</t>
  </si>
  <si>
    <t>Sacele</t>
  </si>
  <si>
    <t>Budila</t>
  </si>
  <si>
    <t>Total Brasov</t>
  </si>
  <si>
    <t>Sector 1</t>
  </si>
  <si>
    <t>Sector 2</t>
  </si>
  <si>
    <t>Sector 3</t>
  </si>
  <si>
    <t>Sector 4</t>
  </si>
  <si>
    <t>Sector 5</t>
  </si>
  <si>
    <t>Sector 6</t>
  </si>
  <si>
    <t>Total Bucuresti</t>
  </si>
  <si>
    <t>Calvini</t>
  </si>
  <si>
    <t>Rimnicelu</t>
  </si>
  <si>
    <t>Vernesti</t>
  </si>
  <si>
    <t>Total Buzau</t>
  </si>
  <si>
    <t>Total Caras Severin</t>
  </si>
  <si>
    <t>Budesti</t>
  </si>
  <si>
    <t>Dragalina</t>
  </si>
  <si>
    <t>Total Calarasi</t>
  </si>
  <si>
    <t>Camarasu</t>
  </si>
  <si>
    <t>Bontida</t>
  </si>
  <si>
    <t>Campia Turzii</t>
  </si>
  <si>
    <t>Turda</t>
  </si>
  <si>
    <t>Total Cluj</t>
  </si>
  <si>
    <t>Medgidia</t>
  </si>
  <si>
    <t>Dobromir</t>
  </si>
  <si>
    <t>Total Constanta</t>
  </si>
  <si>
    <t>Targu Secuiesc</t>
  </si>
  <si>
    <t>Haghig</t>
  </si>
  <si>
    <t>Sfantu Gheorghe</t>
  </si>
  <si>
    <t>Valcele</t>
  </si>
  <si>
    <t>Total Covasna</t>
  </si>
  <si>
    <t>Cojasca</t>
  </si>
  <si>
    <t>Corbii Mari</t>
  </si>
  <si>
    <t>Costeștii din Vale</t>
  </si>
  <si>
    <t>Moroeni</t>
  </si>
  <si>
    <t>Total Dambovita</t>
  </si>
  <si>
    <t>Amarastii de Sus</t>
  </si>
  <si>
    <t>Amarastii de Jos</t>
  </si>
  <si>
    <t>Urzicuta</t>
  </si>
  <si>
    <t>Total Dolj</t>
  </si>
  <si>
    <t>Frumusita</t>
  </si>
  <si>
    <t>Ghidigeni</t>
  </si>
  <si>
    <t>Ivesti</t>
  </si>
  <si>
    <t>Total Galati</t>
  </si>
  <si>
    <t>Fratesti</t>
  </si>
  <si>
    <t>Ghimpati</t>
  </si>
  <si>
    <t>Total Giurgiu</t>
  </si>
  <si>
    <t>Tg-Jiu</t>
  </si>
  <si>
    <t>Scoarta</t>
  </si>
  <si>
    <t>Total Gorj</t>
  </si>
  <si>
    <t>Total Harghita</t>
  </si>
  <si>
    <t>Total Hunedoara</t>
  </si>
  <si>
    <t>Cocora</t>
  </si>
  <si>
    <t>Slobozia</t>
  </si>
  <si>
    <t>Total Ialomita</t>
  </si>
  <si>
    <t>Pascani</t>
  </si>
  <si>
    <t>Podu Ileoaei</t>
  </si>
  <si>
    <t>Valeasca</t>
  </si>
  <si>
    <t>Total Iasi</t>
  </si>
  <si>
    <t>Găneasa</t>
  </si>
  <si>
    <t>Total Ilfov</t>
  </si>
  <si>
    <t>Baia Mare</t>
  </si>
  <si>
    <t>Ardusat</t>
  </si>
  <si>
    <t>Coltau</t>
  </si>
  <si>
    <t>Miresu Mare</t>
  </si>
  <si>
    <t>Remetea Chioarului</t>
  </si>
  <si>
    <t>Satulung</t>
  </si>
  <si>
    <t>Soncuta Mare</t>
  </si>
  <si>
    <t>Total Maramures</t>
  </si>
  <si>
    <t>Simian</t>
  </si>
  <si>
    <t>Jiana</t>
  </si>
  <si>
    <t>Total Mehedinti</t>
  </si>
  <si>
    <t>Târnaveni</t>
  </si>
  <si>
    <t xml:space="preserve">Band </t>
  </si>
  <si>
    <t>Total Mures</t>
  </si>
  <si>
    <t>Piatra Neamt</t>
  </si>
  <si>
    <t>Roznov</t>
  </si>
  <si>
    <t>Savinesti</t>
  </si>
  <si>
    <t>Roman</t>
  </si>
  <si>
    <t>Bahna</t>
  </si>
  <si>
    <t>Vanatori Neamt</t>
  </si>
  <si>
    <t>Pipirig</t>
  </si>
  <si>
    <t>Total Neamt</t>
  </si>
  <si>
    <t>Gradinari</t>
  </si>
  <si>
    <t>Piatra Olt</t>
  </si>
  <si>
    <t>Total Olt</t>
  </si>
  <si>
    <t>Campina</t>
  </si>
  <si>
    <t>Filipestii de Padure</t>
  </si>
  <si>
    <t>Provita de jos</t>
  </si>
  <si>
    <t>Sotrile</t>
  </si>
  <si>
    <t>Total Prahova</t>
  </si>
  <si>
    <t>Ardud</t>
  </si>
  <si>
    <t>Total Satu Mare</t>
  </si>
  <si>
    <t>Nusfalau</t>
  </si>
  <si>
    <t>Total Salaj</t>
  </si>
  <si>
    <t>Altana</t>
  </si>
  <si>
    <t>Bradeni</t>
  </si>
  <si>
    <t>Iacobeni</t>
  </si>
  <si>
    <t>Nocrich</t>
  </si>
  <si>
    <t>Total Sibiu</t>
  </si>
  <si>
    <t>Patrauti</t>
  </si>
  <si>
    <t>Total Suceava</t>
  </si>
  <si>
    <t>Buzescu</t>
  </si>
  <si>
    <t>Cringeni</t>
  </si>
  <si>
    <t>Lunca</t>
  </si>
  <si>
    <t>Dracea</t>
  </si>
  <si>
    <t>Total Teleorman</t>
  </si>
  <si>
    <t>Timisoara</t>
  </si>
  <si>
    <t>Sannicolau Mare</t>
  </si>
  <si>
    <t>Jimbolia</t>
  </si>
  <si>
    <t>Comlosul Mare</t>
  </si>
  <si>
    <t>Dudestii Vechi</t>
  </si>
  <si>
    <t>Giulvaz</t>
  </si>
  <si>
    <t>Pesac</t>
  </si>
  <si>
    <t>Saravale</t>
  </si>
  <si>
    <t>Satchinez</t>
  </si>
  <si>
    <t>Tomnatic</t>
  </si>
  <si>
    <t>Total Timis</t>
  </si>
  <si>
    <t>Babadag</t>
  </si>
  <si>
    <t>Măcin</t>
  </si>
  <si>
    <t>Total Tulcea</t>
  </si>
  <si>
    <t>Drăgăşani</t>
  </si>
  <si>
    <t>Total Valcea</t>
  </si>
  <si>
    <t>Total Vaslui</t>
  </si>
  <si>
    <t>Marasesti</t>
  </si>
  <si>
    <t>Total Vrancea</t>
  </si>
  <si>
    <t>conform prevederilor Legii nr. 335/2013 privind efectuarea stagiului pentru absolvenţii de învăţământ superior, pe principalele structuri, pentru anul 2025</t>
  </si>
  <si>
    <t>BUCUREŞTI</t>
  </si>
  <si>
    <t>Florin Irinel Cotoşman</t>
  </si>
  <si>
    <t>Nr. conventii incheiate in baza Legii 72/2007</t>
  </si>
  <si>
    <t>Nr. elevi incadrati</t>
  </si>
  <si>
    <t>Nr. studenti incadrati</t>
  </si>
  <si>
    <t>elevi din mediul urban</t>
  </si>
  <si>
    <t>elevi din mediul rural</t>
  </si>
  <si>
    <t>studenti din mediul urban</t>
  </si>
  <si>
    <t>studenti din mediul rural</t>
  </si>
  <si>
    <t>elevi /sex feminin</t>
  </si>
  <si>
    <t>elevi / sex masculin</t>
  </si>
  <si>
    <t>studenti /sex feminin</t>
  </si>
  <si>
    <t>studenti  /sex masculin</t>
  </si>
  <si>
    <t xml:space="preserve"> Tanasă Jeni Felicia</t>
  </si>
  <si>
    <t xml:space="preserve">                                                           Corina Scarlat</t>
  </si>
  <si>
    <t>Corina Scarlat</t>
  </si>
  <si>
    <t>Programul special de ocupare pentru localități din mediul rural, pentru anul 2025</t>
  </si>
  <si>
    <t>Programul special de ocupare pentru localitati din mediul urban, pentru anul 2025</t>
  </si>
  <si>
    <t xml:space="preserve">Programul  special de ocupare a forţei de muncă pentru comunităţi cu număr mare de etnici romi, pentru anul 2025 </t>
  </si>
  <si>
    <t>Programul special stagii profesionale pentru absolvenţii de învăţământ superior</t>
  </si>
  <si>
    <t>Programul pentru  stimularea mobilităţii forţei de muncă
pentru  anul 2025</t>
  </si>
  <si>
    <t xml:space="preserve">Program de ocupare a fortei de munca pe anul 2025 </t>
  </si>
  <si>
    <t>Programul privind persoanele cuprinse  pentru anul 2025</t>
  </si>
  <si>
    <t xml:space="preserve"> Programul de Ocupare a Fortei de Munca pentru anul 2025, </t>
  </si>
  <si>
    <t xml:space="preserve">  ≥25ani</t>
  </si>
  <si>
    <t>Numar persoane cu care se incheie contracte de solidaritate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</si>
</sst>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l_e_i_-;\-* #,##0.00\ _l_e_i_-;_-* &quot;-&quot;??\ _l_e_i_-;_-@_-"/>
    <numFmt numFmtId="165" formatCode="_-* #.##0.00\ _l_e_i_-;\-* #.##0.00\ _l_e_i_-;_-* &quot;-&quot;??\ _l_e_i_-;_-@_-"/>
    <numFmt numFmtId="166" formatCode="_(* #,##0_);_(* \(#,##0\);_(* &quot;-&quot;??_);_(@_)"/>
    <numFmt numFmtId="167" formatCode="_(* #.##0.00_);_(* \(#.##0.00\);_(* &quot;-&quot;??_);_(@_)"/>
    <numFmt numFmtId="168" formatCode="_-* #.##0.00\ _€_-;\-* #.##0.00\ _€_-;_-* &quot;-&quot;??\ _€_-;_-@_-"/>
    <numFmt numFmtId="169" formatCode="_(* #,##0.00_);_(* \(#,##0.00\);_(* &quot;-&quot;??_);_(@_)"/>
    <numFmt numFmtId="170" formatCode="_(* #,##0.00_);_(* \(#,##0.00\);_(* \-??_);_(@_)"/>
    <numFmt numFmtId="171" formatCode="_-* #,##0\ _l_e_i_-;\-* #,##0\ _l_e_i_-;_-* &quot;-&quot;??\ _l_e_i_-;_-@_-"/>
  </numFmts>
  <fonts count="43" x14ac:knownFonts="1">
    <font>
      <sz val="11"/>
      <color theme="1"/>
      <name val="Calibri"/>
      <family val="2"/>
      <charset val="238"/>
      <scheme val="minor"/>
    </font>
    <font>
      <sz val="11"/>
      <color theme="1"/>
      <name val="Calibri"/>
      <family val="2"/>
      <charset val="238"/>
      <scheme val="minor"/>
    </font>
    <font>
      <sz val="10"/>
      <name val="Arial"/>
      <family val="2"/>
      <charset val="238"/>
    </font>
    <font>
      <b/>
      <sz val="10"/>
      <name val="Trebuchet MS"/>
      <family val="2"/>
    </font>
    <font>
      <sz val="10"/>
      <name val="Arial"/>
      <family val="2"/>
    </font>
    <font>
      <b/>
      <sz val="12"/>
      <name val="Trebuchet MS"/>
      <family val="2"/>
    </font>
    <font>
      <sz val="12"/>
      <name val="Trebuchet MS"/>
      <family val="2"/>
    </font>
    <font>
      <b/>
      <sz val="12"/>
      <name val="Arial"/>
      <family val="2"/>
    </font>
    <font>
      <sz val="12"/>
      <name val="Arial"/>
      <family val="2"/>
    </font>
    <font>
      <sz val="10"/>
      <name val="Arial"/>
      <family val="2"/>
      <charset val="238"/>
    </font>
    <font>
      <sz val="11"/>
      <color indexed="8"/>
      <name val="Calibri"/>
      <family val="2"/>
      <charset val="238"/>
    </font>
    <font>
      <sz val="12"/>
      <name val="Trebuchet MS"/>
      <family val="2"/>
      <charset val="238"/>
    </font>
    <font>
      <b/>
      <i/>
      <sz val="12"/>
      <color indexed="9"/>
      <name val="Trebuchet MS"/>
      <family val="2"/>
      <charset val="238"/>
    </font>
    <font>
      <sz val="12"/>
      <color indexed="9"/>
      <name val="Trebuchet MS"/>
      <family val="2"/>
      <charset val="238"/>
    </font>
    <font>
      <sz val="12"/>
      <name val="Arial"/>
      <family val="2"/>
      <charset val="238"/>
    </font>
    <font>
      <b/>
      <sz val="12"/>
      <name val="Trebuchet MS"/>
      <family val="2"/>
      <charset val="238"/>
    </font>
    <font>
      <b/>
      <sz val="12"/>
      <color indexed="8"/>
      <name val="Arial"/>
      <family val="2"/>
    </font>
    <font>
      <b/>
      <sz val="11"/>
      <name val="Trebuchet MS"/>
      <family val="2"/>
    </font>
    <font>
      <b/>
      <sz val="12"/>
      <color theme="0"/>
      <name val="Trebuchet MS"/>
      <family val="2"/>
      <charset val="238"/>
    </font>
    <font>
      <b/>
      <sz val="12"/>
      <color theme="1"/>
      <name val="Trebuchet MS"/>
      <family val="2"/>
      <charset val="238"/>
    </font>
    <font>
      <sz val="12"/>
      <color theme="1"/>
      <name val="Trebuchet MS"/>
      <family val="2"/>
      <charset val="238"/>
    </font>
    <font>
      <b/>
      <i/>
      <sz val="12"/>
      <name val="Trebuchet MS"/>
      <family val="2"/>
      <charset val="238"/>
    </font>
    <font>
      <b/>
      <sz val="12"/>
      <color theme="1"/>
      <name val="Trebuchet MS"/>
      <family val="2"/>
    </font>
    <font>
      <b/>
      <sz val="10"/>
      <color theme="1"/>
      <name val="Trebuchet MS"/>
      <family val="2"/>
    </font>
    <font>
      <sz val="12"/>
      <color theme="1"/>
      <name val="Trebuchet MS"/>
      <family val="2"/>
    </font>
    <font>
      <b/>
      <i/>
      <sz val="12"/>
      <name val="Trebuchet MS"/>
      <family val="2"/>
    </font>
    <font>
      <sz val="10"/>
      <color indexed="8"/>
      <name val="Trebuchet MS"/>
      <family val="2"/>
    </font>
    <font>
      <b/>
      <sz val="12"/>
      <color theme="1"/>
      <name val="Arial"/>
      <family val="2"/>
    </font>
    <font>
      <sz val="12"/>
      <color theme="0"/>
      <name val="Trebuchet MS"/>
      <family val="2"/>
      <charset val="238"/>
    </font>
    <font>
      <i/>
      <sz val="12"/>
      <name val="Trebuchet MS"/>
      <family val="2"/>
      <charset val="238"/>
    </font>
    <font>
      <sz val="12"/>
      <color indexed="8"/>
      <name val="Trebuchet MS"/>
      <family val="2"/>
    </font>
    <font>
      <b/>
      <sz val="12"/>
      <color indexed="8"/>
      <name val="Trebuchet MS"/>
      <family val="2"/>
    </font>
    <font>
      <b/>
      <sz val="12"/>
      <color rgb="FFFF0000"/>
      <name val="Trebuchet MS"/>
      <family val="2"/>
    </font>
    <font>
      <sz val="12"/>
      <color theme="1"/>
      <name val="Arial"/>
      <family val="2"/>
      <charset val="238"/>
    </font>
    <font>
      <b/>
      <sz val="12"/>
      <name val="Arial"/>
      <family val="2"/>
      <charset val="238"/>
    </font>
    <font>
      <b/>
      <sz val="12"/>
      <color indexed="9"/>
      <name val="Trebuchet MS"/>
      <family val="2"/>
      <charset val="238"/>
    </font>
    <font>
      <i/>
      <sz val="12"/>
      <name val="Arial"/>
      <family val="2"/>
    </font>
    <font>
      <sz val="12"/>
      <name val="Times New Roman"/>
      <family val="1"/>
    </font>
    <font>
      <i/>
      <sz val="12"/>
      <name val="Trebuchet MS"/>
      <family val="2"/>
    </font>
    <font>
      <b/>
      <sz val="12"/>
      <name val="Times New Roman"/>
      <family val="1"/>
    </font>
    <font>
      <sz val="12"/>
      <color theme="1"/>
      <name val="Calibri"/>
      <family val="2"/>
      <charset val="238"/>
      <scheme val="minor"/>
    </font>
    <font>
      <u/>
      <sz val="12"/>
      <name val="Arial"/>
      <family val="2"/>
    </font>
    <font>
      <b/>
      <sz val="10"/>
      <color indexed="8"/>
      <name val="Trebuchet MS"/>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6"/>
        <bgColor indexed="64"/>
      </patternFill>
    </fill>
    <fill>
      <patternFill patternType="solid">
        <fgColor indexed="13"/>
        <bgColor indexed="64"/>
      </patternFill>
    </fill>
    <fill>
      <patternFill patternType="solid">
        <fgColor indexed="17"/>
        <bgColor indexed="64"/>
      </patternFill>
    </fill>
    <fill>
      <patternFill patternType="solid">
        <fgColor indexed="11"/>
        <bgColor indexed="64"/>
      </patternFill>
    </fill>
    <fill>
      <patternFill patternType="solid">
        <fgColor indexed="41"/>
        <bgColor indexed="64"/>
      </patternFill>
    </fill>
    <fill>
      <patternFill patternType="solid">
        <fgColor indexed="4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CECFF"/>
        <bgColor indexed="64"/>
      </patternFill>
    </fill>
    <fill>
      <patternFill patternType="solid">
        <fgColor theme="6" tint="0.59999389629810485"/>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xf numFmtId="0" fontId="2"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2" fillId="0" borderId="0"/>
    <xf numFmtId="0" fontId="9" fillId="0" borderId="0"/>
    <xf numFmtId="0" fontId="8" fillId="0" borderId="0"/>
    <xf numFmtId="0" fontId="4" fillId="0" borderId="0"/>
    <xf numFmtId="9" fontId="4" fillId="0" borderId="0" applyFont="0" applyFill="0" applyBorder="0" applyAlignment="0" applyProtection="0"/>
    <xf numFmtId="167" fontId="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ill="0" applyBorder="0" applyAlignment="0" applyProtection="0"/>
    <xf numFmtId="164" fontId="10" fillId="0" borderId="0" applyFont="0" applyFill="0" applyBorder="0" applyAlignment="0" applyProtection="0"/>
    <xf numFmtId="165" fontId="4"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xf numFmtId="167"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168" fontId="4" fillId="0" borderId="0" applyFont="0" applyFill="0" applyBorder="0" applyAlignment="0" applyProtection="0"/>
    <xf numFmtId="169" fontId="2" fillId="0" borderId="0" applyFont="0" applyFill="0" applyBorder="0" applyAlignment="0" applyProtection="0"/>
    <xf numFmtId="0" fontId="2" fillId="0" borderId="0"/>
  </cellStyleXfs>
  <cellXfs count="454">
    <xf numFmtId="0" fontId="0" fillId="0" borderId="0" xfId="0"/>
    <xf numFmtId="0" fontId="6" fillId="0" borderId="0" xfId="1" applyFont="1"/>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2" xfId="1" applyFont="1" applyBorder="1" applyAlignment="1">
      <alignment horizontal="center" vertical="center" wrapText="1"/>
    </xf>
    <xf numFmtId="166" fontId="5" fillId="0" borderId="1" xfId="2" applyNumberFormat="1" applyFont="1" applyBorder="1"/>
    <xf numFmtId="166" fontId="7" fillId="0" borderId="1" xfId="3" applyNumberFormat="1" applyFont="1" applyBorder="1"/>
    <xf numFmtId="0" fontId="6" fillId="0" borderId="1" xfId="1" applyFont="1" applyBorder="1"/>
    <xf numFmtId="0" fontId="5" fillId="0" borderId="1" xfId="1" applyFont="1" applyBorder="1"/>
    <xf numFmtId="166" fontId="6" fillId="2" borderId="1" xfId="2" applyNumberFormat="1" applyFont="1" applyFill="1" applyBorder="1"/>
    <xf numFmtId="166" fontId="8" fillId="0" borderId="1" xfId="3" applyNumberFormat="1" applyFont="1" applyBorder="1"/>
    <xf numFmtId="0" fontId="6" fillId="2" borderId="1" xfId="1" applyFont="1" applyFill="1" applyBorder="1"/>
    <xf numFmtId="0" fontId="5" fillId="2" borderId="1" xfId="1" applyFont="1" applyFill="1" applyBorder="1"/>
    <xf numFmtId="0" fontId="11" fillId="0" borderId="0" xfId="1" applyFont="1"/>
    <xf numFmtId="0" fontId="12" fillId="2" borderId="0" xfId="1" applyFont="1" applyFill="1" applyAlignment="1">
      <alignment horizontal="right"/>
    </xf>
    <xf numFmtId="0" fontId="13" fillId="0" borderId="0" xfId="1" applyFont="1"/>
    <xf numFmtId="0" fontId="8" fillId="0" borderId="0" xfId="1" applyFont="1"/>
    <xf numFmtId="0" fontId="14" fillId="0" borderId="0" xfId="1" applyFont="1"/>
    <xf numFmtId="0" fontId="11" fillId="0" borderId="0" xfId="1" applyFont="1" applyAlignment="1">
      <alignment horizontal="center"/>
    </xf>
    <xf numFmtId="0" fontId="15" fillId="0" borderId="0" xfId="1" applyFont="1"/>
    <xf numFmtId="0" fontId="15" fillId="0" borderId="0" xfId="1" applyFont="1" applyAlignment="1">
      <alignment horizontal="left"/>
    </xf>
    <xf numFmtId="0" fontId="7" fillId="0" borderId="0" xfId="1" applyFont="1" applyAlignment="1">
      <alignment horizontal="center"/>
    </xf>
    <xf numFmtId="0" fontId="16" fillId="0" borderId="0" xfId="1" applyFont="1" applyAlignment="1">
      <alignment horizontal="center"/>
    </xf>
    <xf numFmtId="0" fontId="15" fillId="0" borderId="1" xfId="1" applyFont="1" applyBorder="1" applyAlignment="1">
      <alignment horizontal="center" vertical="center" wrapText="1"/>
    </xf>
    <xf numFmtId="0" fontId="15" fillId="0" borderId="1" xfId="1" applyFont="1" applyBorder="1"/>
    <xf numFmtId="0" fontId="15" fillId="2" borderId="1" xfId="1" applyFont="1" applyFill="1" applyBorder="1"/>
    <xf numFmtId="0" fontId="18" fillId="0" borderId="0" xfId="1" applyFont="1"/>
    <xf numFmtId="166" fontId="18" fillId="2" borderId="0" xfId="15" applyNumberFormat="1" applyFont="1" applyFill="1" applyBorder="1"/>
    <xf numFmtId="166" fontId="18" fillId="0" borderId="0" xfId="15" applyNumberFormat="1" applyFont="1" applyBorder="1"/>
    <xf numFmtId="166" fontId="18" fillId="0" borderId="0" xfId="1" applyNumberFormat="1" applyFont="1"/>
    <xf numFmtId="166" fontId="15" fillId="0" borderId="0" xfId="15" applyNumberFormat="1" applyFont="1" applyBorder="1" applyAlignment="1">
      <alignment horizontal="center"/>
    </xf>
    <xf numFmtId="0" fontId="19" fillId="3" borderId="0" xfId="1" applyFont="1" applyFill="1" applyAlignment="1">
      <alignment horizontal="center"/>
    </xf>
    <xf numFmtId="0" fontId="20" fillId="3" borderId="0" xfId="1" applyFont="1" applyFill="1"/>
    <xf numFmtId="0" fontId="19" fillId="3" borderId="0" xfId="1" applyFont="1" applyFill="1"/>
    <xf numFmtId="0" fontId="19" fillId="3" borderId="0" xfId="27" applyFont="1" applyFill="1" applyAlignment="1">
      <alignment horizontal="center" vertical="top"/>
    </xf>
    <xf numFmtId="0" fontId="20" fillId="0" borderId="0" xfId="1" applyFont="1"/>
    <xf numFmtId="0" fontId="21" fillId="0" borderId="0" xfId="1" applyFont="1"/>
    <xf numFmtId="0" fontId="19" fillId="0" borderId="0" xfId="1" applyFont="1"/>
    <xf numFmtId="0" fontId="19" fillId="0" borderId="0" xfId="27" applyFont="1" applyAlignment="1">
      <alignment vertical="top"/>
    </xf>
    <xf numFmtId="0" fontId="19" fillId="2" borderId="0" xfId="27" applyFont="1" applyFill="1" applyAlignment="1">
      <alignment horizontal="center" vertical="top"/>
    </xf>
    <xf numFmtId="0" fontId="19" fillId="2" borderId="0" xfId="1" applyFont="1" applyFill="1"/>
    <xf numFmtId="0" fontId="19" fillId="2" borderId="0" xfId="1" applyFont="1" applyFill="1" applyAlignment="1">
      <alignment horizontal="center"/>
    </xf>
    <xf numFmtId="0" fontId="5" fillId="0" borderId="0" xfId="27" applyFont="1"/>
    <xf numFmtId="166" fontId="19" fillId="0" borderId="0" xfId="10" applyNumberFormat="1" applyFont="1" applyBorder="1"/>
    <xf numFmtId="0" fontId="5" fillId="0" borderId="0" xfId="1" applyFont="1" applyAlignment="1">
      <alignment horizontal="right"/>
    </xf>
    <xf numFmtId="0" fontId="19" fillId="3" borderId="0" xfId="1" applyFont="1" applyFill="1" applyAlignment="1">
      <alignment horizontal="left"/>
    </xf>
    <xf numFmtId="0" fontId="22" fillId="0" borderId="0" xfId="27" applyFont="1"/>
    <xf numFmtId="166" fontId="22" fillId="0" borderId="1" xfId="20" applyNumberFormat="1" applyFont="1" applyFill="1" applyBorder="1"/>
    <xf numFmtId="166" fontId="22" fillId="0" borderId="0" xfId="20" applyNumberFormat="1" applyFont="1" applyFill="1" applyBorder="1"/>
    <xf numFmtId="166" fontId="24" fillId="0" borderId="1" xfId="20" applyNumberFormat="1" applyFont="1" applyFill="1" applyBorder="1"/>
    <xf numFmtId="166" fontId="15" fillId="3" borderId="1" xfId="16" applyNumberFormat="1" applyFont="1" applyFill="1" applyBorder="1"/>
    <xf numFmtId="0" fontId="5" fillId="0" borderId="0" xfId="1" applyFont="1" applyAlignment="1">
      <alignment vertical="center"/>
    </xf>
    <xf numFmtId="0" fontId="5" fillId="0" borderId="0" xfId="1" applyFont="1"/>
    <xf numFmtId="0" fontId="22" fillId="0" borderId="0" xfId="1" applyFont="1" applyAlignment="1">
      <alignment horizontal="center" vertical="center"/>
    </xf>
    <xf numFmtId="0" fontId="17" fillId="0" borderId="0" xfId="1" applyFont="1"/>
    <xf numFmtId="0" fontId="5" fillId="10" borderId="1" xfId="1" applyFont="1" applyFill="1" applyBorder="1"/>
    <xf numFmtId="166" fontId="22" fillId="10" borderId="1" xfId="20" applyNumberFormat="1" applyFont="1" applyFill="1" applyBorder="1" applyAlignment="1"/>
    <xf numFmtId="0" fontId="5" fillId="0" borderId="1" xfId="1" applyFont="1" applyBorder="1" applyAlignment="1">
      <alignment horizontal="center"/>
    </xf>
    <xf numFmtId="166" fontId="22" fillId="0" borderId="1" xfId="20" applyNumberFormat="1" applyFont="1" applyFill="1" applyBorder="1" applyAlignment="1"/>
    <xf numFmtId="166" fontId="5" fillId="0" borderId="1" xfId="20" applyNumberFormat="1" applyFont="1" applyFill="1" applyBorder="1"/>
    <xf numFmtId="166" fontId="22" fillId="10" borderId="1" xfId="20" applyNumberFormat="1" applyFont="1" applyFill="1" applyBorder="1"/>
    <xf numFmtId="166" fontId="6" fillId="0" borderId="1" xfId="20" applyNumberFormat="1" applyFont="1" applyFill="1" applyBorder="1"/>
    <xf numFmtId="166" fontId="5" fillId="0" borderId="1" xfId="20" quotePrefix="1" applyNumberFormat="1" applyFont="1" applyFill="1" applyBorder="1"/>
    <xf numFmtId="0" fontId="5" fillId="0" borderId="0" xfId="1" applyFont="1" applyAlignment="1">
      <alignment horizontal="left"/>
    </xf>
    <xf numFmtId="166" fontId="5" fillId="0" borderId="0" xfId="20" applyNumberFormat="1" applyFont="1" applyFill="1" applyBorder="1"/>
    <xf numFmtId="166" fontId="6" fillId="0" borderId="0" xfId="20" applyNumberFormat="1" applyFont="1" applyFill="1" applyBorder="1"/>
    <xf numFmtId="0" fontId="24" fillId="0" borderId="0" xfId="1" applyFont="1"/>
    <xf numFmtId="0" fontId="22" fillId="0" borderId="0" xfId="1" applyFont="1"/>
    <xf numFmtId="0" fontId="5" fillId="0" borderId="0" xfId="27" applyFont="1" applyAlignment="1">
      <alignment horizontal="center"/>
    </xf>
    <xf numFmtId="0" fontId="5" fillId="11" borderId="1" xfId="1" applyFont="1" applyFill="1" applyBorder="1"/>
    <xf numFmtId="166" fontId="22" fillId="11" borderId="1" xfId="20" applyNumberFormat="1" applyFont="1" applyFill="1" applyBorder="1" applyAlignment="1"/>
    <xf numFmtId="0" fontId="24" fillId="0" borderId="1" xfId="1" applyFont="1" applyBorder="1"/>
    <xf numFmtId="166" fontId="22" fillId="11" borderId="1" xfId="20" applyNumberFormat="1" applyFont="1" applyFill="1" applyBorder="1"/>
    <xf numFmtId="166" fontId="5" fillId="11" borderId="1" xfId="20" applyNumberFormat="1" applyFont="1" applyFill="1" applyBorder="1"/>
    <xf numFmtId="0" fontId="6" fillId="0" borderId="1" xfId="1" applyFont="1" applyBorder="1" applyAlignment="1">
      <alignment horizontal="left"/>
    </xf>
    <xf numFmtId="0" fontId="22" fillId="0" borderId="1" xfId="1" applyFont="1" applyBorder="1" applyAlignment="1">
      <alignment horizontal="left"/>
    </xf>
    <xf numFmtId="0" fontId="5" fillId="0" borderId="0" xfId="27" applyFont="1" applyAlignment="1">
      <alignment horizontal="center" vertical="center"/>
    </xf>
    <xf numFmtId="0" fontId="5" fillId="0" borderId="1" xfId="27" applyFont="1" applyBorder="1" applyAlignment="1">
      <alignment horizontal="center" vertical="center" wrapText="1"/>
    </xf>
    <xf numFmtId="0" fontId="5" fillId="0" borderId="1" xfId="27" applyFont="1" applyBorder="1" applyAlignment="1">
      <alignment vertical="center" wrapText="1"/>
    </xf>
    <xf numFmtId="0" fontId="6" fillId="0" borderId="1" xfId="1" applyFont="1" applyBorder="1" applyAlignment="1">
      <alignment vertical="center" wrapText="1"/>
    </xf>
    <xf numFmtId="0" fontId="5" fillId="13" borderId="1" xfId="27" applyFont="1" applyFill="1" applyBorder="1" applyAlignment="1">
      <alignment horizontal="center" vertical="center" wrapText="1"/>
    </xf>
    <xf numFmtId="0" fontId="6" fillId="0" borderId="1" xfId="27" applyFont="1" applyBorder="1" applyAlignment="1">
      <alignment horizontal="center" vertical="center" wrapText="1"/>
    </xf>
    <xf numFmtId="166" fontId="5" fillId="13" borderId="1" xfId="1" applyNumberFormat="1" applyFont="1" applyFill="1" applyBorder="1" applyAlignment="1">
      <alignment horizontal="center"/>
    </xf>
    <xf numFmtId="0" fontId="5" fillId="0" borderId="1" xfId="1" applyFont="1" applyBorder="1" applyAlignment="1">
      <alignment horizontal="right"/>
    </xf>
    <xf numFmtId="0" fontId="6" fillId="0" borderId="1" xfId="1" applyFont="1" applyBorder="1" applyAlignment="1">
      <alignment horizontal="right"/>
    </xf>
    <xf numFmtId="166" fontId="5" fillId="0" borderId="1" xfId="20" applyNumberFormat="1" applyFont="1" applyFill="1" applyBorder="1" applyAlignment="1">
      <alignment horizontal="center"/>
    </xf>
    <xf numFmtId="0" fontId="5" fillId="0" borderId="2" xfId="1" applyFont="1" applyBorder="1" applyAlignment="1">
      <alignment horizontal="center"/>
    </xf>
    <xf numFmtId="0" fontId="6" fillId="0" borderId="2" xfId="1" applyFont="1" applyBorder="1" applyAlignment="1">
      <alignment horizontal="left"/>
    </xf>
    <xf numFmtId="0" fontId="5" fillId="0" borderId="2" xfId="1" applyFont="1" applyBorder="1" applyAlignment="1">
      <alignment horizontal="right"/>
    </xf>
    <xf numFmtId="166" fontId="5" fillId="13" borderId="2" xfId="1" applyNumberFormat="1" applyFont="1" applyFill="1" applyBorder="1" applyAlignment="1">
      <alignment horizontal="center"/>
    </xf>
    <xf numFmtId="0" fontId="6" fillId="0" borderId="2" xfId="1" applyFont="1" applyBorder="1" applyAlignment="1">
      <alignment horizontal="right"/>
    </xf>
    <xf numFmtId="166" fontId="5" fillId="0" borderId="2" xfId="20" applyNumberFormat="1" applyFont="1" applyFill="1" applyBorder="1" applyAlignment="1">
      <alignment horizontal="center"/>
    </xf>
    <xf numFmtId="0" fontId="25" fillId="13" borderId="1" xfId="1" applyFont="1" applyFill="1" applyBorder="1" applyAlignment="1">
      <alignment horizontal="right"/>
    </xf>
    <xf numFmtId="166" fontId="5" fillId="13" borderId="1" xfId="20" applyNumberFormat="1" applyFont="1" applyFill="1" applyBorder="1" applyAlignment="1">
      <alignment horizontal="center"/>
    </xf>
    <xf numFmtId="0" fontId="25" fillId="0" borderId="0" xfId="1" applyFont="1"/>
    <xf numFmtId="0" fontId="5" fillId="0" borderId="1" xfId="23" applyFont="1" applyBorder="1" applyAlignment="1">
      <alignment horizontal="right"/>
    </xf>
    <xf numFmtId="0" fontId="6" fillId="0" borderId="1" xfId="1" applyFont="1" applyBorder="1" applyAlignment="1">
      <alignment horizontal="left" wrapText="1"/>
    </xf>
    <xf numFmtId="166" fontId="5" fillId="0" borderId="1" xfId="44" applyNumberFormat="1" applyFont="1" applyFill="1" applyBorder="1" applyAlignment="1">
      <alignment horizontal="right"/>
    </xf>
    <xf numFmtId="0" fontId="25" fillId="0" borderId="1" xfId="1" applyFont="1" applyBorder="1" applyAlignment="1">
      <alignment horizontal="right"/>
    </xf>
    <xf numFmtId="0" fontId="25" fillId="0" borderId="0" xfId="1" applyFont="1" applyAlignment="1">
      <alignment horizontal="right"/>
    </xf>
    <xf numFmtId="166" fontId="5" fillId="0" borderId="0" xfId="1" applyNumberFormat="1" applyFont="1" applyAlignment="1">
      <alignment horizontal="center"/>
    </xf>
    <xf numFmtId="166" fontId="5" fillId="0" borderId="0" xfId="20" applyNumberFormat="1" applyFont="1" applyFill="1" applyBorder="1" applyAlignment="1">
      <alignment horizontal="center"/>
    </xf>
    <xf numFmtId="0" fontId="25" fillId="0" borderId="1" xfId="1" applyFont="1" applyBorder="1" applyAlignment="1">
      <alignment horizontal="center" vertical="center" wrapText="1"/>
    </xf>
    <xf numFmtId="166" fontId="6" fillId="0" borderId="1" xfId="20" applyNumberFormat="1" applyFont="1" applyFill="1" applyBorder="1" applyAlignment="1">
      <alignment horizontal="center"/>
    </xf>
    <xf numFmtId="166" fontId="5" fillId="0" borderId="1" xfId="20" applyNumberFormat="1" applyFont="1" applyFill="1" applyBorder="1" applyAlignment="1">
      <alignment horizontal="right"/>
    </xf>
    <xf numFmtId="0" fontId="6" fillId="0" borderId="1" xfId="23" applyFont="1" applyBorder="1"/>
    <xf numFmtId="0" fontId="6" fillId="0" borderId="1" xfId="1" applyFont="1" applyBorder="1" applyAlignment="1">
      <alignment horizontal="right" vertical="center" wrapText="1"/>
    </xf>
    <xf numFmtId="0" fontId="6" fillId="0" borderId="1" xfId="1" applyFont="1" applyBorder="1" applyAlignment="1">
      <alignment horizontal="right" vertical="center"/>
    </xf>
    <xf numFmtId="0" fontId="8" fillId="0" borderId="1" xfId="1" applyFont="1" applyBorder="1" applyAlignment="1">
      <alignment horizontal="left" wrapText="1"/>
    </xf>
    <xf numFmtId="0" fontId="26" fillId="0" borderId="0" xfId="1" applyFont="1"/>
    <xf numFmtId="0" fontId="5" fillId="0" borderId="0" xfId="1" applyFont="1" applyAlignment="1">
      <alignment horizontal="left" vertical="center"/>
    </xf>
    <xf numFmtId="0" fontId="5" fillId="0" borderId="1" xfId="1" applyFont="1" applyBorder="1" applyAlignment="1">
      <alignment horizontal="left"/>
    </xf>
    <xf numFmtId="0" fontId="19" fillId="0" borderId="0" xfId="1" applyFont="1" applyAlignment="1">
      <alignment horizontal="center"/>
    </xf>
    <xf numFmtId="0" fontId="15" fillId="0" borderId="0" xfId="1" applyFont="1" applyAlignment="1">
      <alignment horizontal="center"/>
    </xf>
    <xf numFmtId="0" fontId="15" fillId="0" borderId="0" xfId="1" applyFont="1" applyAlignment="1">
      <alignment horizontal="center" vertical="center" wrapText="1"/>
    </xf>
    <xf numFmtId="0" fontId="5" fillId="0" borderId="1" xfId="1" applyFont="1" applyBorder="1" applyAlignment="1">
      <alignment horizontal="left" vertical="center"/>
    </xf>
    <xf numFmtId="0" fontId="5" fillId="0" borderId="0" xfId="1" applyFont="1" applyAlignment="1">
      <alignment horizontal="center"/>
    </xf>
    <xf numFmtId="0" fontId="5" fillId="0" borderId="0" xfId="1" applyFont="1" applyAlignment="1">
      <alignment horizontal="center" vertical="center"/>
    </xf>
    <xf numFmtId="0" fontId="5" fillId="0" borderId="1" xfId="1" applyFont="1" applyBorder="1" applyAlignment="1">
      <alignment horizontal="left" vertical="center" wrapText="1"/>
    </xf>
    <xf numFmtId="0" fontId="5" fillId="0" borderId="0" xfId="27" applyFont="1" applyAlignment="1">
      <alignment horizontal="left"/>
    </xf>
    <xf numFmtId="0" fontId="17" fillId="0" borderId="0" xfId="1" applyFont="1" applyAlignment="1">
      <alignment vertical="center"/>
    </xf>
    <xf numFmtId="0" fontId="17" fillId="0" borderId="1" xfId="27" applyFont="1" applyBorder="1" applyAlignment="1">
      <alignment horizontal="center" vertical="center" wrapText="1"/>
    </xf>
    <xf numFmtId="166" fontId="11" fillId="0" borderId="0" xfId="2" applyNumberFormat="1" applyFont="1" applyFill="1"/>
    <xf numFmtId="0" fontId="15" fillId="0" borderId="0" xfId="24" applyFont="1" applyAlignment="1">
      <alignment horizontal="center"/>
    </xf>
    <xf numFmtId="0" fontId="19" fillId="3" borderId="1" xfId="24" applyFont="1" applyFill="1" applyBorder="1" applyAlignment="1">
      <alignment horizontal="center" vertical="center" wrapText="1"/>
    </xf>
    <xf numFmtId="166" fontId="15" fillId="0" borderId="1" xfId="2" applyNumberFormat="1" applyFont="1" applyFill="1" applyBorder="1"/>
    <xf numFmtId="166" fontId="15" fillId="3" borderId="1" xfId="2" applyNumberFormat="1" applyFont="1" applyFill="1" applyBorder="1" applyAlignment="1">
      <alignment horizontal="center" vertical="center" wrapText="1"/>
    </xf>
    <xf numFmtId="166" fontId="11" fillId="3" borderId="1" xfId="2" applyNumberFormat="1" applyFont="1" applyFill="1" applyBorder="1" applyAlignment="1">
      <alignment horizontal="center" vertical="center" wrapText="1"/>
    </xf>
    <xf numFmtId="0" fontId="20" fillId="0" borderId="0" xfId="24" applyFont="1"/>
    <xf numFmtId="0" fontId="11" fillId="0" borderId="0" xfId="24" applyFont="1"/>
    <xf numFmtId="0" fontId="19" fillId="0" borderId="0" xfId="23" applyFont="1" applyAlignment="1">
      <alignment horizontal="center"/>
    </xf>
    <xf numFmtId="0" fontId="20" fillId="0" borderId="0" xfId="23" applyFont="1" applyAlignment="1">
      <alignment horizontal="center"/>
    </xf>
    <xf numFmtId="0" fontId="20" fillId="0" borderId="0" xfId="23" applyFont="1" applyAlignment="1">
      <alignment horizontal="center" wrapText="1"/>
    </xf>
    <xf numFmtId="166" fontId="19" fillId="0" borderId="0" xfId="10" applyNumberFormat="1" applyFont="1" applyBorder="1" applyAlignment="1">
      <alignment horizontal="center"/>
    </xf>
    <xf numFmtId="0" fontId="19" fillId="0" borderId="0" xfId="23" applyFont="1"/>
    <xf numFmtId="0" fontId="19" fillId="0" borderId="0" xfId="27" applyFont="1" applyAlignment="1">
      <alignment horizontal="center" vertical="top"/>
    </xf>
    <xf numFmtId="0" fontId="20" fillId="0" borderId="0" xfId="23" applyFont="1" applyAlignment="1">
      <alignment wrapText="1"/>
    </xf>
    <xf numFmtId="0" fontId="11" fillId="0" borderId="0" xfId="28" applyFont="1"/>
    <xf numFmtId="0" fontId="15" fillId="0" borderId="0" xfId="28" applyFont="1"/>
    <xf numFmtId="0" fontId="11" fillId="0" borderId="0" xfId="28" applyFont="1" applyAlignment="1">
      <alignment horizontal="center"/>
    </xf>
    <xf numFmtId="0" fontId="15" fillId="0" borderId="0" xfId="28" applyFont="1" applyAlignment="1">
      <alignment horizontal="center"/>
    </xf>
    <xf numFmtId="0" fontId="15" fillId="4" borderId="1" xfId="28" applyFont="1" applyFill="1" applyBorder="1" applyAlignment="1">
      <alignment horizontal="center" vertical="center" wrapText="1"/>
    </xf>
    <xf numFmtId="0" fontId="15" fillId="7" borderId="1" xfId="28" applyFont="1" applyFill="1" applyBorder="1" applyAlignment="1">
      <alignment horizontal="center" vertical="center" wrapText="1"/>
    </xf>
    <xf numFmtId="0" fontId="15" fillId="0" borderId="1" xfId="28" applyFont="1" applyBorder="1" applyAlignment="1">
      <alignment horizontal="center"/>
    </xf>
    <xf numFmtId="0" fontId="11" fillId="0" borderId="1" xfId="28" applyFont="1" applyBorder="1"/>
    <xf numFmtId="0" fontId="11" fillId="8" borderId="0" xfId="28" applyFont="1" applyFill="1"/>
    <xf numFmtId="0" fontId="11" fillId="0" borderId="1" xfId="46" applyFont="1" applyBorder="1" applyAlignment="1">
      <alignment horizontal="center"/>
    </xf>
    <xf numFmtId="166" fontId="11" fillId="2" borderId="0" xfId="36" applyNumberFormat="1" applyFont="1" applyFill="1"/>
    <xf numFmtId="0" fontId="28" fillId="0" borderId="0" xfId="28" applyFont="1"/>
    <xf numFmtId="0" fontId="18" fillId="0" borderId="0" xfId="28" applyFont="1" applyAlignment="1">
      <alignment horizontal="center"/>
    </xf>
    <xf numFmtId="0" fontId="18" fillId="0" borderId="0" xfId="28" applyFont="1"/>
    <xf numFmtId="0" fontId="11" fillId="7" borderId="0" xfId="28" applyFont="1" applyFill="1" applyAlignment="1">
      <alignment horizontal="center"/>
    </xf>
    <xf numFmtId="0" fontId="11" fillId="9" borderId="0" xfId="28" applyFont="1" applyFill="1" applyAlignment="1">
      <alignment horizontal="center"/>
    </xf>
    <xf numFmtId="0" fontId="11" fillId="5" borderId="0" xfId="28" applyFont="1" applyFill="1" applyAlignment="1">
      <alignment horizontal="center"/>
    </xf>
    <xf numFmtId="0" fontId="29" fillId="0" borderId="0" xfId="28" applyFont="1" applyAlignment="1">
      <alignment horizontal="center"/>
    </xf>
    <xf numFmtId="0" fontId="15" fillId="0" borderId="1" xfId="28" applyFont="1" applyBorder="1" applyAlignment="1">
      <alignment horizontal="center" vertical="center" wrapText="1"/>
    </xf>
    <xf numFmtId="0" fontId="15" fillId="2" borderId="1" xfId="28" applyFont="1" applyFill="1" applyBorder="1" applyAlignment="1">
      <alignment horizontal="center" vertical="center" wrapText="1"/>
    </xf>
    <xf numFmtId="0" fontId="15" fillId="3" borderId="1" xfId="28" applyFont="1" applyFill="1" applyBorder="1" applyAlignment="1">
      <alignment horizontal="center" vertical="center" wrapText="1"/>
    </xf>
    <xf numFmtId="0" fontId="21" fillId="3" borderId="1" xfId="28" applyFont="1" applyFill="1" applyBorder="1" applyAlignment="1">
      <alignment horizontal="center" vertical="center" wrapText="1"/>
    </xf>
    <xf numFmtId="0" fontId="11" fillId="5" borderId="1" xfId="28" applyFont="1" applyFill="1" applyBorder="1"/>
    <xf numFmtId="0" fontId="11" fillId="6" borderId="1" xfId="28" applyFont="1" applyFill="1" applyBorder="1"/>
    <xf numFmtId="171" fontId="15" fillId="2" borderId="1" xfId="36" applyNumberFormat="1" applyFont="1" applyFill="1" applyBorder="1" applyAlignment="1">
      <alignment vertical="center" wrapText="1"/>
    </xf>
    <xf numFmtId="0" fontId="15" fillId="0" borderId="3" xfId="28" applyFont="1" applyBorder="1"/>
    <xf numFmtId="0" fontId="15" fillId="3" borderId="3" xfId="28" applyFont="1" applyFill="1" applyBorder="1"/>
    <xf numFmtId="0" fontId="15" fillId="2" borderId="1" xfId="28" applyFont="1" applyFill="1" applyBorder="1" applyAlignment="1">
      <alignment horizontal="center"/>
    </xf>
    <xf numFmtId="0" fontId="15" fillId="0" borderId="5" xfId="28" applyFont="1" applyBorder="1"/>
    <xf numFmtId="0" fontId="15" fillId="0" borderId="3" xfId="28" applyFont="1" applyBorder="1" applyAlignment="1">
      <alignment horizontal="center"/>
    </xf>
    <xf numFmtId="0" fontId="15" fillId="0" borderId="1" xfId="28" applyFont="1" applyBorder="1"/>
    <xf numFmtId="0" fontId="15" fillId="0" borderId="0" xfId="46" applyFont="1"/>
    <xf numFmtId="166" fontId="15" fillId="14" borderId="1" xfId="45" applyNumberFormat="1" applyFont="1" applyFill="1" applyBorder="1" applyAlignment="1">
      <alignment horizontal="center" vertical="center" wrapText="1"/>
    </xf>
    <xf numFmtId="0" fontId="24" fillId="0" borderId="1" xfId="1" applyFont="1" applyBorder="1" applyAlignment="1">
      <alignment horizontal="center" vertical="center"/>
    </xf>
    <xf numFmtId="0" fontId="24" fillId="0" borderId="1" xfId="1" applyFont="1" applyBorder="1" applyAlignment="1">
      <alignment horizontal="center" vertical="center" wrapText="1"/>
    </xf>
    <xf numFmtId="0" fontId="22" fillId="0" borderId="1" xfId="1" applyFont="1" applyBorder="1" applyAlignment="1">
      <alignment horizontal="center" vertical="center"/>
    </xf>
    <xf numFmtId="0" fontId="22" fillId="13" borderId="1" xfId="1" applyFont="1" applyFill="1" applyBorder="1" applyAlignment="1">
      <alignment horizontal="center" vertical="center" wrapText="1"/>
    </xf>
    <xf numFmtId="0" fontId="24" fillId="0" borderId="0" xfId="1" applyFont="1" applyAlignment="1">
      <alignment horizontal="center"/>
    </xf>
    <xf numFmtId="0" fontId="8" fillId="0" borderId="1" xfId="1" applyFont="1" applyBorder="1" applyAlignment="1">
      <alignment horizontal="right" wrapText="1"/>
    </xf>
    <xf numFmtId="0" fontId="30" fillId="0" borderId="0" xfId="1" applyFont="1"/>
    <xf numFmtId="0" fontId="31" fillId="0" borderId="0" xfId="1" applyFont="1" applyAlignment="1">
      <alignment horizontal="center"/>
    </xf>
    <xf numFmtId="0" fontId="31" fillId="0" borderId="0" xfId="1" applyFont="1"/>
    <xf numFmtId="0" fontId="6" fillId="0" borderId="13" xfId="1" applyFont="1" applyBorder="1" applyAlignment="1">
      <alignment horizontal="center"/>
    </xf>
    <xf numFmtId="0" fontId="6" fillId="0" borderId="1" xfId="1" applyFont="1" applyBorder="1" applyAlignment="1">
      <alignment horizontal="center"/>
    </xf>
    <xf numFmtId="0" fontId="32" fillId="0" borderId="1" xfId="45" applyNumberFormat="1" applyFont="1" applyFill="1" applyBorder="1" applyAlignment="1">
      <alignment horizontal="center" vertical="center" wrapText="1"/>
    </xf>
    <xf numFmtId="0" fontId="6" fillId="0" borderId="1" xfId="45" applyNumberFormat="1" applyFont="1" applyFill="1" applyBorder="1" applyAlignment="1">
      <alignment horizontal="center" vertical="center" wrapText="1"/>
    </xf>
    <xf numFmtId="0" fontId="6" fillId="0" borderId="14" xfId="45" applyNumberFormat="1" applyFont="1" applyFill="1" applyBorder="1" applyAlignment="1">
      <alignment horizontal="center" vertical="center" wrapText="1"/>
    </xf>
    <xf numFmtId="166" fontId="5" fillId="0" borderId="1" xfId="45" applyNumberFormat="1" applyFont="1" applyFill="1" applyBorder="1"/>
    <xf numFmtId="166" fontId="5" fillId="0" borderId="14" xfId="45" applyNumberFormat="1" applyFont="1" applyFill="1" applyBorder="1"/>
    <xf numFmtId="0" fontId="31" fillId="0" borderId="13" xfId="1" applyFont="1" applyBorder="1" applyAlignment="1">
      <alignment horizontal="center" vertical="center"/>
    </xf>
    <xf numFmtId="0" fontId="31" fillId="0" borderId="6" xfId="1" applyFont="1" applyBorder="1" applyAlignment="1">
      <alignment horizontal="left" vertical="center"/>
    </xf>
    <xf numFmtId="166" fontId="5" fillId="0" borderId="1" xfId="20" applyNumberFormat="1" applyFont="1" applyFill="1" applyBorder="1" applyAlignment="1">
      <alignment vertical="center"/>
    </xf>
    <xf numFmtId="166" fontId="6" fillId="0" borderId="1" xfId="20" applyNumberFormat="1" applyFont="1" applyFill="1" applyBorder="1" applyAlignment="1">
      <alignment vertical="center"/>
    </xf>
    <xf numFmtId="166" fontId="6" fillId="0" borderId="1" xfId="20" applyNumberFormat="1" applyFont="1" applyFill="1" applyBorder="1" applyAlignment="1">
      <alignment horizontal="center" vertical="center"/>
    </xf>
    <xf numFmtId="166" fontId="6" fillId="0" borderId="14" xfId="20" applyNumberFormat="1" applyFont="1" applyFill="1" applyBorder="1" applyAlignment="1">
      <alignment vertical="center"/>
    </xf>
    <xf numFmtId="0" fontId="30" fillId="0" borderId="0" xfId="1" applyFont="1" applyAlignment="1">
      <alignment vertical="center"/>
    </xf>
    <xf numFmtId="0" fontId="6" fillId="0" borderId="0" xfId="1" applyFont="1" applyAlignment="1">
      <alignment vertical="center"/>
    </xf>
    <xf numFmtId="0" fontId="22" fillId="0" borderId="13" xfId="1" applyFont="1" applyBorder="1" applyAlignment="1">
      <alignment horizontal="center" vertical="center"/>
    </xf>
    <xf numFmtId="0" fontId="22" fillId="0" borderId="6" xfId="1" applyFont="1" applyBorder="1" applyAlignment="1">
      <alignment horizontal="left" vertical="center"/>
    </xf>
    <xf numFmtId="166" fontId="22" fillId="0" borderId="1" xfId="20" applyNumberFormat="1" applyFont="1" applyFill="1" applyBorder="1" applyAlignment="1">
      <alignment vertical="center"/>
    </xf>
    <xf numFmtId="166" fontId="24" fillId="0" borderId="1" xfId="20" applyNumberFormat="1" applyFont="1" applyFill="1" applyBorder="1" applyAlignment="1">
      <alignment vertical="center"/>
    </xf>
    <xf numFmtId="166" fontId="24" fillId="0" borderId="1" xfId="20" applyNumberFormat="1" applyFont="1" applyFill="1" applyBorder="1" applyAlignment="1">
      <alignment horizontal="center" vertical="center"/>
    </xf>
    <xf numFmtId="166" fontId="24" fillId="0" borderId="14" xfId="20" applyNumberFormat="1" applyFont="1" applyFill="1" applyBorder="1" applyAlignment="1">
      <alignment vertical="center"/>
    </xf>
    <xf numFmtId="0" fontId="24" fillId="0" borderId="0" xfId="1" applyFont="1" applyAlignment="1">
      <alignment vertical="center"/>
    </xf>
    <xf numFmtId="0" fontId="5" fillId="0" borderId="13" xfId="1" applyFont="1" applyBorder="1" applyAlignment="1">
      <alignment horizontal="center" vertical="center"/>
    </xf>
    <xf numFmtId="0" fontId="31" fillId="0" borderId="15" xfId="1" applyFont="1" applyBorder="1" applyAlignment="1">
      <alignment horizontal="center" vertical="center"/>
    </xf>
    <xf numFmtId="0" fontId="31" fillId="0" borderId="16" xfId="1" applyFont="1" applyBorder="1" applyAlignment="1">
      <alignment horizontal="left" vertical="center"/>
    </xf>
    <xf numFmtId="166" fontId="5" fillId="0" borderId="16" xfId="20" applyNumberFormat="1" applyFont="1" applyFill="1" applyBorder="1" applyAlignment="1">
      <alignment vertical="center"/>
    </xf>
    <xf numFmtId="166" fontId="6" fillId="0" borderId="16" xfId="20" applyNumberFormat="1" applyFont="1" applyFill="1" applyBorder="1" applyAlignment="1">
      <alignment vertical="center"/>
    </xf>
    <xf numFmtId="166" fontId="6" fillId="0" borderId="16" xfId="20" applyNumberFormat="1" applyFont="1" applyFill="1" applyBorder="1" applyAlignment="1">
      <alignment horizontal="center" vertical="center"/>
    </xf>
    <xf numFmtId="166" fontId="6" fillId="0" borderId="17" xfId="20" applyNumberFormat="1" applyFont="1" applyFill="1" applyBorder="1" applyAlignment="1">
      <alignment vertical="center"/>
    </xf>
    <xf numFmtId="0" fontId="19" fillId="0" borderId="0" xfId="39" applyFont="1"/>
    <xf numFmtId="0" fontId="19" fillId="0" borderId="0" xfId="39" applyFont="1" applyAlignment="1">
      <alignment horizontal="center"/>
    </xf>
    <xf numFmtId="0" fontId="33" fillId="0" borderId="0" xfId="39" applyFont="1" applyAlignment="1">
      <alignment horizontal="center"/>
    </xf>
    <xf numFmtId="0" fontId="33" fillId="0" borderId="0" xfId="39" applyFont="1"/>
    <xf numFmtId="0" fontId="22" fillId="0" borderId="0" xfId="1" applyFont="1" applyAlignment="1">
      <alignment horizontal="center"/>
    </xf>
    <xf numFmtId="0" fontId="22" fillId="0" borderId="0" xfId="39" applyFont="1"/>
    <xf numFmtId="0" fontId="22" fillId="0" borderId="0" xfId="1" applyFont="1" applyAlignment="1">
      <alignment horizontal="left"/>
    </xf>
    <xf numFmtId="0" fontId="24" fillId="0" borderId="1" xfId="39" applyFont="1" applyBorder="1" applyAlignment="1">
      <alignment horizontal="center" vertical="center" wrapText="1"/>
    </xf>
    <xf numFmtId="0" fontId="22" fillId="12" borderId="1" xfId="39" applyFont="1" applyFill="1" applyBorder="1" applyAlignment="1">
      <alignment horizontal="center" vertical="center" wrapText="1"/>
    </xf>
    <xf numFmtId="0" fontId="22" fillId="0" borderId="1" xfId="39" applyFont="1" applyBorder="1" applyAlignment="1">
      <alignment horizontal="center" vertical="center" wrapText="1"/>
    </xf>
    <xf numFmtId="0" fontId="24" fillId="0" borderId="0" xfId="39" applyFont="1" applyAlignment="1">
      <alignment vertical="center"/>
    </xf>
    <xf numFmtId="3" fontId="19" fillId="11" borderId="1" xfId="30" applyNumberFormat="1" applyFont="1" applyFill="1" applyBorder="1" applyAlignment="1">
      <alignment horizontal="center" vertical="center" wrapText="1"/>
    </xf>
    <xf numFmtId="3" fontId="19" fillId="11" borderId="1" xfId="30" applyNumberFormat="1" applyFont="1" applyFill="1" applyBorder="1" applyAlignment="1">
      <alignment vertical="center"/>
    </xf>
    <xf numFmtId="166" fontId="22" fillId="11" borderId="1" xfId="20" applyNumberFormat="1" applyFont="1" applyFill="1" applyBorder="1" applyAlignment="1">
      <alignment vertical="center"/>
    </xf>
    <xf numFmtId="3" fontId="19" fillId="0" borderId="0" xfId="30" applyNumberFormat="1" applyFont="1" applyFill="1" applyAlignment="1">
      <alignment vertical="center"/>
    </xf>
    <xf numFmtId="0" fontId="24" fillId="0" borderId="1" xfId="39" applyFont="1" applyBorder="1" applyAlignment="1">
      <alignment horizontal="center"/>
    </xf>
    <xf numFmtId="166" fontId="15" fillId="0" borderId="7" xfId="1" applyNumberFormat="1" applyFont="1" applyBorder="1" applyAlignment="1">
      <alignment vertical="center" wrapText="1"/>
    </xf>
    <xf numFmtId="166" fontId="5" fillId="3" borderId="1" xfId="2" applyNumberFormat="1" applyFont="1" applyFill="1" applyBorder="1"/>
    <xf numFmtId="166" fontId="6" fillId="3" borderId="1" xfId="2" applyNumberFormat="1" applyFont="1" applyFill="1" applyBorder="1"/>
    <xf numFmtId="166" fontId="15" fillId="0" borderId="8" xfId="1" applyNumberFormat="1" applyFont="1" applyBorder="1"/>
    <xf numFmtId="0" fontId="15" fillId="0" borderId="8" xfId="1" applyFont="1" applyBorder="1"/>
    <xf numFmtId="166" fontId="19" fillId="0" borderId="0" xfId="42" applyNumberFormat="1" applyFont="1" applyFill="1" applyBorder="1" applyAlignment="1">
      <alignment horizontal="center"/>
    </xf>
    <xf numFmtId="0" fontId="5" fillId="0" borderId="1" xfId="27" applyFont="1" applyBorder="1" applyAlignment="1">
      <alignment horizontal="center"/>
    </xf>
    <xf numFmtId="0" fontId="22" fillId="0" borderId="1" xfId="1" applyFont="1" applyBorder="1" applyAlignment="1">
      <alignment horizontal="center"/>
    </xf>
    <xf numFmtId="0" fontId="32" fillId="0" borderId="1" xfId="27" applyFont="1" applyBorder="1" applyAlignment="1">
      <alignment horizontal="center"/>
    </xf>
    <xf numFmtId="0" fontId="24" fillId="0" borderId="1" xfId="1" applyFont="1" applyBorder="1" applyAlignment="1">
      <alignment horizontal="center"/>
    </xf>
    <xf numFmtId="0" fontId="6" fillId="0" borderId="1" xfId="27" applyFont="1" applyBorder="1" applyAlignment="1">
      <alignment horizontal="center"/>
    </xf>
    <xf numFmtId="0" fontId="11" fillId="0" borderId="0" xfId="1" applyFont="1" applyAlignment="1">
      <alignment horizontal="right"/>
    </xf>
    <xf numFmtId="0" fontId="11" fillId="0" borderId="0" xfId="1" applyFont="1" applyAlignment="1">
      <alignment horizontal="left"/>
    </xf>
    <xf numFmtId="0" fontId="11" fillId="0" borderId="0" xfId="1" applyFont="1" applyAlignment="1">
      <alignment horizontal="left" wrapText="1"/>
    </xf>
    <xf numFmtId="0" fontId="15" fillId="0" borderId="0" xfId="1" applyFont="1" applyAlignment="1">
      <alignment horizontal="left" wrapText="1"/>
    </xf>
    <xf numFmtId="0" fontId="15" fillId="3" borderId="1" xfId="1" applyFont="1" applyFill="1" applyBorder="1" applyAlignment="1">
      <alignment horizontal="center" vertical="center" wrapText="1"/>
    </xf>
    <xf numFmtId="0" fontId="11" fillId="0" borderId="0" xfId="1" applyFont="1" applyAlignment="1">
      <alignment horizontal="center" vertical="center" wrapText="1"/>
    </xf>
    <xf numFmtId="166" fontId="11" fillId="0" borderId="1" xfId="4" applyNumberFormat="1" applyFont="1" applyBorder="1"/>
    <xf numFmtId="0" fontId="11" fillId="0" borderId="1" xfId="1" applyFont="1" applyBorder="1" applyAlignment="1">
      <alignment horizontal="center" vertical="center" wrapText="1"/>
    </xf>
    <xf numFmtId="166" fontId="11" fillId="0" borderId="0" xfId="4" applyNumberFormat="1" applyFont="1" applyBorder="1"/>
    <xf numFmtId="166" fontId="15" fillId="0" borderId="4" xfId="38" applyNumberFormat="1" applyFont="1" applyBorder="1" applyAlignment="1">
      <alignment horizontal="left"/>
    </xf>
    <xf numFmtId="166" fontId="15" fillId="0" borderId="1" xfId="1" applyNumberFormat="1" applyFont="1" applyBorder="1" applyAlignment="1">
      <alignment horizontal="center"/>
    </xf>
    <xf numFmtId="0" fontId="28" fillId="0" borderId="0" xfId="1" applyFont="1" applyAlignment="1">
      <alignment horizontal="center"/>
    </xf>
    <xf numFmtId="166" fontId="15" fillId="0" borderId="1" xfId="4" applyNumberFormat="1" applyFont="1" applyBorder="1"/>
    <xf numFmtId="166" fontId="15" fillId="0" borderId="8" xfId="1" quotePrefix="1" applyNumberFormat="1" applyFont="1" applyBorder="1" applyAlignment="1">
      <alignment vertical="center" wrapText="1"/>
    </xf>
    <xf numFmtId="166" fontId="11" fillId="0" borderId="8" xfId="1" quotePrefix="1" applyNumberFormat="1" applyFont="1" applyBorder="1" applyAlignment="1">
      <alignment vertical="center" wrapText="1"/>
    </xf>
    <xf numFmtId="166" fontId="15" fillId="0" borderId="1" xfId="1" applyNumberFormat="1" applyFont="1" applyBorder="1"/>
    <xf numFmtId="166" fontId="19" fillId="0" borderId="0" xfId="4" applyNumberFormat="1" applyFont="1" applyBorder="1"/>
    <xf numFmtId="166" fontId="19" fillId="0" borderId="0" xfId="1" applyNumberFormat="1" applyFont="1"/>
    <xf numFmtId="0" fontId="20" fillId="2" borderId="0" xfId="1" applyFont="1" applyFill="1"/>
    <xf numFmtId="0" fontId="19" fillId="0" borderId="0" xfId="1" applyFont="1" applyAlignment="1">
      <alignment horizontal="left"/>
    </xf>
    <xf numFmtId="0" fontId="19" fillId="0" borderId="0" xfId="27" applyFont="1" applyAlignment="1">
      <alignment horizontal="left" vertical="top"/>
    </xf>
    <xf numFmtId="14" fontId="11" fillId="0" borderId="0" xfId="1" applyNumberFormat="1" applyFont="1" applyAlignment="1">
      <alignment horizontal="center"/>
    </xf>
    <xf numFmtId="0" fontId="15" fillId="0" borderId="0" xfId="1" applyFont="1" applyAlignment="1">
      <alignment horizontal="right"/>
    </xf>
    <xf numFmtId="0" fontId="20" fillId="0" borderId="0" xfId="1" applyFont="1" applyAlignment="1">
      <alignment horizontal="center"/>
    </xf>
    <xf numFmtId="0" fontId="19" fillId="0" borderId="0" xfId="1" applyFont="1" applyAlignment="1">
      <alignment horizontal="left" wrapText="1"/>
    </xf>
    <xf numFmtId="166" fontId="15" fillId="0" borderId="7" xfId="1" applyNumberFormat="1" applyFont="1" applyBorder="1" applyAlignment="1">
      <alignment horizontal="center" vertical="center" wrapText="1"/>
    </xf>
    <xf numFmtId="166" fontId="11" fillId="0" borderId="7" xfId="1" applyNumberFormat="1" applyFont="1" applyBorder="1" applyAlignment="1">
      <alignment horizontal="center" vertical="center" wrapText="1"/>
    </xf>
    <xf numFmtId="166" fontId="11" fillId="0" borderId="1" xfId="19" applyNumberFormat="1" applyFont="1" applyBorder="1"/>
    <xf numFmtId="0" fontId="15" fillId="0" borderId="8"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0" xfId="1" applyFont="1" applyAlignment="1">
      <alignment horizontal="center" vertical="center"/>
    </xf>
    <xf numFmtId="0" fontId="11" fillId="0" borderId="0" xfId="19" applyNumberFormat="1" applyFont="1" applyBorder="1" applyAlignment="1">
      <alignment horizontal="center" vertical="center"/>
    </xf>
    <xf numFmtId="166" fontId="15" fillId="0" borderId="1" xfId="19" applyNumberFormat="1" applyFont="1" applyBorder="1" applyAlignment="1">
      <alignment horizontal="center" vertical="center"/>
    </xf>
    <xf numFmtId="166" fontId="15" fillId="0" borderId="8" xfId="19" applyNumberFormat="1" applyFont="1" applyBorder="1"/>
    <xf numFmtId="166" fontId="15" fillId="0" borderId="8" xfId="1" applyNumberFormat="1" applyFont="1" applyBorder="1" applyAlignment="1">
      <alignment vertical="center" wrapText="1"/>
    </xf>
    <xf numFmtId="166" fontId="15" fillId="0" borderId="1" xfId="19" applyNumberFormat="1" applyFont="1" applyBorder="1"/>
    <xf numFmtId="166" fontId="15" fillId="3" borderId="1" xfId="19" applyNumberFormat="1" applyFont="1" applyFill="1" applyBorder="1"/>
    <xf numFmtId="166" fontId="15" fillId="3" borderId="8" xfId="1" applyNumberFormat="1" applyFont="1" applyFill="1" applyBorder="1"/>
    <xf numFmtId="0" fontId="11" fillId="3" borderId="0" xfId="1" applyFont="1" applyFill="1"/>
    <xf numFmtId="0" fontId="15" fillId="3" borderId="8" xfId="1" applyFont="1" applyFill="1" applyBorder="1"/>
    <xf numFmtId="166" fontId="15" fillId="0" borderId="0" xfId="19" applyNumberFormat="1" applyFont="1" applyBorder="1"/>
    <xf numFmtId="14" fontId="15" fillId="0" borderId="0" xfId="1" applyNumberFormat="1" applyFont="1" applyAlignment="1">
      <alignment horizontal="center"/>
    </xf>
    <xf numFmtId="0" fontId="15" fillId="0" borderId="2" xfId="1" applyFont="1" applyBorder="1" applyAlignment="1">
      <alignment horizontal="center" vertical="center" wrapText="1"/>
    </xf>
    <xf numFmtId="166" fontId="11" fillId="0" borderId="1" xfId="18" applyNumberFormat="1" applyFont="1" applyBorder="1"/>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166" fontId="11" fillId="0" borderId="0" xfId="18" applyNumberFormat="1" applyFont="1" applyBorder="1"/>
    <xf numFmtId="166" fontId="15" fillId="0" borderId="1" xfId="18" applyNumberFormat="1" applyFont="1" applyBorder="1" applyAlignment="1">
      <alignment horizontal="center"/>
    </xf>
    <xf numFmtId="166" fontId="15" fillId="0" borderId="0" xfId="18" applyNumberFormat="1" applyFont="1" applyBorder="1" applyAlignment="1">
      <alignment horizontal="center"/>
    </xf>
    <xf numFmtId="166" fontId="11" fillId="0" borderId="7" xfId="1" applyNumberFormat="1" applyFont="1" applyBorder="1" applyAlignment="1">
      <alignment vertical="center" wrapText="1"/>
    </xf>
    <xf numFmtId="166" fontId="11" fillId="0" borderId="8" xfId="1" applyNumberFormat="1" applyFont="1" applyBorder="1"/>
    <xf numFmtId="0" fontId="11" fillId="0" borderId="8" xfId="1" applyFont="1" applyBorder="1"/>
    <xf numFmtId="0" fontId="20" fillId="2" borderId="0" xfId="1" applyFont="1" applyFill="1" applyAlignment="1">
      <alignment horizontal="left"/>
    </xf>
    <xf numFmtId="0" fontId="20" fillId="2" borderId="0" xfId="1" applyFont="1" applyFill="1" applyAlignment="1">
      <alignment horizontal="center"/>
    </xf>
    <xf numFmtId="0" fontId="14" fillId="0" borderId="0" xfId="1" applyFont="1" applyAlignment="1">
      <alignment wrapText="1"/>
    </xf>
    <xf numFmtId="0" fontId="15" fillId="0" borderId="2" xfId="1" applyFont="1" applyBorder="1" applyAlignment="1">
      <alignment vertical="center" wrapText="1"/>
    </xf>
    <xf numFmtId="166" fontId="11" fillId="0" borderId="0" xfId="17" applyNumberFormat="1" applyFont="1" applyBorder="1"/>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1" fillId="0" borderId="0" xfId="17" applyNumberFormat="1" applyFont="1" applyBorder="1" applyAlignment="1">
      <alignment horizontal="center"/>
    </xf>
    <xf numFmtId="166" fontId="15" fillId="0" borderId="0" xfId="1" applyNumberFormat="1" applyFont="1" applyAlignment="1">
      <alignment horizontal="center"/>
    </xf>
    <xf numFmtId="166" fontId="15" fillId="0" borderId="1" xfId="17" applyNumberFormat="1" applyFont="1" applyBorder="1"/>
    <xf numFmtId="166" fontId="15" fillId="0" borderId="4" xfId="17" applyNumberFormat="1" applyFont="1" applyBorder="1"/>
    <xf numFmtId="166" fontId="11" fillId="0" borderId="1" xfId="17" quotePrefix="1" applyNumberFormat="1" applyFont="1" applyBorder="1"/>
    <xf numFmtId="166" fontId="11" fillId="0" borderId="0" xfId="17" quotePrefix="1" applyNumberFormat="1" applyFont="1" applyBorder="1"/>
    <xf numFmtId="0" fontId="15" fillId="3" borderId="0" xfId="1" applyFont="1" applyFill="1"/>
    <xf numFmtId="166" fontId="11" fillId="3" borderId="0" xfId="1" applyNumberFormat="1" applyFont="1" applyFill="1"/>
    <xf numFmtId="166" fontId="15" fillId="3" borderId="3" xfId="16" applyNumberFormat="1" applyFont="1" applyFill="1" applyBorder="1"/>
    <xf numFmtId="0" fontId="15" fillId="3" borderId="1" xfId="1" applyFont="1" applyFill="1" applyBorder="1"/>
    <xf numFmtId="166" fontId="15" fillId="3" borderId="4" xfId="16" applyNumberFormat="1" applyFont="1" applyFill="1" applyBorder="1"/>
    <xf numFmtId="166" fontId="19" fillId="3" borderId="0" xfId="11" applyNumberFormat="1" applyFont="1" applyFill="1" applyBorder="1"/>
    <xf numFmtId="0" fontId="28" fillId="3" borderId="0" xfId="1" applyFont="1" applyFill="1"/>
    <xf numFmtId="0" fontId="18" fillId="3" borderId="0" xfId="27" applyFont="1" applyFill="1" applyAlignment="1">
      <alignment vertical="top"/>
    </xf>
    <xf numFmtId="0" fontId="18" fillId="3" borderId="0" xfId="27" applyFont="1" applyFill="1" applyAlignment="1">
      <alignment horizontal="center" vertical="top"/>
    </xf>
    <xf numFmtId="0" fontId="18" fillId="3" borderId="0" xfId="1" applyFont="1" applyFill="1" applyAlignment="1">
      <alignment horizontal="center"/>
    </xf>
    <xf numFmtId="0" fontId="18" fillId="3" borderId="0" xfId="1" applyFont="1" applyFill="1"/>
    <xf numFmtId="0" fontId="15" fillId="3" borderId="3" xfId="1" applyFont="1" applyFill="1" applyBorder="1"/>
    <xf numFmtId="0" fontId="15" fillId="3" borderId="4" xfId="1" applyFont="1" applyFill="1" applyBorder="1"/>
    <xf numFmtId="0" fontId="35" fillId="0" borderId="0" xfId="1" applyFont="1"/>
    <xf numFmtId="0" fontId="12" fillId="0" borderId="0" xfId="1" applyFont="1" applyAlignment="1">
      <alignment horizontal="right"/>
    </xf>
    <xf numFmtId="166" fontId="15" fillId="2" borderId="1" xfId="15" applyNumberFormat="1" applyFont="1" applyFill="1" applyBorder="1"/>
    <xf numFmtId="166" fontId="11" fillId="2" borderId="1" xfId="15" applyNumberFormat="1" applyFont="1" applyFill="1" applyBorder="1"/>
    <xf numFmtId="0" fontId="15" fillId="2" borderId="0" xfId="1" applyFont="1" applyFill="1"/>
    <xf numFmtId="0" fontId="29" fillId="0" borderId="0" xfId="1" applyFont="1"/>
    <xf numFmtId="0" fontId="21" fillId="0" borderId="1" xfId="1" applyFont="1" applyBorder="1" applyAlignment="1">
      <alignment horizontal="center" vertical="center" wrapText="1"/>
    </xf>
    <xf numFmtId="0" fontId="36" fillId="0" borderId="0" xfId="1" applyFont="1"/>
    <xf numFmtId="0" fontId="29" fillId="0" borderId="1" xfId="1" applyFont="1" applyBorder="1" applyAlignment="1">
      <alignment horizontal="center"/>
    </xf>
    <xf numFmtId="0" fontId="21" fillId="0" borderId="1" xfId="1" applyFont="1" applyBorder="1" applyAlignment="1">
      <alignment horizontal="left"/>
    </xf>
    <xf numFmtId="166" fontId="21" fillId="0" borderId="1" xfId="9" applyNumberFormat="1" applyFont="1" applyBorder="1" applyAlignment="1">
      <alignment horizontal="center"/>
    </xf>
    <xf numFmtId="9" fontId="29" fillId="0" borderId="0" xfId="37" applyFont="1"/>
    <xf numFmtId="0" fontId="15" fillId="0" borderId="1" xfId="1" applyFont="1" applyBorder="1" applyAlignment="1">
      <alignment horizontal="center"/>
    </xf>
    <xf numFmtId="0" fontId="15" fillId="0" borderId="1" xfId="1" applyFont="1" applyBorder="1" applyAlignment="1">
      <alignment horizontal="left" vertical="center" wrapText="1"/>
    </xf>
    <xf numFmtId="166" fontId="11" fillId="0" borderId="0" xfId="1" applyNumberFormat="1" applyFont="1"/>
    <xf numFmtId="0" fontId="37" fillId="0" borderId="0" xfId="1" applyFont="1"/>
    <xf numFmtId="0" fontId="11" fillId="0" borderId="1" xfId="1" applyFont="1" applyBorder="1" applyAlignment="1">
      <alignment horizontal="center"/>
    </xf>
    <xf numFmtId="0" fontId="11" fillId="0" borderId="1" xfId="1" applyFont="1" applyBorder="1" applyAlignment="1">
      <alignment horizontal="left" vertical="center" wrapText="1" indent="1"/>
    </xf>
    <xf numFmtId="166" fontId="38" fillId="0" borderId="1" xfId="9" applyNumberFormat="1" applyFont="1" applyBorder="1" applyAlignment="1">
      <alignment horizontal="center"/>
    </xf>
    <xf numFmtId="0" fontId="8" fillId="0" borderId="0" xfId="1" applyFont="1" applyAlignment="1">
      <alignment horizontal="left"/>
    </xf>
    <xf numFmtId="0" fontId="14" fillId="0" borderId="0" xfId="1" applyFont="1" applyAlignment="1">
      <alignment horizontal="left"/>
    </xf>
    <xf numFmtId="166" fontId="28" fillId="0" borderId="0" xfId="1" applyNumberFormat="1" applyFont="1" applyAlignment="1">
      <alignment horizontal="left"/>
    </xf>
    <xf numFmtId="0" fontId="6" fillId="0" borderId="1" xfId="1" applyFont="1" applyBorder="1" applyAlignment="1">
      <alignment horizontal="left" vertical="center" wrapText="1" indent="1"/>
    </xf>
    <xf numFmtId="0" fontId="5" fillId="3" borderId="1" xfId="1" applyFont="1" applyFill="1" applyBorder="1" applyAlignment="1">
      <alignment horizontal="left" vertical="center" wrapText="1"/>
    </xf>
    <xf numFmtId="166" fontId="5" fillId="3" borderId="1" xfId="9" applyNumberFormat="1" applyFont="1" applyFill="1" applyBorder="1" applyAlignment="1">
      <alignment horizontal="center"/>
    </xf>
    <xf numFmtId="0" fontId="15" fillId="3" borderId="1" xfId="1" applyFont="1" applyFill="1" applyBorder="1" applyAlignment="1">
      <alignment horizontal="left" vertical="center" wrapText="1"/>
    </xf>
    <xf numFmtId="166" fontId="15" fillId="3" borderId="1" xfId="9" applyNumberFormat="1" applyFont="1" applyFill="1" applyBorder="1" applyAlignment="1">
      <alignment horizontal="center"/>
    </xf>
    <xf numFmtId="166" fontId="15" fillId="0" borderId="1" xfId="9" applyNumberFormat="1" applyFont="1" applyBorder="1" applyAlignment="1">
      <alignment horizontal="center"/>
    </xf>
    <xf numFmtId="0" fontId="11" fillId="0" borderId="0" xfId="1" applyFont="1" applyAlignment="1">
      <alignment horizontal="left" vertical="top"/>
    </xf>
    <xf numFmtId="0" fontId="7" fillId="0" borderId="0" xfId="1" applyFont="1"/>
    <xf numFmtId="0" fontId="7" fillId="2" borderId="0" xfId="1" applyFont="1" applyFill="1" applyAlignment="1">
      <alignment horizontal="left"/>
    </xf>
    <xf numFmtId="0" fontId="39" fillId="2" borderId="0" xfId="1" applyFont="1" applyFill="1" applyAlignment="1">
      <alignment horizontal="center"/>
    </xf>
    <xf numFmtId="0" fontId="15" fillId="2" borderId="0" xfId="27" applyFont="1" applyFill="1" applyAlignment="1">
      <alignment horizontal="center" vertical="top"/>
    </xf>
    <xf numFmtId="0" fontId="7" fillId="2" borderId="0" xfId="1" applyFont="1" applyFill="1" applyAlignment="1">
      <alignment horizontal="center"/>
    </xf>
    <xf numFmtId="0" fontId="15" fillId="2" borderId="0" xfId="1" applyFont="1" applyFill="1" applyAlignment="1">
      <alignment horizontal="left"/>
    </xf>
    <xf numFmtId="0" fontId="15" fillId="2" borderId="0" xfId="1" applyFont="1" applyFill="1" applyAlignment="1">
      <alignment horizontal="center"/>
    </xf>
    <xf numFmtId="0" fontId="34" fillId="0" borderId="0" xfId="1" applyFont="1"/>
    <xf numFmtId="0" fontId="41" fillId="0" borderId="0" xfId="1" applyFont="1"/>
    <xf numFmtId="0" fontId="15" fillId="0" borderId="0" xfId="46" applyFont="1" applyAlignment="1">
      <alignment horizontal="center" vertical="center"/>
    </xf>
    <xf numFmtId="166" fontId="23" fillId="0" borderId="1" xfId="45" applyNumberFormat="1" applyFont="1" applyFill="1" applyBorder="1" applyAlignment="1">
      <alignment horizontal="center" vertical="center" wrapText="1"/>
    </xf>
    <xf numFmtId="0" fontId="3" fillId="0" borderId="1" xfId="1" applyFont="1" applyBorder="1" applyAlignment="1">
      <alignment horizontal="center" vertical="center"/>
    </xf>
    <xf numFmtId="166" fontId="3" fillId="0" borderId="14" xfId="45" applyNumberFormat="1" applyFont="1" applyFill="1" applyBorder="1" applyAlignment="1">
      <alignment horizontal="center" vertical="center" wrapText="1"/>
    </xf>
    <xf numFmtId="0" fontId="5" fillId="0" borderId="0" xfId="1" applyFont="1" applyAlignment="1">
      <alignment horizontal="center" wrapText="1"/>
    </xf>
    <xf numFmtId="0" fontId="40" fillId="0" borderId="0" xfId="0" applyFont="1" applyAlignment="1">
      <alignment horizontal="center" wrapText="1"/>
    </xf>
    <xf numFmtId="0" fontId="5" fillId="0" borderId="0" xfId="1" applyFont="1" applyAlignment="1">
      <alignment horizontal="left" wrapText="1"/>
    </xf>
    <xf numFmtId="0" fontId="14" fillId="0" borderId="0" xfId="1" applyFont="1" applyAlignment="1">
      <alignment horizontal="left" wrapText="1"/>
    </xf>
    <xf numFmtId="0" fontId="7" fillId="0" borderId="0" xfId="1" applyFont="1" applyAlignment="1">
      <alignment horizontal="center"/>
    </xf>
    <xf numFmtId="0" fontId="5" fillId="0" borderId="0" xfId="1" applyFont="1" applyAlignment="1">
      <alignment horizontal="center"/>
    </xf>
    <xf numFmtId="0" fontId="5" fillId="0" borderId="1" xfId="1" applyFont="1" applyBorder="1" applyAlignment="1">
      <alignment horizontal="left"/>
    </xf>
    <xf numFmtId="0" fontId="15" fillId="0" borderId="0" xfId="1" applyFont="1" applyAlignment="1">
      <alignment horizontal="center" wrapText="1"/>
    </xf>
    <xf numFmtId="0" fontId="11" fillId="0" borderId="0" xfId="1" applyFont="1" applyAlignment="1">
      <alignment horizontal="left" wrapText="1"/>
    </xf>
    <xf numFmtId="0" fontId="15" fillId="0" borderId="0" xfId="1" applyFont="1" applyAlignment="1">
      <alignment horizontal="center"/>
    </xf>
    <xf numFmtId="0" fontId="11" fillId="0" borderId="0" xfId="1" applyFont="1" applyAlignment="1">
      <alignment wrapText="1"/>
    </xf>
    <xf numFmtId="0" fontId="15" fillId="3" borderId="3" xfId="1" applyFont="1" applyFill="1" applyBorder="1" applyAlignment="1">
      <alignment horizontal="center"/>
    </xf>
    <xf numFmtId="0" fontId="15" fillId="3" borderId="4" xfId="1" applyFont="1" applyFill="1" applyBorder="1" applyAlignment="1">
      <alignment horizontal="center"/>
    </xf>
    <xf numFmtId="0" fontId="15" fillId="0" borderId="0" xfId="39" applyFont="1" applyAlignment="1">
      <alignment horizontal="center"/>
    </xf>
    <xf numFmtId="0" fontId="14" fillId="0" borderId="0" xfId="1" applyFont="1" applyAlignment="1">
      <alignment horizontal="center" wrapText="1"/>
    </xf>
    <xf numFmtId="14" fontId="19" fillId="0" borderId="0" xfId="1" applyNumberFormat="1" applyFont="1" applyAlignment="1">
      <alignment horizontal="center"/>
    </xf>
    <xf numFmtId="0" fontId="19" fillId="0" borderId="0" xfId="1" applyFont="1" applyAlignment="1">
      <alignment horizontal="center"/>
    </xf>
    <xf numFmtId="0" fontId="15" fillId="0" borderId="0" xfId="1" applyFont="1" applyAlignment="1">
      <alignment horizontal="center" vertical="center" wrapText="1"/>
    </xf>
    <xf numFmtId="0" fontId="15" fillId="0" borderId="5" xfId="1" applyFont="1" applyBorder="1" applyAlignment="1">
      <alignment horizontal="left"/>
    </xf>
    <xf numFmtId="0" fontId="15" fillId="0" borderId="6" xfId="1" applyFont="1" applyBorder="1" applyAlignment="1">
      <alignment horizontal="left"/>
    </xf>
    <xf numFmtId="0" fontId="19" fillId="0" borderId="0" xfId="1" applyFont="1" applyAlignment="1">
      <alignment horizontal="right" wrapText="1"/>
    </xf>
    <xf numFmtId="0" fontId="27" fillId="0" borderId="0" xfId="1" applyFont="1" applyAlignment="1">
      <alignment horizontal="right" wrapText="1"/>
    </xf>
    <xf numFmtId="0" fontId="19" fillId="0" borderId="0" xfId="27" applyFont="1" applyAlignment="1">
      <alignment horizontal="left" vertical="top" wrapText="1"/>
    </xf>
    <xf numFmtId="0" fontId="34" fillId="0" borderId="0" xfId="1" applyFont="1" applyAlignment="1">
      <alignment horizontal="left" vertical="top" wrapText="1"/>
    </xf>
    <xf numFmtId="0" fontId="34" fillId="0" borderId="0" xfId="1" applyFont="1" applyAlignment="1">
      <alignment horizontal="left" wrapText="1"/>
    </xf>
    <xf numFmtId="0" fontId="20" fillId="0" borderId="0" xfId="1" applyFont="1" applyAlignment="1">
      <alignment horizontal="center"/>
    </xf>
    <xf numFmtId="0" fontId="15" fillId="0" borderId="2" xfId="1" applyFont="1" applyBorder="1" applyAlignment="1">
      <alignment horizontal="center" vertical="center" wrapText="1"/>
    </xf>
    <xf numFmtId="0" fontId="15" fillId="0" borderId="8" xfId="1" applyFont="1" applyBorder="1" applyAlignment="1">
      <alignment horizontal="center" vertical="center" wrapText="1"/>
    </xf>
    <xf numFmtId="0" fontId="19" fillId="0" borderId="0" xfId="27" applyFont="1" applyAlignment="1">
      <alignment horizontal="center" vertical="top"/>
    </xf>
    <xf numFmtId="0" fontId="15" fillId="0" borderId="3" xfId="1" applyFont="1" applyBorder="1" applyAlignment="1">
      <alignment horizontal="left"/>
    </xf>
    <xf numFmtId="0" fontId="15" fillId="0" borderId="4" xfId="1" applyFont="1" applyBorder="1" applyAlignment="1">
      <alignment horizontal="left"/>
    </xf>
    <xf numFmtId="0" fontId="15" fillId="0" borderId="1" xfId="1" applyFont="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5" fillId="0" borderId="1" xfId="1" applyFont="1" applyBorder="1" applyAlignment="1">
      <alignment horizontal="left" vertical="center"/>
    </xf>
    <xf numFmtId="0" fontId="25" fillId="10" borderId="1" xfId="1" applyFont="1" applyFill="1" applyBorder="1" applyAlignment="1">
      <alignment horizontal="left"/>
    </xf>
    <xf numFmtId="0" fontId="5" fillId="0" borderId="0" xfId="27" applyFont="1" applyAlignment="1">
      <alignment horizontal="center" vertical="center" wrapText="1"/>
    </xf>
    <xf numFmtId="0" fontId="25" fillId="11" borderId="1" xfId="1" applyFont="1" applyFill="1" applyBorder="1" applyAlignment="1">
      <alignment horizontal="left"/>
    </xf>
    <xf numFmtId="0" fontId="22" fillId="0" borderId="1" xfId="1" applyFont="1" applyBorder="1" applyAlignment="1">
      <alignment horizontal="left" vertical="center"/>
    </xf>
    <xf numFmtId="0" fontId="22" fillId="0" borderId="1" xfId="1" applyFont="1" applyBorder="1" applyAlignment="1">
      <alignment horizontal="left" vertical="center" wrapText="1"/>
    </xf>
    <xf numFmtId="0" fontId="22" fillId="0" borderId="2" xfId="1" applyFont="1" applyBorder="1" applyAlignment="1">
      <alignment horizontal="left" vertical="center"/>
    </xf>
    <xf numFmtId="0" fontId="22" fillId="0" borderId="9" xfId="1" applyFont="1" applyBorder="1" applyAlignment="1">
      <alignment horizontal="left" vertical="center"/>
    </xf>
    <xf numFmtId="0" fontId="22" fillId="0" borderId="8" xfId="1" applyFont="1" applyBorder="1" applyAlignment="1">
      <alignment horizontal="left" vertical="center"/>
    </xf>
    <xf numFmtId="0" fontId="5" fillId="0" borderId="2" xfId="1" applyFont="1" applyBorder="1" applyAlignment="1">
      <alignment horizontal="left" vertical="center"/>
    </xf>
    <xf numFmtId="0" fontId="5" fillId="0" borderId="9" xfId="1" applyFont="1" applyBorder="1" applyAlignment="1">
      <alignment horizontal="left" vertical="center"/>
    </xf>
    <xf numFmtId="0" fontId="5" fillId="0" borderId="8" xfId="1" applyFont="1" applyBorder="1" applyAlignment="1">
      <alignment horizontal="left" vertical="center"/>
    </xf>
    <xf numFmtId="0" fontId="5" fillId="0" borderId="0" xfId="1" applyFont="1" applyAlignment="1">
      <alignment horizontal="center" vertical="center"/>
    </xf>
    <xf numFmtId="0" fontId="19" fillId="0" borderId="0" xfId="39" applyFont="1" applyAlignment="1">
      <alignment horizontal="left"/>
    </xf>
    <xf numFmtId="3" fontId="19" fillId="11" borderId="1" xfId="30" applyNumberFormat="1" applyFont="1" applyFill="1" applyBorder="1" applyAlignment="1">
      <alignment horizontal="center" vertical="center" wrapText="1"/>
    </xf>
    <xf numFmtId="0" fontId="22" fillId="0" borderId="0" xfId="1" applyFont="1" applyAlignment="1">
      <alignment horizontal="center"/>
    </xf>
    <xf numFmtId="0" fontId="25" fillId="13" borderId="1" xfId="1" applyFont="1" applyFill="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25" fillId="0" borderId="0" xfId="1" applyFont="1" applyAlignment="1">
      <alignment horizontal="left" vertical="center" wrapText="1"/>
    </xf>
    <xf numFmtId="0" fontId="25" fillId="0" borderId="1" xfId="1" applyFont="1" applyBorder="1" applyAlignment="1">
      <alignment horizontal="left" vertical="center" wrapText="1"/>
    </xf>
    <xf numFmtId="0" fontId="22" fillId="0" borderId="2" xfId="1" applyFont="1" applyBorder="1" applyAlignment="1">
      <alignment horizontal="left" vertical="center" wrapText="1"/>
    </xf>
    <xf numFmtId="0" fontId="5" fillId="0" borderId="0" xfId="27" applyFont="1" applyAlignment="1">
      <alignment horizontal="left"/>
    </xf>
    <xf numFmtId="0" fontId="5" fillId="13" borderId="1" xfId="1" applyFont="1" applyFill="1" applyBorder="1" applyAlignment="1">
      <alignment horizontal="left" vertical="center" wrapText="1"/>
    </xf>
    <xf numFmtId="0" fontId="6" fillId="0" borderId="0" xfId="1" applyFont="1" applyAlignment="1">
      <alignment horizontal="left"/>
    </xf>
    <xf numFmtId="0" fontId="31" fillId="0" borderId="13" xfId="1" applyFont="1" applyBorder="1" applyAlignment="1">
      <alignment horizontal="left"/>
    </xf>
    <xf numFmtId="0" fontId="31" fillId="0" borderId="1" xfId="1" applyFont="1" applyBorder="1" applyAlignment="1">
      <alignment horizontal="left"/>
    </xf>
    <xf numFmtId="0" fontId="31" fillId="0" borderId="0" xfId="46" applyFont="1" applyAlignment="1">
      <alignment horizontal="center"/>
    </xf>
    <xf numFmtId="0" fontId="31" fillId="0" borderId="0" xfId="46" applyFont="1" applyAlignment="1">
      <alignment horizontal="center" wrapText="1"/>
    </xf>
    <xf numFmtId="0" fontId="31" fillId="0" borderId="0" xfId="1" applyFont="1" applyAlignment="1">
      <alignment horizontal="center"/>
    </xf>
    <xf numFmtId="166" fontId="3" fillId="0" borderId="10" xfId="45" applyNumberFormat="1" applyFont="1" applyFill="1" applyBorder="1" applyAlignment="1">
      <alignment horizontal="center" vertical="center" wrapText="1"/>
    </xf>
    <xf numFmtId="166" fontId="3" fillId="0" borderId="13" xfId="45" applyNumberFormat="1" applyFont="1" applyFill="1" applyBorder="1" applyAlignment="1">
      <alignment horizontal="center" vertical="center" wrapText="1"/>
    </xf>
    <xf numFmtId="166" fontId="3" fillId="0" borderId="11" xfId="45" applyNumberFormat="1" applyFont="1" applyFill="1" applyBorder="1" applyAlignment="1">
      <alignment horizontal="center" vertical="center" wrapText="1"/>
    </xf>
    <xf numFmtId="166" fontId="3" fillId="0" borderId="1" xfId="45" applyNumberFormat="1" applyFont="1" applyFill="1" applyBorder="1" applyAlignment="1">
      <alignment horizontal="center" vertical="center" wrapText="1"/>
    </xf>
    <xf numFmtId="166" fontId="23" fillId="0" borderId="11" xfId="45" applyNumberFormat="1" applyFont="1" applyFill="1" applyBorder="1" applyAlignment="1">
      <alignment horizontal="center" vertical="center" wrapText="1"/>
    </xf>
    <xf numFmtId="166" fontId="23" fillId="0" borderId="1" xfId="45" applyNumberFormat="1" applyFont="1" applyFill="1" applyBorder="1" applyAlignment="1">
      <alignment horizontal="center" vertical="center" wrapText="1"/>
    </xf>
    <xf numFmtId="0" fontId="42" fillId="0" borderId="11" xfId="1" applyFont="1" applyBorder="1" applyAlignment="1">
      <alignment horizontal="center"/>
    </xf>
    <xf numFmtId="0" fontId="42" fillId="0" borderId="12" xfId="1" applyFont="1" applyBorder="1" applyAlignment="1">
      <alignment horizontal="center"/>
    </xf>
    <xf numFmtId="0" fontId="15" fillId="0" borderId="0" xfId="28" applyFont="1" applyAlignment="1">
      <alignment horizontal="center"/>
    </xf>
    <xf numFmtId="0" fontId="15" fillId="0" borderId="0" xfId="46" applyFont="1" applyAlignment="1">
      <alignment horizontal="center"/>
    </xf>
    <xf numFmtId="0" fontId="15" fillId="0" borderId="3" xfId="28" applyFont="1" applyBorder="1" applyAlignment="1">
      <alignment horizontal="center" vertical="center" wrapText="1"/>
    </xf>
    <xf numFmtId="0" fontId="15" fillId="0" borderId="4" xfId="28" applyFont="1" applyBorder="1" applyAlignment="1">
      <alignment horizontal="center" vertical="center" wrapText="1"/>
    </xf>
    <xf numFmtId="0" fontId="19" fillId="3" borderId="1"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15" fillId="3" borderId="3" xfId="24" applyFont="1" applyFill="1" applyBorder="1" applyAlignment="1">
      <alignment horizontal="center" vertical="center" wrapText="1"/>
    </xf>
    <xf numFmtId="0" fontId="15" fillId="3" borderId="4" xfId="24" applyFont="1" applyFill="1" applyBorder="1" applyAlignment="1">
      <alignment horizontal="center" vertical="center" wrapText="1"/>
    </xf>
    <xf numFmtId="0" fontId="15" fillId="0" borderId="18" xfId="24" applyFont="1" applyBorder="1" applyAlignment="1">
      <alignment horizontal="center" vertical="center" wrapText="1"/>
    </xf>
    <xf numFmtId="0" fontId="11" fillId="0" borderId="18" xfId="24" applyFont="1" applyBorder="1" applyAlignment="1">
      <alignment horizontal="center" vertical="center" wrapText="1"/>
    </xf>
    <xf numFmtId="0" fontId="11" fillId="0" borderId="18" xfId="24" applyFont="1" applyBorder="1" applyAlignment="1">
      <alignment wrapText="1"/>
    </xf>
    <xf numFmtId="0" fontId="19" fillId="3" borderId="1" xfId="24" applyFont="1" applyFill="1" applyBorder="1" applyAlignment="1">
      <alignment horizontal="center" vertical="center" wrapText="1"/>
    </xf>
    <xf numFmtId="0" fontId="11" fillId="3" borderId="1" xfId="24" applyFont="1" applyFill="1" applyBorder="1" applyAlignment="1">
      <alignment horizontal="center" vertical="center" wrapText="1"/>
    </xf>
    <xf numFmtId="0" fontId="19" fillId="3" borderId="2" xfId="24" applyFont="1" applyFill="1" applyBorder="1" applyAlignment="1">
      <alignment horizontal="center" vertical="center" wrapText="1"/>
    </xf>
    <xf numFmtId="0" fontId="20" fillId="3" borderId="9" xfId="24" applyFont="1" applyFill="1" applyBorder="1" applyAlignment="1">
      <alignment horizontal="center" vertical="center" wrapText="1"/>
    </xf>
    <xf numFmtId="0" fontId="20" fillId="3" borderId="8" xfId="24" applyFont="1" applyFill="1" applyBorder="1" applyAlignment="1">
      <alignment horizontal="center" vertical="center" wrapText="1"/>
    </xf>
    <xf numFmtId="0" fontId="20" fillId="3" borderId="9" xfId="24" applyFont="1" applyFill="1" applyBorder="1" applyAlignment="1">
      <alignment wrapText="1"/>
    </xf>
    <xf numFmtId="0" fontId="20" fillId="3" borderId="8" xfId="24" applyFont="1" applyFill="1" applyBorder="1" applyAlignment="1">
      <alignment wrapText="1"/>
    </xf>
    <xf numFmtId="0" fontId="19" fillId="3" borderId="5" xfId="24" applyFont="1" applyFill="1" applyBorder="1" applyAlignment="1">
      <alignment horizontal="center" vertical="center" wrapText="1"/>
    </xf>
    <xf numFmtId="0" fontId="20" fillId="3" borderId="19" xfId="24" applyFont="1" applyFill="1" applyBorder="1" applyAlignment="1">
      <alignment horizontal="center" vertical="center" wrapText="1"/>
    </xf>
    <xf numFmtId="0" fontId="20" fillId="3" borderId="6" xfId="24" applyFont="1" applyFill="1" applyBorder="1" applyAlignment="1">
      <alignment wrapText="1"/>
    </xf>
    <xf numFmtId="0" fontId="20" fillId="3" borderId="20" xfId="24" applyFont="1" applyFill="1" applyBorder="1" applyAlignment="1">
      <alignment horizontal="center" vertical="center" wrapText="1"/>
    </xf>
    <xf numFmtId="0" fontId="20" fillId="3" borderId="18" xfId="24" applyFont="1" applyFill="1" applyBorder="1" applyAlignment="1">
      <alignment horizontal="center" vertical="center" wrapText="1"/>
    </xf>
    <xf numFmtId="0" fontId="20" fillId="3" borderId="21" xfId="24" applyFont="1" applyFill="1" applyBorder="1" applyAlignment="1">
      <alignment wrapText="1"/>
    </xf>
  </cellXfs>
  <cellStyles count="47">
    <cellStyle name="Comma 10" xfId="4" xr:uid="{00000000-0005-0000-0000-000000000000}"/>
    <cellStyle name="Comma 11" xfId="5" xr:uid="{00000000-0005-0000-0000-000001000000}"/>
    <cellStyle name="Comma 12" xfId="6" xr:uid="{00000000-0005-0000-0000-000002000000}"/>
    <cellStyle name="Comma 13" xfId="38" xr:uid="{00000000-0005-0000-0000-000003000000}"/>
    <cellStyle name="Comma 2" xfId="7" xr:uid="{00000000-0005-0000-0000-000004000000}"/>
    <cellStyle name="Comma 2 2" xfId="2" xr:uid="{00000000-0005-0000-0000-000005000000}"/>
    <cellStyle name="Comma 2 2 2" xfId="8" xr:uid="{00000000-0005-0000-0000-000006000000}"/>
    <cellStyle name="Comma 2 2 3" xfId="9" xr:uid="{00000000-0005-0000-0000-000007000000}"/>
    <cellStyle name="Comma 2 2 4" xfId="10" xr:uid="{00000000-0005-0000-0000-000008000000}"/>
    <cellStyle name="Comma 2 2 5" xfId="11" xr:uid="{00000000-0005-0000-0000-000009000000}"/>
    <cellStyle name="Comma 2 2 6" xfId="12" xr:uid="{00000000-0005-0000-0000-00000A000000}"/>
    <cellStyle name="Comma 3" xfId="13" xr:uid="{00000000-0005-0000-0000-00000B000000}"/>
    <cellStyle name="Comma 3 2" xfId="14" xr:uid="{00000000-0005-0000-0000-00000C000000}"/>
    <cellStyle name="Comma 4" xfId="3" xr:uid="{00000000-0005-0000-0000-00000D000000}"/>
    <cellStyle name="Comma 5" xfId="15" xr:uid="{00000000-0005-0000-0000-00000E000000}"/>
    <cellStyle name="Comma 5 2" xfId="42" xr:uid="{00000000-0005-0000-0000-00000F000000}"/>
    <cellStyle name="Comma 6" xfId="16" xr:uid="{00000000-0005-0000-0000-000010000000}"/>
    <cellStyle name="Comma 7" xfId="17" xr:uid="{00000000-0005-0000-0000-000011000000}"/>
    <cellStyle name="Comma 8" xfId="18" xr:uid="{00000000-0005-0000-0000-000012000000}"/>
    <cellStyle name="Comma 9" xfId="19" xr:uid="{00000000-0005-0000-0000-000013000000}"/>
    <cellStyle name="Comma_prog localit nou bun 6 DEC" xfId="20" xr:uid="{00000000-0005-0000-0000-000014000000}"/>
    <cellStyle name="Comma_prog localit nou bun 6 DEC 2" xfId="44" xr:uid="{00000000-0005-0000-0000-000015000000}"/>
    <cellStyle name="Normal" xfId="0" builtinId="0"/>
    <cellStyle name="Normal 2" xfId="21" xr:uid="{00000000-0005-0000-0000-000017000000}"/>
    <cellStyle name="Normal 2 2" xfId="22" xr:uid="{00000000-0005-0000-0000-000018000000}"/>
    <cellStyle name="Normal 3" xfId="1" xr:uid="{00000000-0005-0000-0000-000019000000}"/>
    <cellStyle name="Normal 3 2" xfId="23" xr:uid="{00000000-0005-0000-0000-00001A000000}"/>
    <cellStyle name="Normal 3 3" xfId="39" xr:uid="{00000000-0005-0000-0000-00001B000000}"/>
    <cellStyle name="Normal 4" xfId="24" xr:uid="{00000000-0005-0000-0000-00001C000000}"/>
    <cellStyle name="Normal 5" xfId="25" xr:uid="{00000000-0005-0000-0000-00001D000000}"/>
    <cellStyle name="Normal 6" xfId="26" xr:uid="{00000000-0005-0000-0000-00001E000000}"/>
    <cellStyle name="Normal 6 2" xfId="46" xr:uid="{00000000-0005-0000-0000-00001F000000}"/>
    <cellStyle name="Normal 7" xfId="40" xr:uid="{00000000-0005-0000-0000-000020000000}"/>
    <cellStyle name="Normal_buget aprobat finante" xfId="27" xr:uid="{00000000-0005-0000-0000-000021000000}"/>
    <cellStyle name="Normal_Legea 72" xfId="28" xr:uid="{00000000-0005-0000-0000-000022000000}"/>
    <cellStyle name="Percent 2" xfId="37" xr:uid="{00000000-0005-0000-0000-000023000000}"/>
    <cellStyle name="Procent 2" xfId="29" xr:uid="{00000000-0005-0000-0000-000024000000}"/>
    <cellStyle name="Virgulă 2" xfId="30" xr:uid="{00000000-0005-0000-0000-000025000000}"/>
    <cellStyle name="Virgulă 2 2" xfId="31" xr:uid="{00000000-0005-0000-0000-000026000000}"/>
    <cellStyle name="Virgulă 2 3" xfId="32" xr:uid="{00000000-0005-0000-0000-000027000000}"/>
    <cellStyle name="Virgulă 2 4" xfId="41" xr:uid="{00000000-0005-0000-0000-000028000000}"/>
    <cellStyle name="Virgulă 3" xfId="33" xr:uid="{00000000-0005-0000-0000-000029000000}"/>
    <cellStyle name="Virgulă 4" xfId="34" xr:uid="{00000000-0005-0000-0000-00002A000000}"/>
    <cellStyle name="Virgulă 5" xfId="35" xr:uid="{00000000-0005-0000-0000-00002B000000}"/>
    <cellStyle name="Virgulă 6" xfId="43" xr:uid="{00000000-0005-0000-0000-00002C000000}"/>
    <cellStyle name="Virgulă 7" xfId="45" xr:uid="{00000000-0005-0000-0000-00002D000000}"/>
    <cellStyle name="Virgulă_Legea 72 2" xfId="36" xr:uid="{00000000-0005-0000-0000-00002E000000}"/>
  </cellStyles>
  <dxfs count="0"/>
  <tableStyles count="0" defaultTableStyle="TableStyleMedium2" defaultPivotStyle="PivotStyleLight16"/>
  <colors>
    <mruColors>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eni\transfer\My%20Documents\importante%20in%202002\VARIANTA%20ULTIMA%20%20oficial\program%202003%20fundamentare\VARIANTA%20ULTIMA%20%20PENTRU%20CA\programe%20pe%20urmatorii%20ani(2002-2005)\baza%20veche%2019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DETE"/>
      <sheetName val="pivot vechi 190000"/>
    </sheetNames>
    <sheetDataSet>
      <sheetData sheetId="0" refreshError="1">
        <row r="1">
          <cell r="B1" t="str">
            <v>Nr.Crt.</v>
          </cell>
          <cell r="C1" t="str">
            <v>Judet</v>
          </cell>
          <cell r="D1">
            <v>2002</v>
          </cell>
          <cell r="E1" t="str">
            <v>Localitati cu programe speciale</v>
          </cell>
        </row>
        <row r="2">
          <cell r="B2">
            <v>1</v>
          </cell>
          <cell r="C2" t="str">
            <v>ALBA</v>
          </cell>
          <cell r="D2" t="str">
            <v>trimis</v>
          </cell>
        </row>
        <row r="3">
          <cell r="B3">
            <v>2</v>
          </cell>
          <cell r="C3" t="str">
            <v>ARAD</v>
          </cell>
          <cell r="D3" t="str">
            <v>trimis</v>
          </cell>
        </row>
        <row r="4">
          <cell r="B4">
            <v>3</v>
          </cell>
          <cell r="C4" t="str">
            <v>ARGES</v>
          </cell>
          <cell r="D4" t="str">
            <v>trimis</v>
          </cell>
        </row>
        <row r="5">
          <cell r="B5">
            <v>4</v>
          </cell>
          <cell r="C5" t="str">
            <v>BACAU</v>
          </cell>
          <cell r="D5" t="str">
            <v>trimis</v>
          </cell>
        </row>
        <row r="6">
          <cell r="B6">
            <v>5</v>
          </cell>
          <cell r="C6" t="str">
            <v>BIHOR</v>
          </cell>
        </row>
        <row r="7">
          <cell r="B7">
            <v>6</v>
          </cell>
          <cell r="C7" t="str">
            <v>BISTRITA</v>
          </cell>
          <cell r="D7" t="str">
            <v>trimis</v>
          </cell>
        </row>
        <row r="8">
          <cell r="B8">
            <v>7</v>
          </cell>
          <cell r="C8" t="str">
            <v>BOTOSANI</v>
          </cell>
          <cell r="D8" t="str">
            <v>trimis</v>
          </cell>
          <cell r="E8" t="str">
            <v>trimis</v>
          </cell>
        </row>
        <row r="9">
          <cell r="B9">
            <v>8</v>
          </cell>
          <cell r="C9" t="str">
            <v>BRASOV</v>
          </cell>
        </row>
        <row r="10">
          <cell r="B10">
            <v>9</v>
          </cell>
          <cell r="C10" t="str">
            <v>BRAILA</v>
          </cell>
          <cell r="D10" t="str">
            <v>trimis</v>
          </cell>
          <cell r="E10" t="str">
            <v>trimis</v>
          </cell>
        </row>
        <row r="11">
          <cell r="B11">
            <v>41</v>
          </cell>
          <cell r="C11" t="str">
            <v>BUCURESTI</v>
          </cell>
        </row>
        <row r="12">
          <cell r="B12">
            <v>10</v>
          </cell>
          <cell r="C12" t="str">
            <v>BUZAU</v>
          </cell>
          <cell r="D12" t="str">
            <v>trimis</v>
          </cell>
          <cell r="E12" t="str">
            <v>trimis</v>
          </cell>
        </row>
        <row r="13">
          <cell r="B13">
            <v>11</v>
          </cell>
          <cell r="C13" t="str">
            <v>CARAS-SEV.</v>
          </cell>
        </row>
        <row r="14">
          <cell r="B14">
            <v>12</v>
          </cell>
          <cell r="C14" t="str">
            <v>CALARASI</v>
          </cell>
          <cell r="D14" t="str">
            <v>trimis</v>
          </cell>
        </row>
        <row r="15">
          <cell r="B15">
            <v>13</v>
          </cell>
          <cell r="C15" t="str">
            <v>CLUJ</v>
          </cell>
        </row>
        <row r="16">
          <cell r="B16">
            <v>14</v>
          </cell>
          <cell r="C16" t="str">
            <v>CONSTANTA</v>
          </cell>
          <cell r="D16" t="str">
            <v>trimis</v>
          </cell>
        </row>
        <row r="17">
          <cell r="B17">
            <v>15</v>
          </cell>
          <cell r="C17" t="str">
            <v>COVASNA</v>
          </cell>
          <cell r="D17" t="str">
            <v>trimis</v>
          </cell>
          <cell r="E17" t="str">
            <v>trimis</v>
          </cell>
        </row>
        <row r="18">
          <cell r="B18">
            <v>16</v>
          </cell>
          <cell r="C18" t="str">
            <v>DAMBOVITA</v>
          </cell>
          <cell r="D18" t="str">
            <v>trimis</v>
          </cell>
        </row>
        <row r="19">
          <cell r="B19">
            <v>17</v>
          </cell>
          <cell r="C19" t="str">
            <v>DOLJ</v>
          </cell>
          <cell r="D19" t="str">
            <v>trimis</v>
          </cell>
        </row>
        <row r="20">
          <cell r="B20">
            <v>18</v>
          </cell>
          <cell r="C20" t="str">
            <v>GALATI</v>
          </cell>
          <cell r="D20" t="str">
            <v>trimis</v>
          </cell>
          <cell r="E20" t="str">
            <v>trimis</v>
          </cell>
        </row>
        <row r="21">
          <cell r="B21">
            <v>19</v>
          </cell>
          <cell r="C21" t="str">
            <v>GIURGIU</v>
          </cell>
          <cell r="D21" t="str">
            <v>trimis</v>
          </cell>
        </row>
        <row r="22">
          <cell r="B22">
            <v>20</v>
          </cell>
          <cell r="C22" t="str">
            <v>GORJ</v>
          </cell>
          <cell r="D22" t="str">
            <v>trimis</v>
          </cell>
        </row>
        <row r="23">
          <cell r="B23">
            <v>21</v>
          </cell>
          <cell r="C23" t="str">
            <v xml:space="preserve">HARGHITA </v>
          </cell>
          <cell r="D23" t="str">
            <v>trimis</v>
          </cell>
        </row>
        <row r="24">
          <cell r="B24">
            <v>22</v>
          </cell>
          <cell r="C24" t="str">
            <v>HUNEDOARA</v>
          </cell>
          <cell r="D24" t="str">
            <v>trimis</v>
          </cell>
        </row>
        <row r="25">
          <cell r="B25">
            <v>23</v>
          </cell>
          <cell r="C25" t="str">
            <v>IALOMITA</v>
          </cell>
          <cell r="D25" t="str">
            <v>trimis</v>
          </cell>
        </row>
        <row r="26">
          <cell r="B26">
            <v>24</v>
          </cell>
          <cell r="C26" t="str">
            <v>IASI</v>
          </cell>
          <cell r="D26" t="str">
            <v>trimis</v>
          </cell>
        </row>
        <row r="27">
          <cell r="B27">
            <v>42</v>
          </cell>
          <cell r="C27" t="str">
            <v>ILFOV</v>
          </cell>
        </row>
        <row r="28">
          <cell r="B28">
            <v>25</v>
          </cell>
          <cell r="C28" t="str">
            <v>MARAMURES</v>
          </cell>
          <cell r="D28" t="str">
            <v>trimis</v>
          </cell>
        </row>
        <row r="29">
          <cell r="B29">
            <v>26</v>
          </cell>
          <cell r="C29" t="str">
            <v>MEHEDINTI</v>
          </cell>
        </row>
        <row r="30">
          <cell r="B30">
            <v>27</v>
          </cell>
          <cell r="C30" t="str">
            <v>MURES</v>
          </cell>
          <cell r="D30" t="str">
            <v>trimis</v>
          </cell>
        </row>
        <row r="31">
          <cell r="B31">
            <v>28</v>
          </cell>
          <cell r="C31" t="str">
            <v>NEAMT</v>
          </cell>
          <cell r="D31" t="str">
            <v>trimis</v>
          </cell>
        </row>
        <row r="32">
          <cell r="B32">
            <v>29</v>
          </cell>
          <cell r="C32" t="str">
            <v>OLT</v>
          </cell>
          <cell r="D32" t="str">
            <v>trimis</v>
          </cell>
        </row>
        <row r="33">
          <cell r="B33">
            <v>30</v>
          </cell>
          <cell r="C33" t="str">
            <v>PRAHOVA</v>
          </cell>
          <cell r="D33" t="str">
            <v>trimis</v>
          </cell>
        </row>
        <row r="34">
          <cell r="B34">
            <v>31</v>
          </cell>
          <cell r="C34" t="str">
            <v>SATU-MARE</v>
          </cell>
          <cell r="D34" t="str">
            <v>trimis</v>
          </cell>
        </row>
        <row r="35">
          <cell r="B35">
            <v>32</v>
          </cell>
          <cell r="C35" t="str">
            <v>SALAJ</v>
          </cell>
          <cell r="D35" t="str">
            <v>trimis</v>
          </cell>
        </row>
        <row r="36">
          <cell r="B36">
            <v>33</v>
          </cell>
          <cell r="C36" t="str">
            <v>SIBIU</v>
          </cell>
          <cell r="D36" t="str">
            <v>trimis</v>
          </cell>
        </row>
        <row r="37">
          <cell r="B37">
            <v>34</v>
          </cell>
          <cell r="C37" t="str">
            <v>SUCEAVA</v>
          </cell>
          <cell r="D37" t="str">
            <v>trimis</v>
          </cell>
        </row>
        <row r="38">
          <cell r="B38">
            <v>35</v>
          </cell>
          <cell r="C38" t="str">
            <v>TELEORMAN</v>
          </cell>
        </row>
        <row r="39">
          <cell r="B39">
            <v>36</v>
          </cell>
          <cell r="C39" t="str">
            <v>TIMIS</v>
          </cell>
        </row>
        <row r="40">
          <cell r="B40">
            <v>37</v>
          </cell>
          <cell r="C40" t="str">
            <v>TULCEA</v>
          </cell>
          <cell r="D40" t="str">
            <v>trimis</v>
          </cell>
        </row>
        <row r="41">
          <cell r="B41">
            <v>38</v>
          </cell>
          <cell r="C41" t="str">
            <v>VASLUI</v>
          </cell>
        </row>
        <row r="42">
          <cell r="B42">
            <v>39</v>
          </cell>
          <cell r="C42" t="str">
            <v>VALCEA</v>
          </cell>
          <cell r="D42" t="str">
            <v>trimis</v>
          </cell>
        </row>
        <row r="43">
          <cell r="B43">
            <v>40</v>
          </cell>
          <cell r="C43" t="str">
            <v>VRANCEA</v>
          </cell>
          <cell r="D43" t="str">
            <v>trimis</v>
          </cell>
          <cell r="E43" t="str">
            <v>trimis</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L67"/>
  <sheetViews>
    <sheetView view="pageBreakPreview" topLeftCell="A7" zoomScaleNormal="100" zoomScaleSheetLayoutView="100" workbookViewId="0">
      <selection activeCell="H9" sqref="H9"/>
    </sheetView>
  </sheetViews>
  <sheetFormatPr defaultRowHeight="15.75" x14ac:dyDescent="0.25"/>
  <cols>
    <col min="1" max="1" width="4.42578125" style="17" customWidth="1"/>
    <col min="2" max="2" width="5.5703125" style="328" customWidth="1"/>
    <col min="3" max="3" width="18.28515625" style="328" customWidth="1"/>
    <col min="4" max="4" width="20.5703125" style="328" customWidth="1"/>
    <col min="5" max="5" width="16.7109375" style="328" customWidth="1"/>
    <col min="6" max="6" width="18.85546875" style="328" customWidth="1"/>
    <col min="7" max="7" width="22.7109375" style="328" customWidth="1"/>
    <col min="8" max="8" width="22.28515625" style="328" customWidth="1"/>
    <col min="9" max="9" width="17.7109375" style="17" hidden="1" customWidth="1"/>
    <col min="10" max="256" width="9.140625" style="17"/>
    <col min="257" max="257" width="4.42578125" style="17" customWidth="1"/>
    <col min="258" max="258" width="5.5703125" style="17" customWidth="1"/>
    <col min="259" max="259" width="18.28515625" style="17" customWidth="1"/>
    <col min="260" max="260" width="20.5703125" style="17" customWidth="1"/>
    <col min="261" max="261" width="16.7109375" style="17" customWidth="1"/>
    <col min="262" max="262" width="18.85546875" style="17" customWidth="1"/>
    <col min="263" max="263" width="23.140625" style="17" customWidth="1"/>
    <col min="264" max="264" width="22" style="17" customWidth="1"/>
    <col min="265" max="265" width="0" style="17" hidden="1" customWidth="1"/>
    <col min="266" max="512" width="9.140625" style="17"/>
    <col min="513" max="513" width="4.42578125" style="17" customWidth="1"/>
    <col min="514" max="514" width="5.5703125" style="17" customWidth="1"/>
    <col min="515" max="515" width="18.28515625" style="17" customWidth="1"/>
    <col min="516" max="516" width="20.5703125" style="17" customWidth="1"/>
    <col min="517" max="517" width="16.7109375" style="17" customWidth="1"/>
    <col min="518" max="518" width="18.85546875" style="17" customWidth="1"/>
    <col min="519" max="519" width="23.140625" style="17" customWidth="1"/>
    <col min="520" max="520" width="22" style="17" customWidth="1"/>
    <col min="521" max="521" width="0" style="17" hidden="1" customWidth="1"/>
    <col min="522" max="768" width="9.140625" style="17"/>
    <col min="769" max="769" width="4.42578125" style="17" customWidth="1"/>
    <col min="770" max="770" width="5.5703125" style="17" customWidth="1"/>
    <col min="771" max="771" width="18.28515625" style="17" customWidth="1"/>
    <col min="772" max="772" width="20.5703125" style="17" customWidth="1"/>
    <col min="773" max="773" width="16.7109375" style="17" customWidth="1"/>
    <col min="774" max="774" width="18.85546875" style="17" customWidth="1"/>
    <col min="775" max="775" width="23.140625" style="17" customWidth="1"/>
    <col min="776" max="776" width="22" style="17" customWidth="1"/>
    <col min="777" max="777" width="0" style="17" hidden="1" customWidth="1"/>
    <col min="778" max="1024" width="9.140625" style="17"/>
    <col min="1025" max="1025" width="4.42578125" style="17" customWidth="1"/>
    <col min="1026" max="1026" width="5.5703125" style="17" customWidth="1"/>
    <col min="1027" max="1027" width="18.28515625" style="17" customWidth="1"/>
    <col min="1028" max="1028" width="20.5703125" style="17" customWidth="1"/>
    <col min="1029" max="1029" width="16.7109375" style="17" customWidth="1"/>
    <col min="1030" max="1030" width="18.85546875" style="17" customWidth="1"/>
    <col min="1031" max="1031" width="23.140625" style="17" customWidth="1"/>
    <col min="1032" max="1032" width="22" style="17" customWidth="1"/>
    <col min="1033" max="1033" width="0" style="17" hidden="1" customWidth="1"/>
    <col min="1034" max="1280" width="9.140625" style="17"/>
    <col min="1281" max="1281" width="4.42578125" style="17" customWidth="1"/>
    <col min="1282" max="1282" width="5.5703125" style="17" customWidth="1"/>
    <col min="1283" max="1283" width="18.28515625" style="17" customWidth="1"/>
    <col min="1284" max="1284" width="20.5703125" style="17" customWidth="1"/>
    <col min="1285" max="1285" width="16.7109375" style="17" customWidth="1"/>
    <col min="1286" max="1286" width="18.85546875" style="17" customWidth="1"/>
    <col min="1287" max="1287" width="23.140625" style="17" customWidth="1"/>
    <col min="1288" max="1288" width="22" style="17" customWidth="1"/>
    <col min="1289" max="1289" width="0" style="17" hidden="1" customWidth="1"/>
    <col min="1290" max="1536" width="9.140625" style="17"/>
    <col min="1537" max="1537" width="4.42578125" style="17" customWidth="1"/>
    <col min="1538" max="1538" width="5.5703125" style="17" customWidth="1"/>
    <col min="1539" max="1539" width="18.28515625" style="17" customWidth="1"/>
    <col min="1540" max="1540" width="20.5703125" style="17" customWidth="1"/>
    <col min="1541" max="1541" width="16.7109375" style="17" customWidth="1"/>
    <col min="1542" max="1542" width="18.85546875" style="17" customWidth="1"/>
    <col min="1543" max="1543" width="23.140625" style="17" customWidth="1"/>
    <col min="1544" max="1544" width="22" style="17" customWidth="1"/>
    <col min="1545" max="1545" width="0" style="17" hidden="1" customWidth="1"/>
    <col min="1546" max="1792" width="9.140625" style="17"/>
    <col min="1793" max="1793" width="4.42578125" style="17" customWidth="1"/>
    <col min="1794" max="1794" width="5.5703125" style="17" customWidth="1"/>
    <col min="1795" max="1795" width="18.28515625" style="17" customWidth="1"/>
    <col min="1796" max="1796" width="20.5703125" style="17" customWidth="1"/>
    <col min="1797" max="1797" width="16.7109375" style="17" customWidth="1"/>
    <col min="1798" max="1798" width="18.85546875" style="17" customWidth="1"/>
    <col min="1799" max="1799" width="23.140625" style="17" customWidth="1"/>
    <col min="1800" max="1800" width="22" style="17" customWidth="1"/>
    <col min="1801" max="1801" width="0" style="17" hidden="1" customWidth="1"/>
    <col min="1802" max="2048" width="9.140625" style="17"/>
    <col min="2049" max="2049" width="4.42578125" style="17" customWidth="1"/>
    <col min="2050" max="2050" width="5.5703125" style="17" customWidth="1"/>
    <col min="2051" max="2051" width="18.28515625" style="17" customWidth="1"/>
    <col min="2052" max="2052" width="20.5703125" style="17" customWidth="1"/>
    <col min="2053" max="2053" width="16.7109375" style="17" customWidth="1"/>
    <col min="2054" max="2054" width="18.85546875" style="17" customWidth="1"/>
    <col min="2055" max="2055" width="23.140625" style="17" customWidth="1"/>
    <col min="2056" max="2056" width="22" style="17" customWidth="1"/>
    <col min="2057" max="2057" width="0" style="17" hidden="1" customWidth="1"/>
    <col min="2058" max="2304" width="9.140625" style="17"/>
    <col min="2305" max="2305" width="4.42578125" style="17" customWidth="1"/>
    <col min="2306" max="2306" width="5.5703125" style="17" customWidth="1"/>
    <col min="2307" max="2307" width="18.28515625" style="17" customWidth="1"/>
    <col min="2308" max="2308" width="20.5703125" style="17" customWidth="1"/>
    <col min="2309" max="2309" width="16.7109375" style="17" customWidth="1"/>
    <col min="2310" max="2310" width="18.85546875" style="17" customWidth="1"/>
    <col min="2311" max="2311" width="23.140625" style="17" customWidth="1"/>
    <col min="2312" max="2312" width="22" style="17" customWidth="1"/>
    <col min="2313" max="2313" width="0" style="17" hidden="1" customWidth="1"/>
    <col min="2314" max="2560" width="9.140625" style="17"/>
    <col min="2561" max="2561" width="4.42578125" style="17" customWidth="1"/>
    <col min="2562" max="2562" width="5.5703125" style="17" customWidth="1"/>
    <col min="2563" max="2563" width="18.28515625" style="17" customWidth="1"/>
    <col min="2564" max="2564" width="20.5703125" style="17" customWidth="1"/>
    <col min="2565" max="2565" width="16.7109375" style="17" customWidth="1"/>
    <col min="2566" max="2566" width="18.85546875" style="17" customWidth="1"/>
    <col min="2567" max="2567" width="23.140625" style="17" customWidth="1"/>
    <col min="2568" max="2568" width="22" style="17" customWidth="1"/>
    <col min="2569" max="2569" width="0" style="17" hidden="1" customWidth="1"/>
    <col min="2570" max="2816" width="9.140625" style="17"/>
    <col min="2817" max="2817" width="4.42578125" style="17" customWidth="1"/>
    <col min="2818" max="2818" width="5.5703125" style="17" customWidth="1"/>
    <col min="2819" max="2819" width="18.28515625" style="17" customWidth="1"/>
    <col min="2820" max="2820" width="20.5703125" style="17" customWidth="1"/>
    <col min="2821" max="2821" width="16.7109375" style="17" customWidth="1"/>
    <col min="2822" max="2822" width="18.85546875" style="17" customWidth="1"/>
    <col min="2823" max="2823" width="23.140625" style="17" customWidth="1"/>
    <col min="2824" max="2824" width="22" style="17" customWidth="1"/>
    <col min="2825" max="2825" width="0" style="17" hidden="1" customWidth="1"/>
    <col min="2826" max="3072" width="9.140625" style="17"/>
    <col min="3073" max="3073" width="4.42578125" style="17" customWidth="1"/>
    <col min="3074" max="3074" width="5.5703125" style="17" customWidth="1"/>
    <col min="3075" max="3075" width="18.28515625" style="17" customWidth="1"/>
    <col min="3076" max="3076" width="20.5703125" style="17" customWidth="1"/>
    <col min="3077" max="3077" width="16.7109375" style="17" customWidth="1"/>
    <col min="3078" max="3078" width="18.85546875" style="17" customWidth="1"/>
    <col min="3079" max="3079" width="23.140625" style="17" customWidth="1"/>
    <col min="3080" max="3080" width="22" style="17" customWidth="1"/>
    <col min="3081" max="3081" width="0" style="17" hidden="1" customWidth="1"/>
    <col min="3082" max="3328" width="9.140625" style="17"/>
    <col min="3329" max="3329" width="4.42578125" style="17" customWidth="1"/>
    <col min="3330" max="3330" width="5.5703125" style="17" customWidth="1"/>
    <col min="3331" max="3331" width="18.28515625" style="17" customWidth="1"/>
    <col min="3332" max="3332" width="20.5703125" style="17" customWidth="1"/>
    <col min="3333" max="3333" width="16.7109375" style="17" customWidth="1"/>
    <col min="3334" max="3334" width="18.85546875" style="17" customWidth="1"/>
    <col min="3335" max="3335" width="23.140625" style="17" customWidth="1"/>
    <col min="3336" max="3336" width="22" style="17" customWidth="1"/>
    <col min="3337" max="3337" width="0" style="17" hidden="1" customWidth="1"/>
    <col min="3338" max="3584" width="9.140625" style="17"/>
    <col min="3585" max="3585" width="4.42578125" style="17" customWidth="1"/>
    <col min="3586" max="3586" width="5.5703125" style="17" customWidth="1"/>
    <col min="3587" max="3587" width="18.28515625" style="17" customWidth="1"/>
    <col min="3588" max="3588" width="20.5703125" style="17" customWidth="1"/>
    <col min="3589" max="3589" width="16.7109375" style="17" customWidth="1"/>
    <col min="3590" max="3590" width="18.85546875" style="17" customWidth="1"/>
    <col min="3591" max="3591" width="23.140625" style="17" customWidth="1"/>
    <col min="3592" max="3592" width="22" style="17" customWidth="1"/>
    <col min="3593" max="3593" width="0" style="17" hidden="1" customWidth="1"/>
    <col min="3594" max="3840" width="9.140625" style="17"/>
    <col min="3841" max="3841" width="4.42578125" style="17" customWidth="1"/>
    <col min="3842" max="3842" width="5.5703125" style="17" customWidth="1"/>
    <col min="3843" max="3843" width="18.28515625" style="17" customWidth="1"/>
    <col min="3844" max="3844" width="20.5703125" style="17" customWidth="1"/>
    <col min="3845" max="3845" width="16.7109375" style="17" customWidth="1"/>
    <col min="3846" max="3846" width="18.85546875" style="17" customWidth="1"/>
    <col min="3847" max="3847" width="23.140625" style="17" customWidth="1"/>
    <col min="3848" max="3848" width="22" style="17" customWidth="1"/>
    <col min="3849" max="3849" width="0" style="17" hidden="1" customWidth="1"/>
    <col min="3850" max="4096" width="9.140625" style="17"/>
    <col min="4097" max="4097" width="4.42578125" style="17" customWidth="1"/>
    <col min="4098" max="4098" width="5.5703125" style="17" customWidth="1"/>
    <col min="4099" max="4099" width="18.28515625" style="17" customWidth="1"/>
    <col min="4100" max="4100" width="20.5703125" style="17" customWidth="1"/>
    <col min="4101" max="4101" width="16.7109375" style="17" customWidth="1"/>
    <col min="4102" max="4102" width="18.85546875" style="17" customWidth="1"/>
    <col min="4103" max="4103" width="23.140625" style="17" customWidth="1"/>
    <col min="4104" max="4104" width="22" style="17" customWidth="1"/>
    <col min="4105" max="4105" width="0" style="17" hidden="1" customWidth="1"/>
    <col min="4106" max="4352" width="9.140625" style="17"/>
    <col min="4353" max="4353" width="4.42578125" style="17" customWidth="1"/>
    <col min="4354" max="4354" width="5.5703125" style="17" customWidth="1"/>
    <col min="4355" max="4355" width="18.28515625" style="17" customWidth="1"/>
    <col min="4356" max="4356" width="20.5703125" style="17" customWidth="1"/>
    <col min="4357" max="4357" width="16.7109375" style="17" customWidth="1"/>
    <col min="4358" max="4358" width="18.85546875" style="17" customWidth="1"/>
    <col min="4359" max="4359" width="23.140625" style="17" customWidth="1"/>
    <col min="4360" max="4360" width="22" style="17" customWidth="1"/>
    <col min="4361" max="4361" width="0" style="17" hidden="1" customWidth="1"/>
    <col min="4362" max="4608" width="9.140625" style="17"/>
    <col min="4609" max="4609" width="4.42578125" style="17" customWidth="1"/>
    <col min="4610" max="4610" width="5.5703125" style="17" customWidth="1"/>
    <col min="4611" max="4611" width="18.28515625" style="17" customWidth="1"/>
    <col min="4612" max="4612" width="20.5703125" style="17" customWidth="1"/>
    <col min="4613" max="4613" width="16.7109375" style="17" customWidth="1"/>
    <col min="4614" max="4614" width="18.85546875" style="17" customWidth="1"/>
    <col min="4615" max="4615" width="23.140625" style="17" customWidth="1"/>
    <col min="4616" max="4616" width="22" style="17" customWidth="1"/>
    <col min="4617" max="4617" width="0" style="17" hidden="1" customWidth="1"/>
    <col min="4618" max="4864" width="9.140625" style="17"/>
    <col min="4865" max="4865" width="4.42578125" style="17" customWidth="1"/>
    <col min="4866" max="4866" width="5.5703125" style="17" customWidth="1"/>
    <col min="4867" max="4867" width="18.28515625" style="17" customWidth="1"/>
    <col min="4868" max="4868" width="20.5703125" style="17" customWidth="1"/>
    <col min="4869" max="4869" width="16.7109375" style="17" customWidth="1"/>
    <col min="4870" max="4870" width="18.85546875" style="17" customWidth="1"/>
    <col min="4871" max="4871" width="23.140625" style="17" customWidth="1"/>
    <col min="4872" max="4872" width="22" style="17" customWidth="1"/>
    <col min="4873" max="4873" width="0" style="17" hidden="1" customWidth="1"/>
    <col min="4874" max="5120" width="9.140625" style="17"/>
    <col min="5121" max="5121" width="4.42578125" style="17" customWidth="1"/>
    <col min="5122" max="5122" width="5.5703125" style="17" customWidth="1"/>
    <col min="5123" max="5123" width="18.28515625" style="17" customWidth="1"/>
    <col min="5124" max="5124" width="20.5703125" style="17" customWidth="1"/>
    <col min="5125" max="5125" width="16.7109375" style="17" customWidth="1"/>
    <col min="5126" max="5126" width="18.85546875" style="17" customWidth="1"/>
    <col min="5127" max="5127" width="23.140625" style="17" customWidth="1"/>
    <col min="5128" max="5128" width="22" style="17" customWidth="1"/>
    <col min="5129" max="5129" width="0" style="17" hidden="1" customWidth="1"/>
    <col min="5130" max="5376" width="9.140625" style="17"/>
    <col min="5377" max="5377" width="4.42578125" style="17" customWidth="1"/>
    <col min="5378" max="5378" width="5.5703125" style="17" customWidth="1"/>
    <col min="5379" max="5379" width="18.28515625" style="17" customWidth="1"/>
    <col min="5380" max="5380" width="20.5703125" style="17" customWidth="1"/>
    <col min="5381" max="5381" width="16.7109375" style="17" customWidth="1"/>
    <col min="5382" max="5382" width="18.85546875" style="17" customWidth="1"/>
    <col min="5383" max="5383" width="23.140625" style="17" customWidth="1"/>
    <col min="5384" max="5384" width="22" style="17" customWidth="1"/>
    <col min="5385" max="5385" width="0" style="17" hidden="1" customWidth="1"/>
    <col min="5386" max="5632" width="9.140625" style="17"/>
    <col min="5633" max="5633" width="4.42578125" style="17" customWidth="1"/>
    <col min="5634" max="5634" width="5.5703125" style="17" customWidth="1"/>
    <col min="5635" max="5635" width="18.28515625" style="17" customWidth="1"/>
    <col min="5636" max="5636" width="20.5703125" style="17" customWidth="1"/>
    <col min="5637" max="5637" width="16.7109375" style="17" customWidth="1"/>
    <col min="5638" max="5638" width="18.85546875" style="17" customWidth="1"/>
    <col min="5639" max="5639" width="23.140625" style="17" customWidth="1"/>
    <col min="5640" max="5640" width="22" style="17" customWidth="1"/>
    <col min="5641" max="5641" width="0" style="17" hidden="1" customWidth="1"/>
    <col min="5642" max="5888" width="9.140625" style="17"/>
    <col min="5889" max="5889" width="4.42578125" style="17" customWidth="1"/>
    <col min="5890" max="5890" width="5.5703125" style="17" customWidth="1"/>
    <col min="5891" max="5891" width="18.28515625" style="17" customWidth="1"/>
    <col min="5892" max="5892" width="20.5703125" style="17" customWidth="1"/>
    <col min="5893" max="5893" width="16.7109375" style="17" customWidth="1"/>
    <col min="5894" max="5894" width="18.85546875" style="17" customWidth="1"/>
    <col min="5895" max="5895" width="23.140625" style="17" customWidth="1"/>
    <col min="5896" max="5896" width="22" style="17" customWidth="1"/>
    <col min="5897" max="5897" width="0" style="17" hidden="1" customWidth="1"/>
    <col min="5898" max="6144" width="9.140625" style="17"/>
    <col min="6145" max="6145" width="4.42578125" style="17" customWidth="1"/>
    <col min="6146" max="6146" width="5.5703125" style="17" customWidth="1"/>
    <col min="6147" max="6147" width="18.28515625" style="17" customWidth="1"/>
    <col min="6148" max="6148" width="20.5703125" style="17" customWidth="1"/>
    <col min="6149" max="6149" width="16.7109375" style="17" customWidth="1"/>
    <col min="6150" max="6150" width="18.85546875" style="17" customWidth="1"/>
    <col min="6151" max="6151" width="23.140625" style="17" customWidth="1"/>
    <col min="6152" max="6152" width="22" style="17" customWidth="1"/>
    <col min="6153" max="6153" width="0" style="17" hidden="1" customWidth="1"/>
    <col min="6154" max="6400" width="9.140625" style="17"/>
    <col min="6401" max="6401" width="4.42578125" style="17" customWidth="1"/>
    <col min="6402" max="6402" width="5.5703125" style="17" customWidth="1"/>
    <col min="6403" max="6403" width="18.28515625" style="17" customWidth="1"/>
    <col min="6404" max="6404" width="20.5703125" style="17" customWidth="1"/>
    <col min="6405" max="6405" width="16.7109375" style="17" customWidth="1"/>
    <col min="6406" max="6406" width="18.85546875" style="17" customWidth="1"/>
    <col min="6407" max="6407" width="23.140625" style="17" customWidth="1"/>
    <col min="6408" max="6408" width="22" style="17" customWidth="1"/>
    <col min="6409" max="6409" width="0" style="17" hidden="1" customWidth="1"/>
    <col min="6410" max="6656" width="9.140625" style="17"/>
    <col min="6657" max="6657" width="4.42578125" style="17" customWidth="1"/>
    <col min="6658" max="6658" width="5.5703125" style="17" customWidth="1"/>
    <col min="6659" max="6659" width="18.28515625" style="17" customWidth="1"/>
    <col min="6660" max="6660" width="20.5703125" style="17" customWidth="1"/>
    <col min="6661" max="6661" width="16.7109375" style="17" customWidth="1"/>
    <col min="6662" max="6662" width="18.85546875" style="17" customWidth="1"/>
    <col min="6663" max="6663" width="23.140625" style="17" customWidth="1"/>
    <col min="6664" max="6664" width="22" style="17" customWidth="1"/>
    <col min="6665" max="6665" width="0" style="17" hidden="1" customWidth="1"/>
    <col min="6666" max="6912" width="9.140625" style="17"/>
    <col min="6913" max="6913" width="4.42578125" style="17" customWidth="1"/>
    <col min="6914" max="6914" width="5.5703125" style="17" customWidth="1"/>
    <col min="6915" max="6915" width="18.28515625" style="17" customWidth="1"/>
    <col min="6916" max="6916" width="20.5703125" style="17" customWidth="1"/>
    <col min="6917" max="6917" width="16.7109375" style="17" customWidth="1"/>
    <col min="6918" max="6918" width="18.85546875" style="17" customWidth="1"/>
    <col min="6919" max="6919" width="23.140625" style="17" customWidth="1"/>
    <col min="6920" max="6920" width="22" style="17" customWidth="1"/>
    <col min="6921" max="6921" width="0" style="17" hidden="1" customWidth="1"/>
    <col min="6922" max="7168" width="9.140625" style="17"/>
    <col min="7169" max="7169" width="4.42578125" style="17" customWidth="1"/>
    <col min="7170" max="7170" width="5.5703125" style="17" customWidth="1"/>
    <col min="7171" max="7171" width="18.28515625" style="17" customWidth="1"/>
    <col min="7172" max="7172" width="20.5703125" style="17" customWidth="1"/>
    <col min="7173" max="7173" width="16.7109375" style="17" customWidth="1"/>
    <col min="7174" max="7174" width="18.85546875" style="17" customWidth="1"/>
    <col min="7175" max="7175" width="23.140625" style="17" customWidth="1"/>
    <col min="7176" max="7176" width="22" style="17" customWidth="1"/>
    <col min="7177" max="7177" width="0" style="17" hidden="1" customWidth="1"/>
    <col min="7178" max="7424" width="9.140625" style="17"/>
    <col min="7425" max="7425" width="4.42578125" style="17" customWidth="1"/>
    <col min="7426" max="7426" width="5.5703125" style="17" customWidth="1"/>
    <col min="7427" max="7427" width="18.28515625" style="17" customWidth="1"/>
    <col min="7428" max="7428" width="20.5703125" style="17" customWidth="1"/>
    <col min="7429" max="7429" width="16.7109375" style="17" customWidth="1"/>
    <col min="7430" max="7430" width="18.85546875" style="17" customWidth="1"/>
    <col min="7431" max="7431" width="23.140625" style="17" customWidth="1"/>
    <col min="7432" max="7432" width="22" style="17" customWidth="1"/>
    <col min="7433" max="7433" width="0" style="17" hidden="1" customWidth="1"/>
    <col min="7434" max="7680" width="9.140625" style="17"/>
    <col min="7681" max="7681" width="4.42578125" style="17" customWidth="1"/>
    <col min="7682" max="7682" width="5.5703125" style="17" customWidth="1"/>
    <col min="7683" max="7683" width="18.28515625" style="17" customWidth="1"/>
    <col min="7684" max="7684" width="20.5703125" style="17" customWidth="1"/>
    <col min="7685" max="7685" width="16.7109375" style="17" customWidth="1"/>
    <col min="7686" max="7686" width="18.85546875" style="17" customWidth="1"/>
    <col min="7687" max="7687" width="23.140625" style="17" customWidth="1"/>
    <col min="7688" max="7688" width="22" style="17" customWidth="1"/>
    <col min="7689" max="7689" width="0" style="17" hidden="1" customWidth="1"/>
    <col min="7690" max="7936" width="9.140625" style="17"/>
    <col min="7937" max="7937" width="4.42578125" style="17" customWidth="1"/>
    <col min="7938" max="7938" width="5.5703125" style="17" customWidth="1"/>
    <col min="7939" max="7939" width="18.28515625" style="17" customWidth="1"/>
    <col min="7940" max="7940" width="20.5703125" style="17" customWidth="1"/>
    <col min="7941" max="7941" width="16.7109375" style="17" customWidth="1"/>
    <col min="7942" max="7942" width="18.85546875" style="17" customWidth="1"/>
    <col min="7943" max="7943" width="23.140625" style="17" customWidth="1"/>
    <col min="7944" max="7944" width="22" style="17" customWidth="1"/>
    <col min="7945" max="7945" width="0" style="17" hidden="1" customWidth="1"/>
    <col min="7946" max="8192" width="9.140625" style="17"/>
    <col min="8193" max="8193" width="4.42578125" style="17" customWidth="1"/>
    <col min="8194" max="8194" width="5.5703125" style="17" customWidth="1"/>
    <col min="8195" max="8195" width="18.28515625" style="17" customWidth="1"/>
    <col min="8196" max="8196" width="20.5703125" style="17" customWidth="1"/>
    <col min="8197" max="8197" width="16.7109375" style="17" customWidth="1"/>
    <col min="8198" max="8198" width="18.85546875" style="17" customWidth="1"/>
    <col min="8199" max="8199" width="23.140625" style="17" customWidth="1"/>
    <col min="8200" max="8200" width="22" style="17" customWidth="1"/>
    <col min="8201" max="8201" width="0" style="17" hidden="1" customWidth="1"/>
    <col min="8202" max="8448" width="9.140625" style="17"/>
    <col min="8449" max="8449" width="4.42578125" style="17" customWidth="1"/>
    <col min="8450" max="8450" width="5.5703125" style="17" customWidth="1"/>
    <col min="8451" max="8451" width="18.28515625" style="17" customWidth="1"/>
    <col min="8452" max="8452" width="20.5703125" style="17" customWidth="1"/>
    <col min="8453" max="8453" width="16.7109375" style="17" customWidth="1"/>
    <col min="8454" max="8454" width="18.85546875" style="17" customWidth="1"/>
    <col min="8455" max="8455" width="23.140625" style="17" customWidth="1"/>
    <col min="8456" max="8456" width="22" style="17" customWidth="1"/>
    <col min="8457" max="8457" width="0" style="17" hidden="1" customWidth="1"/>
    <col min="8458" max="8704" width="9.140625" style="17"/>
    <col min="8705" max="8705" width="4.42578125" style="17" customWidth="1"/>
    <col min="8706" max="8706" width="5.5703125" style="17" customWidth="1"/>
    <col min="8707" max="8707" width="18.28515625" style="17" customWidth="1"/>
    <col min="8708" max="8708" width="20.5703125" style="17" customWidth="1"/>
    <col min="8709" max="8709" width="16.7109375" style="17" customWidth="1"/>
    <col min="8710" max="8710" width="18.85546875" style="17" customWidth="1"/>
    <col min="8711" max="8711" width="23.140625" style="17" customWidth="1"/>
    <col min="8712" max="8712" width="22" style="17" customWidth="1"/>
    <col min="8713" max="8713" width="0" style="17" hidden="1" customWidth="1"/>
    <col min="8714" max="8960" width="9.140625" style="17"/>
    <col min="8961" max="8961" width="4.42578125" style="17" customWidth="1"/>
    <col min="8962" max="8962" width="5.5703125" style="17" customWidth="1"/>
    <col min="8963" max="8963" width="18.28515625" style="17" customWidth="1"/>
    <col min="8964" max="8964" width="20.5703125" style="17" customWidth="1"/>
    <col min="8965" max="8965" width="16.7109375" style="17" customWidth="1"/>
    <col min="8966" max="8966" width="18.85546875" style="17" customWidth="1"/>
    <col min="8967" max="8967" width="23.140625" style="17" customWidth="1"/>
    <col min="8968" max="8968" width="22" style="17" customWidth="1"/>
    <col min="8969" max="8969" width="0" style="17" hidden="1" customWidth="1"/>
    <col min="8970" max="9216" width="9.140625" style="17"/>
    <col min="9217" max="9217" width="4.42578125" style="17" customWidth="1"/>
    <col min="9218" max="9218" width="5.5703125" style="17" customWidth="1"/>
    <col min="9219" max="9219" width="18.28515625" style="17" customWidth="1"/>
    <col min="9220" max="9220" width="20.5703125" style="17" customWidth="1"/>
    <col min="9221" max="9221" width="16.7109375" style="17" customWidth="1"/>
    <col min="9222" max="9222" width="18.85546875" style="17" customWidth="1"/>
    <col min="9223" max="9223" width="23.140625" style="17" customWidth="1"/>
    <col min="9224" max="9224" width="22" style="17" customWidth="1"/>
    <col min="9225" max="9225" width="0" style="17" hidden="1" customWidth="1"/>
    <col min="9226" max="9472" width="9.140625" style="17"/>
    <col min="9473" max="9473" width="4.42578125" style="17" customWidth="1"/>
    <col min="9474" max="9474" width="5.5703125" style="17" customWidth="1"/>
    <col min="9475" max="9475" width="18.28515625" style="17" customWidth="1"/>
    <col min="9476" max="9476" width="20.5703125" style="17" customWidth="1"/>
    <col min="9477" max="9477" width="16.7109375" style="17" customWidth="1"/>
    <col min="9478" max="9478" width="18.85546875" style="17" customWidth="1"/>
    <col min="9479" max="9479" width="23.140625" style="17" customWidth="1"/>
    <col min="9480" max="9480" width="22" style="17" customWidth="1"/>
    <col min="9481" max="9481" width="0" style="17" hidden="1" customWidth="1"/>
    <col min="9482" max="9728" width="9.140625" style="17"/>
    <col min="9729" max="9729" width="4.42578125" style="17" customWidth="1"/>
    <col min="9730" max="9730" width="5.5703125" style="17" customWidth="1"/>
    <col min="9731" max="9731" width="18.28515625" style="17" customWidth="1"/>
    <col min="9732" max="9732" width="20.5703125" style="17" customWidth="1"/>
    <col min="9733" max="9733" width="16.7109375" style="17" customWidth="1"/>
    <col min="9734" max="9734" width="18.85546875" style="17" customWidth="1"/>
    <col min="9735" max="9735" width="23.140625" style="17" customWidth="1"/>
    <col min="9736" max="9736" width="22" style="17" customWidth="1"/>
    <col min="9737" max="9737" width="0" style="17" hidden="1" customWidth="1"/>
    <col min="9738" max="9984" width="9.140625" style="17"/>
    <col min="9985" max="9985" width="4.42578125" style="17" customWidth="1"/>
    <col min="9986" max="9986" width="5.5703125" style="17" customWidth="1"/>
    <col min="9987" max="9987" width="18.28515625" style="17" customWidth="1"/>
    <col min="9988" max="9988" width="20.5703125" style="17" customWidth="1"/>
    <col min="9989" max="9989" width="16.7109375" style="17" customWidth="1"/>
    <col min="9990" max="9990" width="18.85546875" style="17" customWidth="1"/>
    <col min="9991" max="9991" width="23.140625" style="17" customWidth="1"/>
    <col min="9992" max="9992" width="22" style="17" customWidth="1"/>
    <col min="9993" max="9993" width="0" style="17" hidden="1" customWidth="1"/>
    <col min="9994" max="10240" width="9.140625" style="17"/>
    <col min="10241" max="10241" width="4.42578125" style="17" customWidth="1"/>
    <col min="10242" max="10242" width="5.5703125" style="17" customWidth="1"/>
    <col min="10243" max="10243" width="18.28515625" style="17" customWidth="1"/>
    <col min="10244" max="10244" width="20.5703125" style="17" customWidth="1"/>
    <col min="10245" max="10245" width="16.7109375" style="17" customWidth="1"/>
    <col min="10246" max="10246" width="18.85546875" style="17" customWidth="1"/>
    <col min="10247" max="10247" width="23.140625" style="17" customWidth="1"/>
    <col min="10248" max="10248" width="22" style="17" customWidth="1"/>
    <col min="10249" max="10249" width="0" style="17" hidden="1" customWidth="1"/>
    <col min="10250" max="10496" width="9.140625" style="17"/>
    <col min="10497" max="10497" width="4.42578125" style="17" customWidth="1"/>
    <col min="10498" max="10498" width="5.5703125" style="17" customWidth="1"/>
    <col min="10499" max="10499" width="18.28515625" style="17" customWidth="1"/>
    <col min="10500" max="10500" width="20.5703125" style="17" customWidth="1"/>
    <col min="10501" max="10501" width="16.7109375" style="17" customWidth="1"/>
    <col min="10502" max="10502" width="18.85546875" style="17" customWidth="1"/>
    <col min="10503" max="10503" width="23.140625" style="17" customWidth="1"/>
    <col min="10504" max="10504" width="22" style="17" customWidth="1"/>
    <col min="10505" max="10505" width="0" style="17" hidden="1" customWidth="1"/>
    <col min="10506" max="10752" width="9.140625" style="17"/>
    <col min="10753" max="10753" width="4.42578125" style="17" customWidth="1"/>
    <col min="10754" max="10754" width="5.5703125" style="17" customWidth="1"/>
    <col min="10755" max="10755" width="18.28515625" style="17" customWidth="1"/>
    <col min="10756" max="10756" width="20.5703125" style="17" customWidth="1"/>
    <col min="10757" max="10757" width="16.7109375" style="17" customWidth="1"/>
    <col min="10758" max="10758" width="18.85546875" style="17" customWidth="1"/>
    <col min="10759" max="10759" width="23.140625" style="17" customWidth="1"/>
    <col min="10760" max="10760" width="22" style="17" customWidth="1"/>
    <col min="10761" max="10761" width="0" style="17" hidden="1" customWidth="1"/>
    <col min="10762" max="11008" width="9.140625" style="17"/>
    <col min="11009" max="11009" width="4.42578125" style="17" customWidth="1"/>
    <col min="11010" max="11010" width="5.5703125" style="17" customWidth="1"/>
    <col min="11011" max="11011" width="18.28515625" style="17" customWidth="1"/>
    <col min="11012" max="11012" width="20.5703125" style="17" customWidth="1"/>
    <col min="11013" max="11013" width="16.7109375" style="17" customWidth="1"/>
    <col min="11014" max="11014" width="18.85546875" style="17" customWidth="1"/>
    <col min="11015" max="11015" width="23.140625" style="17" customWidth="1"/>
    <col min="11016" max="11016" width="22" style="17" customWidth="1"/>
    <col min="11017" max="11017" width="0" style="17" hidden="1" customWidth="1"/>
    <col min="11018" max="11264" width="9.140625" style="17"/>
    <col min="11265" max="11265" width="4.42578125" style="17" customWidth="1"/>
    <col min="11266" max="11266" width="5.5703125" style="17" customWidth="1"/>
    <col min="11267" max="11267" width="18.28515625" style="17" customWidth="1"/>
    <col min="11268" max="11268" width="20.5703125" style="17" customWidth="1"/>
    <col min="11269" max="11269" width="16.7109375" style="17" customWidth="1"/>
    <col min="11270" max="11270" width="18.85546875" style="17" customWidth="1"/>
    <col min="11271" max="11271" width="23.140625" style="17" customWidth="1"/>
    <col min="11272" max="11272" width="22" style="17" customWidth="1"/>
    <col min="11273" max="11273" width="0" style="17" hidden="1" customWidth="1"/>
    <col min="11274" max="11520" width="9.140625" style="17"/>
    <col min="11521" max="11521" width="4.42578125" style="17" customWidth="1"/>
    <col min="11522" max="11522" width="5.5703125" style="17" customWidth="1"/>
    <col min="11523" max="11523" width="18.28515625" style="17" customWidth="1"/>
    <col min="11524" max="11524" width="20.5703125" style="17" customWidth="1"/>
    <col min="11525" max="11525" width="16.7109375" style="17" customWidth="1"/>
    <col min="11526" max="11526" width="18.85546875" style="17" customWidth="1"/>
    <col min="11527" max="11527" width="23.140625" style="17" customWidth="1"/>
    <col min="11528" max="11528" width="22" style="17" customWidth="1"/>
    <col min="11529" max="11529" width="0" style="17" hidden="1" customWidth="1"/>
    <col min="11530" max="11776" width="9.140625" style="17"/>
    <col min="11777" max="11777" width="4.42578125" style="17" customWidth="1"/>
    <col min="11778" max="11778" width="5.5703125" style="17" customWidth="1"/>
    <col min="11779" max="11779" width="18.28515625" style="17" customWidth="1"/>
    <col min="11780" max="11780" width="20.5703125" style="17" customWidth="1"/>
    <col min="11781" max="11781" width="16.7109375" style="17" customWidth="1"/>
    <col min="11782" max="11782" width="18.85546875" style="17" customWidth="1"/>
    <col min="11783" max="11783" width="23.140625" style="17" customWidth="1"/>
    <col min="11784" max="11784" width="22" style="17" customWidth="1"/>
    <col min="11785" max="11785" width="0" style="17" hidden="1" customWidth="1"/>
    <col min="11786" max="12032" width="9.140625" style="17"/>
    <col min="12033" max="12033" width="4.42578125" style="17" customWidth="1"/>
    <col min="12034" max="12034" width="5.5703125" style="17" customWidth="1"/>
    <col min="12035" max="12035" width="18.28515625" style="17" customWidth="1"/>
    <col min="12036" max="12036" width="20.5703125" style="17" customWidth="1"/>
    <col min="12037" max="12037" width="16.7109375" style="17" customWidth="1"/>
    <col min="12038" max="12038" width="18.85546875" style="17" customWidth="1"/>
    <col min="12039" max="12039" width="23.140625" style="17" customWidth="1"/>
    <col min="12040" max="12040" width="22" style="17" customWidth="1"/>
    <col min="12041" max="12041" width="0" style="17" hidden="1" customWidth="1"/>
    <col min="12042" max="12288" width="9.140625" style="17"/>
    <col min="12289" max="12289" width="4.42578125" style="17" customWidth="1"/>
    <col min="12290" max="12290" width="5.5703125" style="17" customWidth="1"/>
    <col min="12291" max="12291" width="18.28515625" style="17" customWidth="1"/>
    <col min="12292" max="12292" width="20.5703125" style="17" customWidth="1"/>
    <col min="12293" max="12293" width="16.7109375" style="17" customWidth="1"/>
    <col min="12294" max="12294" width="18.85546875" style="17" customWidth="1"/>
    <col min="12295" max="12295" width="23.140625" style="17" customWidth="1"/>
    <col min="12296" max="12296" width="22" style="17" customWidth="1"/>
    <col min="12297" max="12297" width="0" style="17" hidden="1" customWidth="1"/>
    <col min="12298" max="12544" width="9.140625" style="17"/>
    <col min="12545" max="12545" width="4.42578125" style="17" customWidth="1"/>
    <col min="12546" max="12546" width="5.5703125" style="17" customWidth="1"/>
    <col min="12547" max="12547" width="18.28515625" style="17" customWidth="1"/>
    <col min="12548" max="12548" width="20.5703125" style="17" customWidth="1"/>
    <col min="12549" max="12549" width="16.7109375" style="17" customWidth="1"/>
    <col min="12550" max="12550" width="18.85546875" style="17" customWidth="1"/>
    <col min="12551" max="12551" width="23.140625" style="17" customWidth="1"/>
    <col min="12552" max="12552" width="22" style="17" customWidth="1"/>
    <col min="12553" max="12553" width="0" style="17" hidden="1" customWidth="1"/>
    <col min="12554" max="12800" width="9.140625" style="17"/>
    <col min="12801" max="12801" width="4.42578125" style="17" customWidth="1"/>
    <col min="12802" max="12802" width="5.5703125" style="17" customWidth="1"/>
    <col min="12803" max="12803" width="18.28515625" style="17" customWidth="1"/>
    <col min="12804" max="12804" width="20.5703125" style="17" customWidth="1"/>
    <col min="12805" max="12805" width="16.7109375" style="17" customWidth="1"/>
    <col min="12806" max="12806" width="18.85546875" style="17" customWidth="1"/>
    <col min="12807" max="12807" width="23.140625" style="17" customWidth="1"/>
    <col min="12808" max="12808" width="22" style="17" customWidth="1"/>
    <col min="12809" max="12809" width="0" style="17" hidden="1" customWidth="1"/>
    <col min="12810" max="13056" width="9.140625" style="17"/>
    <col min="13057" max="13057" width="4.42578125" style="17" customWidth="1"/>
    <col min="13058" max="13058" width="5.5703125" style="17" customWidth="1"/>
    <col min="13059" max="13059" width="18.28515625" style="17" customWidth="1"/>
    <col min="13060" max="13060" width="20.5703125" style="17" customWidth="1"/>
    <col min="13061" max="13061" width="16.7109375" style="17" customWidth="1"/>
    <col min="13062" max="13062" width="18.85546875" style="17" customWidth="1"/>
    <col min="13063" max="13063" width="23.140625" style="17" customWidth="1"/>
    <col min="13064" max="13064" width="22" style="17" customWidth="1"/>
    <col min="13065" max="13065" width="0" style="17" hidden="1" customWidth="1"/>
    <col min="13066" max="13312" width="9.140625" style="17"/>
    <col min="13313" max="13313" width="4.42578125" style="17" customWidth="1"/>
    <col min="13314" max="13314" width="5.5703125" style="17" customWidth="1"/>
    <col min="13315" max="13315" width="18.28515625" style="17" customWidth="1"/>
    <col min="13316" max="13316" width="20.5703125" style="17" customWidth="1"/>
    <col min="13317" max="13317" width="16.7109375" style="17" customWidth="1"/>
    <col min="13318" max="13318" width="18.85546875" style="17" customWidth="1"/>
    <col min="13319" max="13319" width="23.140625" style="17" customWidth="1"/>
    <col min="13320" max="13320" width="22" style="17" customWidth="1"/>
    <col min="13321" max="13321" width="0" style="17" hidden="1" customWidth="1"/>
    <col min="13322" max="13568" width="9.140625" style="17"/>
    <col min="13569" max="13569" width="4.42578125" style="17" customWidth="1"/>
    <col min="13570" max="13570" width="5.5703125" style="17" customWidth="1"/>
    <col min="13571" max="13571" width="18.28515625" style="17" customWidth="1"/>
    <col min="13572" max="13572" width="20.5703125" style="17" customWidth="1"/>
    <col min="13573" max="13573" width="16.7109375" style="17" customWidth="1"/>
    <col min="13574" max="13574" width="18.85546875" style="17" customWidth="1"/>
    <col min="13575" max="13575" width="23.140625" style="17" customWidth="1"/>
    <col min="13576" max="13576" width="22" style="17" customWidth="1"/>
    <col min="13577" max="13577" width="0" style="17" hidden="1" customWidth="1"/>
    <col min="13578" max="13824" width="9.140625" style="17"/>
    <col min="13825" max="13825" width="4.42578125" style="17" customWidth="1"/>
    <col min="13826" max="13826" width="5.5703125" style="17" customWidth="1"/>
    <col min="13827" max="13827" width="18.28515625" style="17" customWidth="1"/>
    <col min="13828" max="13828" width="20.5703125" style="17" customWidth="1"/>
    <col min="13829" max="13829" width="16.7109375" style="17" customWidth="1"/>
    <col min="13830" max="13830" width="18.85546875" style="17" customWidth="1"/>
    <col min="13831" max="13831" width="23.140625" style="17" customWidth="1"/>
    <col min="13832" max="13832" width="22" style="17" customWidth="1"/>
    <col min="13833" max="13833" width="0" style="17" hidden="1" customWidth="1"/>
    <col min="13834" max="14080" width="9.140625" style="17"/>
    <col min="14081" max="14081" width="4.42578125" style="17" customWidth="1"/>
    <col min="14082" max="14082" width="5.5703125" style="17" customWidth="1"/>
    <col min="14083" max="14083" width="18.28515625" style="17" customWidth="1"/>
    <col min="14084" max="14084" width="20.5703125" style="17" customWidth="1"/>
    <col min="14085" max="14085" width="16.7109375" style="17" customWidth="1"/>
    <col min="14086" max="14086" width="18.85546875" style="17" customWidth="1"/>
    <col min="14087" max="14087" width="23.140625" style="17" customWidth="1"/>
    <col min="14088" max="14088" width="22" style="17" customWidth="1"/>
    <col min="14089" max="14089" width="0" style="17" hidden="1" customWidth="1"/>
    <col min="14090" max="14336" width="9.140625" style="17"/>
    <col min="14337" max="14337" width="4.42578125" style="17" customWidth="1"/>
    <col min="14338" max="14338" width="5.5703125" style="17" customWidth="1"/>
    <col min="14339" max="14339" width="18.28515625" style="17" customWidth="1"/>
    <col min="14340" max="14340" width="20.5703125" style="17" customWidth="1"/>
    <col min="14341" max="14341" width="16.7109375" style="17" customWidth="1"/>
    <col min="14342" max="14342" width="18.85546875" style="17" customWidth="1"/>
    <col min="14343" max="14343" width="23.140625" style="17" customWidth="1"/>
    <col min="14344" max="14344" width="22" style="17" customWidth="1"/>
    <col min="14345" max="14345" width="0" style="17" hidden="1" customWidth="1"/>
    <col min="14346" max="14592" width="9.140625" style="17"/>
    <col min="14593" max="14593" width="4.42578125" style="17" customWidth="1"/>
    <col min="14594" max="14594" width="5.5703125" style="17" customWidth="1"/>
    <col min="14595" max="14595" width="18.28515625" style="17" customWidth="1"/>
    <col min="14596" max="14596" width="20.5703125" style="17" customWidth="1"/>
    <col min="14597" max="14597" width="16.7109375" style="17" customWidth="1"/>
    <col min="14598" max="14598" width="18.85546875" style="17" customWidth="1"/>
    <col min="14599" max="14599" width="23.140625" style="17" customWidth="1"/>
    <col min="14600" max="14600" width="22" style="17" customWidth="1"/>
    <col min="14601" max="14601" width="0" style="17" hidden="1" customWidth="1"/>
    <col min="14602" max="14848" width="9.140625" style="17"/>
    <col min="14849" max="14849" width="4.42578125" style="17" customWidth="1"/>
    <col min="14850" max="14850" width="5.5703125" style="17" customWidth="1"/>
    <col min="14851" max="14851" width="18.28515625" style="17" customWidth="1"/>
    <col min="14852" max="14852" width="20.5703125" style="17" customWidth="1"/>
    <col min="14853" max="14853" width="16.7109375" style="17" customWidth="1"/>
    <col min="14854" max="14854" width="18.85546875" style="17" customWidth="1"/>
    <col min="14855" max="14855" width="23.140625" style="17" customWidth="1"/>
    <col min="14856" max="14856" width="22" style="17" customWidth="1"/>
    <col min="14857" max="14857" width="0" style="17" hidden="1" customWidth="1"/>
    <col min="14858" max="15104" width="9.140625" style="17"/>
    <col min="15105" max="15105" width="4.42578125" style="17" customWidth="1"/>
    <col min="15106" max="15106" width="5.5703125" style="17" customWidth="1"/>
    <col min="15107" max="15107" width="18.28515625" style="17" customWidth="1"/>
    <col min="15108" max="15108" width="20.5703125" style="17" customWidth="1"/>
    <col min="15109" max="15109" width="16.7109375" style="17" customWidth="1"/>
    <col min="15110" max="15110" width="18.85546875" style="17" customWidth="1"/>
    <col min="15111" max="15111" width="23.140625" style="17" customWidth="1"/>
    <col min="15112" max="15112" width="22" style="17" customWidth="1"/>
    <col min="15113" max="15113" width="0" style="17" hidden="1" customWidth="1"/>
    <col min="15114" max="15360" width="9.140625" style="17"/>
    <col min="15361" max="15361" width="4.42578125" style="17" customWidth="1"/>
    <col min="15362" max="15362" width="5.5703125" style="17" customWidth="1"/>
    <col min="15363" max="15363" width="18.28515625" style="17" customWidth="1"/>
    <col min="15364" max="15364" width="20.5703125" style="17" customWidth="1"/>
    <col min="15365" max="15365" width="16.7109375" style="17" customWidth="1"/>
    <col min="15366" max="15366" width="18.85546875" style="17" customWidth="1"/>
    <col min="15367" max="15367" width="23.140625" style="17" customWidth="1"/>
    <col min="15368" max="15368" width="22" style="17" customWidth="1"/>
    <col min="15369" max="15369" width="0" style="17" hidden="1" customWidth="1"/>
    <col min="15370" max="15616" width="9.140625" style="17"/>
    <col min="15617" max="15617" width="4.42578125" style="17" customWidth="1"/>
    <col min="15618" max="15618" width="5.5703125" style="17" customWidth="1"/>
    <col min="15619" max="15619" width="18.28515625" style="17" customWidth="1"/>
    <col min="15620" max="15620" width="20.5703125" style="17" customWidth="1"/>
    <col min="15621" max="15621" width="16.7109375" style="17" customWidth="1"/>
    <col min="15622" max="15622" width="18.85546875" style="17" customWidth="1"/>
    <col min="15623" max="15623" width="23.140625" style="17" customWidth="1"/>
    <col min="15624" max="15624" width="22" style="17" customWidth="1"/>
    <col min="15625" max="15625" width="0" style="17" hidden="1" customWidth="1"/>
    <col min="15626" max="15872" width="9.140625" style="17"/>
    <col min="15873" max="15873" width="4.42578125" style="17" customWidth="1"/>
    <col min="15874" max="15874" width="5.5703125" style="17" customWidth="1"/>
    <col min="15875" max="15875" width="18.28515625" style="17" customWidth="1"/>
    <col min="15876" max="15876" width="20.5703125" style="17" customWidth="1"/>
    <col min="15877" max="15877" width="16.7109375" style="17" customWidth="1"/>
    <col min="15878" max="15878" width="18.85546875" style="17" customWidth="1"/>
    <col min="15879" max="15879" width="23.140625" style="17" customWidth="1"/>
    <col min="15880" max="15880" width="22" style="17" customWidth="1"/>
    <col min="15881" max="15881" width="0" style="17" hidden="1" customWidth="1"/>
    <col min="15882" max="16128" width="9.140625" style="17"/>
    <col min="16129" max="16129" width="4.42578125" style="17" customWidth="1"/>
    <col min="16130" max="16130" width="5.5703125" style="17" customWidth="1"/>
    <col min="16131" max="16131" width="18.28515625" style="17" customWidth="1"/>
    <col min="16132" max="16132" width="20.5703125" style="17" customWidth="1"/>
    <col min="16133" max="16133" width="16.7109375" style="17" customWidth="1"/>
    <col min="16134" max="16134" width="18.85546875" style="17" customWidth="1"/>
    <col min="16135" max="16135" width="23.140625" style="17" customWidth="1"/>
    <col min="16136" max="16136" width="22" style="17" customWidth="1"/>
    <col min="16137" max="16137" width="0" style="17" hidden="1" customWidth="1"/>
    <col min="16138" max="16384" width="9.140625" style="17"/>
  </cols>
  <sheetData>
    <row r="1" spans="1:12" s="16" customFormat="1" ht="18" x14ac:dyDescent="0.35">
      <c r="A1" s="1" t="s">
        <v>0</v>
      </c>
      <c r="B1" s="1"/>
      <c r="C1" s="1"/>
      <c r="D1" s="1"/>
      <c r="E1" s="1"/>
      <c r="F1" s="1"/>
      <c r="G1" s="1"/>
      <c r="H1" s="116" t="s">
        <v>1</v>
      </c>
    </row>
    <row r="2" spans="1:12" s="16" customFormat="1" ht="18" x14ac:dyDescent="0.35">
      <c r="A2" s="1"/>
      <c r="B2" s="1"/>
      <c r="C2" s="1"/>
      <c r="D2" s="1"/>
      <c r="E2" s="1"/>
      <c r="F2" s="1"/>
      <c r="G2" s="1"/>
      <c r="H2" s="1"/>
    </row>
    <row r="3" spans="1:12" s="16" customFormat="1" ht="18" x14ac:dyDescent="0.35">
      <c r="A3" s="1"/>
      <c r="B3" s="1"/>
      <c r="C3" s="1"/>
      <c r="D3" s="1"/>
      <c r="E3" s="1"/>
      <c r="F3" s="1"/>
      <c r="H3" s="116" t="s">
        <v>2</v>
      </c>
    </row>
    <row r="4" spans="1:12" s="16" customFormat="1" ht="18" x14ac:dyDescent="0.35">
      <c r="A4" s="1"/>
      <c r="B4" s="1"/>
      <c r="C4" s="1"/>
      <c r="D4" s="1"/>
      <c r="E4" s="1"/>
      <c r="F4" s="1"/>
      <c r="H4" s="1"/>
    </row>
    <row r="5" spans="1:12" s="16" customFormat="1" ht="18" x14ac:dyDescent="0.35">
      <c r="A5" s="1"/>
      <c r="B5" s="116"/>
      <c r="C5" s="116"/>
      <c r="D5" s="116"/>
      <c r="E5" s="116"/>
      <c r="F5" s="116"/>
      <c r="H5" s="116" t="s">
        <v>3</v>
      </c>
    </row>
    <row r="6" spans="1:12" s="16" customFormat="1" ht="18" x14ac:dyDescent="0.35">
      <c r="A6" s="1"/>
      <c r="B6" s="116"/>
      <c r="C6" s="116"/>
      <c r="D6" s="116"/>
      <c r="E6" s="116"/>
      <c r="F6" s="116"/>
      <c r="H6" s="44" t="s">
        <v>300</v>
      </c>
    </row>
    <row r="7" spans="1:12" s="16" customFormat="1" ht="18" x14ac:dyDescent="0.35">
      <c r="A7" s="1"/>
      <c r="B7" s="116"/>
      <c r="C7" s="116"/>
      <c r="D7" s="116"/>
      <c r="E7" s="116"/>
      <c r="F7" s="116"/>
      <c r="G7" s="116"/>
      <c r="H7" s="116"/>
    </row>
    <row r="8" spans="1:12" s="16" customFormat="1" ht="18" x14ac:dyDescent="0.35">
      <c r="A8" s="1"/>
      <c r="B8" s="116"/>
      <c r="C8" s="116"/>
      <c r="D8" s="116"/>
      <c r="E8" s="116"/>
      <c r="F8" s="116"/>
      <c r="G8" s="116"/>
      <c r="H8" s="1"/>
    </row>
    <row r="9" spans="1:12" s="16" customFormat="1" ht="18" x14ac:dyDescent="0.35">
      <c r="A9" s="1"/>
      <c r="B9" s="116"/>
      <c r="C9" s="116"/>
      <c r="D9" s="116"/>
      <c r="E9" s="116"/>
      <c r="F9" s="116"/>
      <c r="G9" s="116"/>
      <c r="H9" s="1"/>
    </row>
    <row r="10" spans="1:12" s="16" customFormat="1" ht="18" x14ac:dyDescent="0.35">
      <c r="A10" s="1"/>
      <c r="B10" s="116"/>
      <c r="C10" s="116"/>
      <c r="D10" s="116"/>
      <c r="E10" s="116"/>
      <c r="F10" s="116"/>
      <c r="G10" s="116"/>
      <c r="H10" s="116"/>
    </row>
    <row r="11" spans="1:12" ht="18.75" customHeight="1" x14ac:dyDescent="0.35">
      <c r="A11" s="1"/>
      <c r="B11" s="355" t="s">
        <v>341</v>
      </c>
      <c r="C11" s="355"/>
      <c r="D11" s="355"/>
      <c r="E11" s="355"/>
      <c r="F11" s="355"/>
      <c r="G11" s="355"/>
      <c r="H11" s="356"/>
    </row>
    <row r="12" spans="1:12" ht="18" x14ac:dyDescent="0.35">
      <c r="A12" s="1"/>
      <c r="B12" s="360"/>
      <c r="C12" s="360"/>
      <c r="D12" s="360"/>
      <c r="E12" s="360"/>
      <c r="F12" s="360"/>
      <c r="G12" s="360"/>
      <c r="H12" s="360"/>
    </row>
    <row r="13" spans="1:12" ht="18" x14ac:dyDescent="0.35">
      <c r="A13" s="1"/>
      <c r="B13" s="1"/>
      <c r="C13" s="1"/>
      <c r="D13" s="1"/>
      <c r="E13" s="1"/>
      <c r="F13" s="1"/>
      <c r="G13" s="1"/>
      <c r="H13" s="1"/>
    </row>
    <row r="14" spans="1:12" ht="176.25" customHeight="1" x14ac:dyDescent="0.35">
      <c r="A14" s="1"/>
      <c r="B14" s="2" t="s">
        <v>5</v>
      </c>
      <c r="C14" s="2" t="s">
        <v>6</v>
      </c>
      <c r="D14" s="3" t="s">
        <v>7</v>
      </c>
      <c r="E14" s="4" t="s">
        <v>8</v>
      </c>
      <c r="F14" s="4" t="s">
        <v>9</v>
      </c>
      <c r="G14" s="4" t="s">
        <v>10</v>
      </c>
      <c r="H14" s="4" t="s">
        <v>819</v>
      </c>
      <c r="L14" s="350"/>
    </row>
    <row r="15" spans="1:12" s="342" customFormat="1" ht="23.25" customHeight="1" x14ac:dyDescent="0.35">
      <c r="A15" s="52"/>
      <c r="B15" s="361" t="s">
        <v>11</v>
      </c>
      <c r="C15" s="361"/>
      <c r="D15" s="5">
        <f>SUM(D16:D57)</f>
        <v>400965</v>
      </c>
      <c r="E15" s="5">
        <f t="shared" ref="E15:H15" si="0">SUM(E16:E57)</f>
        <v>282885</v>
      </c>
      <c r="F15" s="5">
        <f t="shared" si="0"/>
        <v>301310</v>
      </c>
      <c r="G15" s="5">
        <f t="shared" si="0"/>
        <v>330</v>
      </c>
      <c r="H15" s="5">
        <f t="shared" si="0"/>
        <v>235</v>
      </c>
      <c r="I15" s="6">
        <f>E15+F15+G15+H15</f>
        <v>584760</v>
      </c>
    </row>
    <row r="16" spans="1:12" ht="18" x14ac:dyDescent="0.35">
      <c r="A16" s="1"/>
      <c r="B16" s="7">
        <v>1</v>
      </c>
      <c r="C16" s="8" t="s">
        <v>12</v>
      </c>
      <c r="D16" s="9">
        <v>16350</v>
      </c>
      <c r="E16" s="9">
        <v>8000</v>
      </c>
      <c r="F16" s="9">
        <v>8310</v>
      </c>
      <c r="G16" s="9">
        <v>40</v>
      </c>
      <c r="H16" s="9">
        <v>10</v>
      </c>
      <c r="I16" s="10">
        <f t="shared" ref="I16:I57" si="1">E16+F16+G16+H16</f>
        <v>16360</v>
      </c>
    </row>
    <row r="17" spans="1:9" ht="18" x14ac:dyDescent="0.35">
      <c r="A17" s="1"/>
      <c r="B17" s="11">
        <v>2</v>
      </c>
      <c r="C17" s="12" t="s">
        <v>13</v>
      </c>
      <c r="D17" s="9">
        <v>3200</v>
      </c>
      <c r="E17" s="9">
        <v>2520</v>
      </c>
      <c r="F17" s="9">
        <v>3200</v>
      </c>
      <c r="G17" s="9">
        <v>5</v>
      </c>
      <c r="H17" s="9">
        <v>5</v>
      </c>
      <c r="I17" s="10">
        <f t="shared" si="1"/>
        <v>5730</v>
      </c>
    </row>
    <row r="18" spans="1:9" ht="18" x14ac:dyDescent="0.35">
      <c r="A18" s="1"/>
      <c r="B18" s="11">
        <v>3</v>
      </c>
      <c r="C18" s="12" t="s">
        <v>14</v>
      </c>
      <c r="D18" s="9">
        <v>8000</v>
      </c>
      <c r="E18" s="9">
        <v>8000</v>
      </c>
      <c r="F18" s="9">
        <v>8000</v>
      </c>
      <c r="G18" s="9">
        <v>0</v>
      </c>
      <c r="H18" s="9">
        <v>5</v>
      </c>
      <c r="I18" s="10">
        <f t="shared" si="1"/>
        <v>16005</v>
      </c>
    </row>
    <row r="19" spans="1:9" ht="18" x14ac:dyDescent="0.35">
      <c r="A19" s="1"/>
      <c r="B19" s="11">
        <v>4</v>
      </c>
      <c r="C19" s="12" t="s">
        <v>15</v>
      </c>
      <c r="D19" s="9">
        <v>8000</v>
      </c>
      <c r="E19" s="9">
        <v>8000</v>
      </c>
      <c r="F19" s="9">
        <v>8000</v>
      </c>
      <c r="G19" s="9">
        <v>20</v>
      </c>
      <c r="H19" s="9">
        <v>10</v>
      </c>
      <c r="I19" s="10">
        <f t="shared" si="1"/>
        <v>16030</v>
      </c>
    </row>
    <row r="20" spans="1:9" ht="18" x14ac:dyDescent="0.35">
      <c r="A20" s="1"/>
      <c r="B20" s="11">
        <v>5</v>
      </c>
      <c r="C20" s="12" t="s">
        <v>16</v>
      </c>
      <c r="D20" s="9">
        <v>7400</v>
      </c>
      <c r="E20" s="9">
        <v>7400</v>
      </c>
      <c r="F20" s="9">
        <v>7400</v>
      </c>
      <c r="G20" s="9">
        <v>5</v>
      </c>
      <c r="H20" s="9">
        <v>10</v>
      </c>
      <c r="I20" s="10">
        <f t="shared" si="1"/>
        <v>14815</v>
      </c>
    </row>
    <row r="21" spans="1:9" ht="18" x14ac:dyDescent="0.35">
      <c r="A21" s="1"/>
      <c r="B21" s="11">
        <v>6</v>
      </c>
      <c r="C21" s="12" t="s">
        <v>17</v>
      </c>
      <c r="D21" s="9">
        <v>7000</v>
      </c>
      <c r="E21" s="9">
        <v>7000</v>
      </c>
      <c r="F21" s="9">
        <v>5500</v>
      </c>
      <c r="G21" s="9">
        <v>0</v>
      </c>
      <c r="H21" s="9">
        <v>10</v>
      </c>
      <c r="I21" s="10">
        <f t="shared" si="1"/>
        <v>12510</v>
      </c>
    </row>
    <row r="22" spans="1:9" ht="18" x14ac:dyDescent="0.35">
      <c r="A22" s="1"/>
      <c r="B22" s="11">
        <v>7</v>
      </c>
      <c r="C22" s="12" t="s">
        <v>18</v>
      </c>
      <c r="D22" s="9">
        <v>8400</v>
      </c>
      <c r="E22" s="9">
        <v>3150</v>
      </c>
      <c r="F22" s="9">
        <v>8000</v>
      </c>
      <c r="G22" s="9">
        <v>0</v>
      </c>
      <c r="H22" s="9">
        <v>0</v>
      </c>
      <c r="I22" s="10">
        <f t="shared" si="1"/>
        <v>11150</v>
      </c>
    </row>
    <row r="23" spans="1:9" ht="18" x14ac:dyDescent="0.35">
      <c r="A23" s="1"/>
      <c r="B23" s="11">
        <v>8</v>
      </c>
      <c r="C23" s="12" t="s">
        <v>19</v>
      </c>
      <c r="D23" s="9">
        <v>4600</v>
      </c>
      <c r="E23" s="9">
        <v>4600</v>
      </c>
      <c r="F23" s="9">
        <v>4500</v>
      </c>
      <c r="G23" s="9">
        <v>0</v>
      </c>
      <c r="H23" s="9">
        <v>10</v>
      </c>
      <c r="I23" s="10">
        <f t="shared" si="1"/>
        <v>9110</v>
      </c>
    </row>
    <row r="24" spans="1:9" ht="18" x14ac:dyDescent="0.35">
      <c r="A24" s="1"/>
      <c r="B24" s="11">
        <v>9</v>
      </c>
      <c r="C24" s="12" t="s">
        <v>20</v>
      </c>
      <c r="D24" s="9">
        <v>8600</v>
      </c>
      <c r="E24" s="9">
        <v>7500</v>
      </c>
      <c r="F24" s="9">
        <v>8600</v>
      </c>
      <c r="G24" s="9">
        <v>0</v>
      </c>
      <c r="H24" s="9">
        <v>5</v>
      </c>
      <c r="I24" s="10">
        <f t="shared" si="1"/>
        <v>16105</v>
      </c>
    </row>
    <row r="25" spans="1:9" ht="18" x14ac:dyDescent="0.35">
      <c r="A25" s="1"/>
      <c r="B25" s="11">
        <v>10</v>
      </c>
      <c r="C25" s="12" t="s">
        <v>21</v>
      </c>
      <c r="D25" s="9">
        <v>28500</v>
      </c>
      <c r="E25" s="9">
        <v>15000</v>
      </c>
      <c r="F25" s="9">
        <v>14300</v>
      </c>
      <c r="G25" s="9">
        <v>70</v>
      </c>
      <c r="H25" s="9">
        <v>10</v>
      </c>
      <c r="I25" s="10">
        <f t="shared" si="1"/>
        <v>29380</v>
      </c>
    </row>
    <row r="26" spans="1:9" ht="18" x14ac:dyDescent="0.35">
      <c r="A26" s="1"/>
      <c r="B26" s="11">
        <v>11</v>
      </c>
      <c r="C26" s="12" t="s">
        <v>22</v>
      </c>
      <c r="D26" s="9">
        <v>14360</v>
      </c>
      <c r="E26" s="9">
        <v>5355</v>
      </c>
      <c r="F26" s="9">
        <v>9000</v>
      </c>
      <c r="G26" s="9">
        <v>0</v>
      </c>
      <c r="H26" s="9">
        <v>5</v>
      </c>
      <c r="I26" s="10">
        <f t="shared" si="1"/>
        <v>14360</v>
      </c>
    </row>
    <row r="27" spans="1:9" ht="18" x14ac:dyDescent="0.35">
      <c r="A27" s="1"/>
      <c r="B27" s="11">
        <v>12</v>
      </c>
      <c r="C27" s="12" t="s">
        <v>23</v>
      </c>
      <c r="D27" s="9">
        <v>6200</v>
      </c>
      <c r="E27" s="9">
        <v>6200</v>
      </c>
      <c r="F27" s="9">
        <v>4300</v>
      </c>
      <c r="G27" s="9">
        <v>0</v>
      </c>
      <c r="H27" s="9">
        <v>0</v>
      </c>
      <c r="I27" s="10">
        <f t="shared" si="1"/>
        <v>10500</v>
      </c>
    </row>
    <row r="28" spans="1:9" ht="18" x14ac:dyDescent="0.35">
      <c r="A28" s="1"/>
      <c r="B28" s="11">
        <v>13</v>
      </c>
      <c r="C28" s="12" t="s">
        <v>24</v>
      </c>
      <c r="D28" s="9">
        <v>8000</v>
      </c>
      <c r="E28" s="9">
        <v>5000</v>
      </c>
      <c r="F28" s="9">
        <v>5000</v>
      </c>
      <c r="G28" s="9">
        <v>0</v>
      </c>
      <c r="H28" s="9">
        <v>10</v>
      </c>
      <c r="I28" s="10">
        <f t="shared" si="1"/>
        <v>10010</v>
      </c>
    </row>
    <row r="29" spans="1:9" ht="18" x14ac:dyDescent="0.35">
      <c r="A29" s="1"/>
      <c r="B29" s="11">
        <v>14</v>
      </c>
      <c r="C29" s="12" t="s">
        <v>25</v>
      </c>
      <c r="D29" s="9">
        <v>23000</v>
      </c>
      <c r="E29" s="9">
        <v>12990</v>
      </c>
      <c r="F29" s="9">
        <v>10000</v>
      </c>
      <c r="G29" s="9">
        <v>5</v>
      </c>
      <c r="H29" s="9">
        <v>5</v>
      </c>
      <c r="I29" s="10">
        <f t="shared" si="1"/>
        <v>23000</v>
      </c>
    </row>
    <row r="30" spans="1:9" ht="18" x14ac:dyDescent="0.35">
      <c r="A30" s="1"/>
      <c r="B30" s="11">
        <v>15</v>
      </c>
      <c r="C30" s="12" t="s">
        <v>26</v>
      </c>
      <c r="D30" s="9">
        <v>12000</v>
      </c>
      <c r="E30" s="9">
        <v>8000</v>
      </c>
      <c r="F30" s="9">
        <v>8500</v>
      </c>
      <c r="G30" s="9">
        <v>0</v>
      </c>
      <c r="H30" s="9">
        <v>5</v>
      </c>
      <c r="I30" s="10">
        <f t="shared" si="1"/>
        <v>16505</v>
      </c>
    </row>
    <row r="31" spans="1:9" ht="18" x14ac:dyDescent="0.35">
      <c r="A31" s="1"/>
      <c r="B31" s="11">
        <v>16</v>
      </c>
      <c r="C31" s="12" t="s">
        <v>27</v>
      </c>
      <c r="D31" s="9">
        <v>5100</v>
      </c>
      <c r="E31" s="9">
        <v>5100</v>
      </c>
      <c r="F31" s="9">
        <v>5000</v>
      </c>
      <c r="G31" s="9">
        <v>20</v>
      </c>
      <c r="H31" s="9">
        <v>5</v>
      </c>
      <c r="I31" s="10">
        <f t="shared" si="1"/>
        <v>10125</v>
      </c>
    </row>
    <row r="32" spans="1:9" ht="18" x14ac:dyDescent="0.35">
      <c r="A32" s="1"/>
      <c r="B32" s="11">
        <v>17</v>
      </c>
      <c r="C32" s="12" t="s">
        <v>28</v>
      </c>
      <c r="D32" s="9">
        <v>10500</v>
      </c>
      <c r="E32" s="9">
        <v>9500</v>
      </c>
      <c r="F32" s="9">
        <v>10500</v>
      </c>
      <c r="G32" s="9">
        <v>30</v>
      </c>
      <c r="H32" s="9">
        <v>5</v>
      </c>
      <c r="I32" s="10">
        <f t="shared" si="1"/>
        <v>20035</v>
      </c>
    </row>
    <row r="33" spans="1:9" ht="18" x14ac:dyDescent="0.35">
      <c r="A33" s="1"/>
      <c r="B33" s="11">
        <v>18</v>
      </c>
      <c r="C33" s="12" t="s">
        <v>29</v>
      </c>
      <c r="D33" s="9">
        <v>10000</v>
      </c>
      <c r="E33" s="9">
        <v>10000</v>
      </c>
      <c r="F33" s="9">
        <v>10000</v>
      </c>
      <c r="G33" s="9">
        <v>0</v>
      </c>
      <c r="H33" s="9">
        <v>5</v>
      </c>
      <c r="I33" s="10">
        <f t="shared" si="1"/>
        <v>20005</v>
      </c>
    </row>
    <row r="34" spans="1:9" ht="18" x14ac:dyDescent="0.35">
      <c r="A34" s="1"/>
      <c r="B34" s="11">
        <v>19</v>
      </c>
      <c r="C34" s="12" t="s">
        <v>30</v>
      </c>
      <c r="D34" s="9">
        <v>7200</v>
      </c>
      <c r="E34" s="9">
        <v>4000</v>
      </c>
      <c r="F34" s="9">
        <v>6000</v>
      </c>
      <c r="G34" s="9">
        <v>0</v>
      </c>
      <c r="H34" s="9">
        <v>5</v>
      </c>
      <c r="I34" s="10">
        <f t="shared" si="1"/>
        <v>10005</v>
      </c>
    </row>
    <row r="35" spans="1:9" ht="18" x14ac:dyDescent="0.35">
      <c r="A35" s="1"/>
      <c r="B35" s="11">
        <v>20</v>
      </c>
      <c r="C35" s="12" t="s">
        <v>31</v>
      </c>
      <c r="D35" s="9">
        <v>7700</v>
      </c>
      <c r="E35" s="9">
        <v>3500</v>
      </c>
      <c r="F35" s="9">
        <v>4200</v>
      </c>
      <c r="G35" s="9">
        <v>0</v>
      </c>
      <c r="H35" s="9">
        <v>5</v>
      </c>
      <c r="I35" s="10">
        <f t="shared" si="1"/>
        <v>7705</v>
      </c>
    </row>
    <row r="36" spans="1:9" ht="18" x14ac:dyDescent="0.35">
      <c r="A36" s="1"/>
      <c r="B36" s="11">
        <v>21</v>
      </c>
      <c r="C36" s="12" t="s">
        <v>32</v>
      </c>
      <c r="D36" s="9">
        <v>12000</v>
      </c>
      <c r="E36" s="9">
        <v>12000</v>
      </c>
      <c r="F36" s="9">
        <v>12000</v>
      </c>
      <c r="G36" s="9">
        <v>5</v>
      </c>
      <c r="H36" s="9">
        <v>5</v>
      </c>
      <c r="I36" s="10">
        <f t="shared" si="1"/>
        <v>24010</v>
      </c>
    </row>
    <row r="37" spans="1:9" ht="18" x14ac:dyDescent="0.35">
      <c r="A37" s="1"/>
      <c r="B37" s="11">
        <v>22</v>
      </c>
      <c r="C37" s="12" t="s">
        <v>33</v>
      </c>
      <c r="D37" s="9">
        <v>7000</v>
      </c>
      <c r="E37" s="9">
        <v>3300</v>
      </c>
      <c r="F37" s="9">
        <v>7000</v>
      </c>
      <c r="G37" s="9">
        <v>0</v>
      </c>
      <c r="H37" s="9">
        <v>5</v>
      </c>
      <c r="I37" s="10">
        <f t="shared" si="1"/>
        <v>10305</v>
      </c>
    </row>
    <row r="38" spans="1:9" ht="18" x14ac:dyDescent="0.35">
      <c r="A38" s="1"/>
      <c r="B38" s="11">
        <v>23</v>
      </c>
      <c r="C38" s="12" t="s">
        <v>34</v>
      </c>
      <c r="D38" s="9">
        <v>7500</v>
      </c>
      <c r="E38" s="9">
        <v>7500</v>
      </c>
      <c r="F38" s="9">
        <v>7500</v>
      </c>
      <c r="G38" s="9">
        <v>5</v>
      </c>
      <c r="H38" s="9">
        <v>5</v>
      </c>
      <c r="I38" s="10">
        <f t="shared" si="1"/>
        <v>15010</v>
      </c>
    </row>
    <row r="39" spans="1:9" ht="18" x14ac:dyDescent="0.35">
      <c r="A39" s="1"/>
      <c r="B39" s="11">
        <v>24</v>
      </c>
      <c r="C39" s="12" t="s">
        <v>35</v>
      </c>
      <c r="D39" s="9">
        <v>7500</v>
      </c>
      <c r="E39" s="9">
        <v>7500</v>
      </c>
      <c r="F39" s="9">
        <v>7500</v>
      </c>
      <c r="G39" s="9">
        <v>0</v>
      </c>
      <c r="H39" s="9">
        <v>15</v>
      </c>
      <c r="I39" s="10">
        <f t="shared" si="1"/>
        <v>15015</v>
      </c>
    </row>
    <row r="40" spans="1:9" ht="18" x14ac:dyDescent="0.35">
      <c r="A40" s="1"/>
      <c r="B40" s="11">
        <v>25</v>
      </c>
      <c r="C40" s="12" t="s">
        <v>36</v>
      </c>
      <c r="D40" s="9">
        <v>12000</v>
      </c>
      <c r="E40" s="9">
        <v>11000</v>
      </c>
      <c r="F40" s="9">
        <v>11000</v>
      </c>
      <c r="G40" s="9">
        <v>0</v>
      </c>
      <c r="H40" s="9">
        <v>5</v>
      </c>
      <c r="I40" s="10">
        <f t="shared" si="1"/>
        <v>22005</v>
      </c>
    </row>
    <row r="41" spans="1:9" ht="18" x14ac:dyDescent="0.35">
      <c r="A41" s="1"/>
      <c r="B41" s="11">
        <v>26</v>
      </c>
      <c r="C41" s="12" t="s">
        <v>37</v>
      </c>
      <c r="D41" s="9">
        <v>1650</v>
      </c>
      <c r="E41" s="9">
        <v>1300</v>
      </c>
      <c r="F41" s="9">
        <v>950</v>
      </c>
      <c r="G41" s="9">
        <v>0</v>
      </c>
      <c r="H41" s="9">
        <v>5</v>
      </c>
      <c r="I41" s="10">
        <f t="shared" si="1"/>
        <v>2255</v>
      </c>
    </row>
    <row r="42" spans="1:9" ht="18" x14ac:dyDescent="0.35">
      <c r="A42" s="1"/>
      <c r="B42" s="11">
        <v>27</v>
      </c>
      <c r="C42" s="12" t="s">
        <v>38</v>
      </c>
      <c r="D42" s="9">
        <v>8000</v>
      </c>
      <c r="E42" s="9">
        <v>5800</v>
      </c>
      <c r="F42" s="9">
        <v>8000</v>
      </c>
      <c r="G42" s="9">
        <v>55</v>
      </c>
      <c r="H42" s="9">
        <v>5</v>
      </c>
      <c r="I42" s="10">
        <f t="shared" si="1"/>
        <v>13860</v>
      </c>
    </row>
    <row r="43" spans="1:9" ht="18" x14ac:dyDescent="0.35">
      <c r="A43" s="1"/>
      <c r="B43" s="11">
        <v>28</v>
      </c>
      <c r="C43" s="12" t="s">
        <v>39</v>
      </c>
      <c r="D43" s="9">
        <v>11505</v>
      </c>
      <c r="E43" s="9">
        <v>5500</v>
      </c>
      <c r="F43" s="9">
        <v>6000</v>
      </c>
      <c r="G43" s="9">
        <v>0</v>
      </c>
      <c r="H43" s="9">
        <v>5</v>
      </c>
      <c r="I43" s="10">
        <f t="shared" si="1"/>
        <v>11505</v>
      </c>
    </row>
    <row r="44" spans="1:9" ht="18" x14ac:dyDescent="0.35">
      <c r="A44" s="1"/>
      <c r="B44" s="11">
        <v>29</v>
      </c>
      <c r="C44" s="12" t="s">
        <v>40</v>
      </c>
      <c r="D44" s="9">
        <v>11700</v>
      </c>
      <c r="E44" s="9">
        <v>5200</v>
      </c>
      <c r="F44" s="9">
        <v>6500</v>
      </c>
      <c r="G44" s="9">
        <v>5</v>
      </c>
      <c r="H44" s="9">
        <v>5</v>
      </c>
      <c r="I44" s="10">
        <f t="shared" si="1"/>
        <v>11710</v>
      </c>
    </row>
    <row r="45" spans="1:9" ht="18" x14ac:dyDescent="0.35">
      <c r="A45" s="1"/>
      <c r="B45" s="11">
        <v>30</v>
      </c>
      <c r="C45" s="12" t="s">
        <v>41</v>
      </c>
      <c r="D45" s="9">
        <v>13500</v>
      </c>
      <c r="E45" s="9">
        <v>13000</v>
      </c>
      <c r="F45" s="9">
        <v>8000</v>
      </c>
      <c r="G45" s="9">
        <v>0</v>
      </c>
      <c r="H45" s="9">
        <v>5</v>
      </c>
      <c r="I45" s="10">
        <f t="shared" si="1"/>
        <v>21005</v>
      </c>
    </row>
    <row r="46" spans="1:9" ht="18" x14ac:dyDescent="0.35">
      <c r="A46" s="1"/>
      <c r="B46" s="11">
        <v>31</v>
      </c>
      <c r="C46" s="12" t="s">
        <v>42</v>
      </c>
      <c r="D46" s="9">
        <v>9000</v>
      </c>
      <c r="E46" s="9">
        <v>5000</v>
      </c>
      <c r="F46" s="9">
        <v>4000</v>
      </c>
      <c r="G46" s="9">
        <v>0</v>
      </c>
      <c r="H46" s="9">
        <v>0</v>
      </c>
      <c r="I46" s="10">
        <f t="shared" si="1"/>
        <v>9000</v>
      </c>
    </row>
    <row r="47" spans="1:9" ht="18" x14ac:dyDescent="0.35">
      <c r="A47" s="1"/>
      <c r="B47" s="11">
        <v>32</v>
      </c>
      <c r="C47" s="12" t="s">
        <v>43</v>
      </c>
      <c r="D47" s="9">
        <v>12000</v>
      </c>
      <c r="E47" s="9">
        <v>12000</v>
      </c>
      <c r="F47" s="9">
        <v>12000</v>
      </c>
      <c r="G47" s="9">
        <v>30</v>
      </c>
      <c r="H47" s="9">
        <v>5</v>
      </c>
      <c r="I47" s="10">
        <f t="shared" si="1"/>
        <v>24035</v>
      </c>
    </row>
    <row r="48" spans="1:9" ht="18" x14ac:dyDescent="0.35">
      <c r="A48" s="1"/>
      <c r="B48" s="11">
        <v>33</v>
      </c>
      <c r="C48" s="12" t="s">
        <v>44</v>
      </c>
      <c r="D48" s="9">
        <v>6000</v>
      </c>
      <c r="E48" s="9">
        <v>6000</v>
      </c>
      <c r="F48" s="9">
        <v>5000</v>
      </c>
      <c r="G48" s="9">
        <v>0</v>
      </c>
      <c r="H48" s="9">
        <v>5</v>
      </c>
      <c r="I48" s="10">
        <f t="shared" si="1"/>
        <v>11005</v>
      </c>
    </row>
    <row r="49" spans="1:10" ht="18" x14ac:dyDescent="0.35">
      <c r="A49" s="1"/>
      <c r="B49" s="11">
        <v>34</v>
      </c>
      <c r="C49" s="12" t="s">
        <v>45</v>
      </c>
      <c r="D49" s="9">
        <v>8000</v>
      </c>
      <c r="E49" s="9">
        <v>6000</v>
      </c>
      <c r="F49" s="9">
        <v>5500</v>
      </c>
      <c r="G49" s="9">
        <v>5</v>
      </c>
      <c r="H49" s="9">
        <v>5</v>
      </c>
      <c r="I49" s="10">
        <f t="shared" si="1"/>
        <v>11510</v>
      </c>
    </row>
    <row r="50" spans="1:10" ht="18" x14ac:dyDescent="0.35">
      <c r="A50" s="1"/>
      <c r="B50" s="11">
        <v>35</v>
      </c>
      <c r="C50" s="12" t="s">
        <v>46</v>
      </c>
      <c r="D50" s="9">
        <v>6500</v>
      </c>
      <c r="E50" s="9">
        <v>5000</v>
      </c>
      <c r="F50" s="9">
        <v>6000</v>
      </c>
      <c r="G50" s="9">
        <v>5</v>
      </c>
      <c r="H50" s="9">
        <v>5</v>
      </c>
      <c r="I50" s="10">
        <f t="shared" si="1"/>
        <v>11010</v>
      </c>
    </row>
    <row r="51" spans="1:10" ht="18" x14ac:dyDescent="0.35">
      <c r="A51" s="1"/>
      <c r="B51" s="11">
        <v>36</v>
      </c>
      <c r="C51" s="12" t="s">
        <v>47</v>
      </c>
      <c r="D51" s="9">
        <v>16300</v>
      </c>
      <c r="E51" s="9">
        <v>5720</v>
      </c>
      <c r="F51" s="9">
        <v>11250</v>
      </c>
      <c r="G51" s="9">
        <v>0</v>
      </c>
      <c r="H51" s="9">
        <v>5</v>
      </c>
      <c r="I51" s="10">
        <f t="shared" si="1"/>
        <v>16975</v>
      </c>
    </row>
    <row r="52" spans="1:10" ht="18" x14ac:dyDescent="0.35">
      <c r="A52" s="1"/>
      <c r="B52" s="11">
        <v>37</v>
      </c>
      <c r="C52" s="12" t="s">
        <v>48</v>
      </c>
      <c r="D52" s="9">
        <v>8100</v>
      </c>
      <c r="E52" s="9">
        <v>3500</v>
      </c>
      <c r="F52" s="9">
        <v>7000</v>
      </c>
      <c r="G52" s="9">
        <v>0</v>
      </c>
      <c r="H52" s="9">
        <v>5</v>
      </c>
      <c r="I52" s="10">
        <f t="shared" si="1"/>
        <v>10505</v>
      </c>
    </row>
    <row r="53" spans="1:10" ht="18" x14ac:dyDescent="0.35">
      <c r="A53" s="1"/>
      <c r="B53" s="11">
        <v>38</v>
      </c>
      <c r="C53" s="12" t="s">
        <v>49</v>
      </c>
      <c r="D53" s="9">
        <v>9000</v>
      </c>
      <c r="E53" s="9">
        <v>7350</v>
      </c>
      <c r="F53" s="9">
        <v>5200</v>
      </c>
      <c r="G53" s="9">
        <v>0</v>
      </c>
      <c r="H53" s="9">
        <v>10</v>
      </c>
      <c r="I53" s="10">
        <f t="shared" si="1"/>
        <v>12560</v>
      </c>
    </row>
    <row r="54" spans="1:10" ht="18" x14ac:dyDescent="0.35">
      <c r="A54" s="1"/>
      <c r="B54" s="11">
        <v>39</v>
      </c>
      <c r="C54" s="12" t="s">
        <v>50</v>
      </c>
      <c r="D54" s="9">
        <v>6100</v>
      </c>
      <c r="E54" s="9">
        <v>4900</v>
      </c>
      <c r="F54" s="9">
        <v>6100</v>
      </c>
      <c r="G54" s="9">
        <v>25</v>
      </c>
      <c r="H54" s="9">
        <v>5</v>
      </c>
      <c r="I54" s="10">
        <f t="shared" si="1"/>
        <v>11030</v>
      </c>
    </row>
    <row r="55" spans="1:10" ht="18" x14ac:dyDescent="0.35">
      <c r="A55" s="1"/>
      <c r="B55" s="11">
        <v>40</v>
      </c>
      <c r="C55" s="12" t="s">
        <v>51</v>
      </c>
      <c r="D55" s="9">
        <v>7000</v>
      </c>
      <c r="E55" s="9">
        <v>4000</v>
      </c>
      <c r="F55" s="9">
        <v>7000</v>
      </c>
      <c r="G55" s="9">
        <v>0</v>
      </c>
      <c r="H55" s="9">
        <v>5</v>
      </c>
      <c r="I55" s="10">
        <f t="shared" si="1"/>
        <v>11005</v>
      </c>
    </row>
    <row r="56" spans="1:10" ht="18" x14ac:dyDescent="0.35">
      <c r="A56" s="1"/>
      <c r="B56" s="11">
        <v>41</v>
      </c>
      <c r="C56" s="12" t="s">
        <v>52</v>
      </c>
      <c r="D56" s="9">
        <v>13000</v>
      </c>
      <c r="E56" s="9">
        <v>7000</v>
      </c>
      <c r="F56" s="9">
        <v>6000</v>
      </c>
      <c r="G56" s="9">
        <v>0</v>
      </c>
      <c r="H56" s="9">
        <v>0</v>
      </c>
      <c r="I56" s="10">
        <f t="shared" si="1"/>
        <v>13000</v>
      </c>
    </row>
    <row r="57" spans="1:10" ht="18" x14ac:dyDescent="0.35">
      <c r="A57" s="1"/>
      <c r="B57" s="11">
        <v>42</v>
      </c>
      <c r="C57" s="12" t="s">
        <v>53</v>
      </c>
      <c r="D57" s="9">
        <v>3500</v>
      </c>
      <c r="E57" s="9">
        <v>3500</v>
      </c>
      <c r="F57" s="9">
        <v>3500</v>
      </c>
      <c r="G57" s="9">
        <v>0</v>
      </c>
      <c r="H57" s="9">
        <v>0</v>
      </c>
      <c r="I57" s="10">
        <f t="shared" si="1"/>
        <v>7000</v>
      </c>
    </row>
    <row r="58" spans="1:10" s="16" customFormat="1" ht="18" x14ac:dyDescent="0.35">
      <c r="A58" s="1"/>
      <c r="B58" s="1"/>
      <c r="C58" s="1"/>
      <c r="D58" s="1"/>
      <c r="E58" s="1"/>
      <c r="F58" s="1"/>
      <c r="G58" s="1"/>
      <c r="H58" s="1"/>
    </row>
    <row r="59" spans="1:10" s="342" customFormat="1" ht="18" x14ac:dyDescent="0.35">
      <c r="A59" s="52"/>
      <c r="B59" s="52" t="s">
        <v>54</v>
      </c>
      <c r="C59" s="52"/>
      <c r="D59" s="52" t="s">
        <v>55</v>
      </c>
      <c r="E59" s="52"/>
      <c r="F59" s="116" t="s">
        <v>56</v>
      </c>
      <c r="G59" s="52"/>
      <c r="H59" s="116" t="s">
        <v>57</v>
      </c>
      <c r="I59" s="359"/>
      <c r="J59" s="359"/>
    </row>
    <row r="60" spans="1:10" s="342" customFormat="1" ht="18" x14ac:dyDescent="0.35">
      <c r="A60" s="52"/>
      <c r="B60" s="19"/>
      <c r="C60" s="273"/>
      <c r="D60" s="52"/>
      <c r="E60" s="52"/>
      <c r="F60" s="116"/>
      <c r="G60" s="52"/>
      <c r="H60" s="52" t="s">
        <v>58</v>
      </c>
      <c r="I60" s="359"/>
      <c r="J60" s="359"/>
    </row>
    <row r="61" spans="1:10" s="342" customFormat="1" ht="18" x14ac:dyDescent="0.35">
      <c r="A61" s="63"/>
      <c r="B61" s="357" t="s">
        <v>299</v>
      </c>
      <c r="C61" s="358"/>
      <c r="D61" s="116" t="s">
        <v>809</v>
      </c>
      <c r="E61" s="52"/>
      <c r="F61" s="116" t="s">
        <v>60</v>
      </c>
      <c r="G61" s="52"/>
      <c r="H61" s="52"/>
      <c r="I61" s="359"/>
      <c r="J61" s="359"/>
    </row>
    <row r="62" spans="1:10" s="342" customFormat="1" ht="18" x14ac:dyDescent="0.35">
      <c r="A62" s="52"/>
      <c r="B62" s="52"/>
      <c r="C62" s="52"/>
      <c r="D62" s="52"/>
      <c r="E62" s="52"/>
      <c r="F62" s="52"/>
      <c r="G62" s="52"/>
      <c r="H62" s="116" t="s">
        <v>61</v>
      </c>
    </row>
    <row r="63" spans="1:10" s="342" customFormat="1" ht="18" x14ac:dyDescent="0.35">
      <c r="A63" s="52"/>
      <c r="B63" s="52"/>
      <c r="C63" s="52"/>
      <c r="D63" s="52"/>
      <c r="E63" s="52"/>
      <c r="F63" s="52"/>
      <c r="G63" s="52"/>
      <c r="H63" s="52"/>
    </row>
    <row r="64" spans="1:10" ht="15" x14ac:dyDescent="0.2">
      <c r="A64" s="16"/>
      <c r="B64" s="16"/>
      <c r="C64" s="16"/>
      <c r="D64" s="16"/>
      <c r="E64" s="16"/>
      <c r="F64" s="16"/>
      <c r="G64" s="16"/>
      <c r="H64" s="16"/>
    </row>
    <row r="65" spans="1:8" ht="15" x14ac:dyDescent="0.2">
      <c r="A65" s="16"/>
      <c r="B65" s="16"/>
      <c r="C65" s="16"/>
      <c r="D65" s="16"/>
      <c r="E65" s="16"/>
      <c r="F65" s="16"/>
      <c r="G65" s="16"/>
      <c r="H65" s="16"/>
    </row>
    <row r="66" spans="1:8" ht="15" x14ac:dyDescent="0.2">
      <c r="A66" s="16"/>
      <c r="B66" s="16"/>
      <c r="C66" s="16"/>
      <c r="D66" s="16"/>
      <c r="E66" s="16"/>
      <c r="F66" s="16"/>
      <c r="G66" s="16"/>
      <c r="H66" s="16"/>
    </row>
    <row r="67" spans="1:8" ht="15" x14ac:dyDescent="0.2">
      <c r="A67" s="16"/>
      <c r="B67" s="16"/>
      <c r="C67" s="16"/>
      <c r="D67" s="16"/>
      <c r="E67" s="16"/>
      <c r="F67" s="16"/>
      <c r="G67" s="16"/>
      <c r="H67" s="16"/>
    </row>
  </sheetData>
  <mergeCells count="7">
    <mergeCell ref="B11:H11"/>
    <mergeCell ref="B61:C61"/>
    <mergeCell ref="I61:J61"/>
    <mergeCell ref="B12:H12"/>
    <mergeCell ref="B15:C15"/>
    <mergeCell ref="I59:J59"/>
    <mergeCell ref="I60:J60"/>
  </mergeCells>
  <pageMargins left="0.62992125984251968" right="0.27559055118110237" top="0.27559055118110237" bottom="0.19685039370078741" header="0.27559055118110237" footer="0.19685039370078741"/>
  <pageSetup paperSize="9" scale="65" orientation="portrait" r:id="rId1"/>
  <headerFooter alignWithMargins="0">
    <oddFooter>Pagina &amp;P din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L62"/>
  <sheetViews>
    <sheetView view="pageBreakPreview" topLeftCell="A36" zoomScale="90" zoomScaleNormal="100" zoomScaleSheetLayoutView="90" workbookViewId="0">
      <selection activeCell="H9" sqref="H9"/>
    </sheetView>
  </sheetViews>
  <sheetFormatPr defaultRowHeight="18" x14ac:dyDescent="0.35"/>
  <cols>
    <col min="1" max="1" width="12.28515625" style="13" customWidth="1"/>
    <col min="2" max="2" width="11" style="18" customWidth="1"/>
    <col min="3" max="3" width="82" style="20" customWidth="1"/>
    <col min="4" max="4" width="19.140625" style="18" customWidth="1"/>
    <col min="5" max="5" width="13.85546875" style="13" customWidth="1"/>
    <col min="6" max="6" width="10.42578125" style="17" customWidth="1"/>
    <col min="7" max="256" width="9.140625" style="17"/>
    <col min="257" max="257" width="12.28515625" style="17" customWidth="1"/>
    <col min="258" max="258" width="11" style="17" customWidth="1"/>
    <col min="259" max="259" width="82" style="17" customWidth="1"/>
    <col min="260" max="260" width="19.140625" style="17" customWidth="1"/>
    <col min="261" max="261" width="13.85546875" style="17" customWidth="1"/>
    <col min="262" max="262" width="10.42578125" style="17" customWidth="1"/>
    <col min="263" max="512" width="9.140625" style="17"/>
    <col min="513" max="513" width="12.28515625" style="17" customWidth="1"/>
    <col min="514" max="514" width="11" style="17" customWidth="1"/>
    <col min="515" max="515" width="82" style="17" customWidth="1"/>
    <col min="516" max="516" width="19.140625" style="17" customWidth="1"/>
    <col min="517" max="517" width="13.85546875" style="17" customWidth="1"/>
    <col min="518" max="518" width="10.42578125" style="17" customWidth="1"/>
    <col min="519" max="768" width="9.140625" style="17"/>
    <col min="769" max="769" width="12.28515625" style="17" customWidth="1"/>
    <col min="770" max="770" width="11" style="17" customWidth="1"/>
    <col min="771" max="771" width="82" style="17" customWidth="1"/>
    <col min="772" max="772" width="19.140625" style="17" customWidth="1"/>
    <col min="773" max="773" width="13.85546875" style="17" customWidth="1"/>
    <col min="774" max="774" width="10.42578125" style="17" customWidth="1"/>
    <col min="775" max="1024" width="9.140625" style="17"/>
    <col min="1025" max="1025" width="12.28515625" style="17" customWidth="1"/>
    <col min="1026" max="1026" width="11" style="17" customWidth="1"/>
    <col min="1027" max="1027" width="82" style="17" customWidth="1"/>
    <col min="1028" max="1028" width="19.140625" style="17" customWidth="1"/>
    <col min="1029" max="1029" width="13.85546875" style="17" customWidth="1"/>
    <col min="1030" max="1030" width="10.42578125" style="17" customWidth="1"/>
    <col min="1031" max="1280" width="9.140625" style="17"/>
    <col min="1281" max="1281" width="12.28515625" style="17" customWidth="1"/>
    <col min="1282" max="1282" width="11" style="17" customWidth="1"/>
    <col min="1283" max="1283" width="82" style="17" customWidth="1"/>
    <col min="1284" max="1284" width="19.140625" style="17" customWidth="1"/>
    <col min="1285" max="1285" width="13.85546875" style="17" customWidth="1"/>
    <col min="1286" max="1286" width="10.42578125" style="17" customWidth="1"/>
    <col min="1287" max="1536" width="9.140625" style="17"/>
    <col min="1537" max="1537" width="12.28515625" style="17" customWidth="1"/>
    <col min="1538" max="1538" width="11" style="17" customWidth="1"/>
    <col min="1539" max="1539" width="82" style="17" customWidth="1"/>
    <col min="1540" max="1540" width="19.140625" style="17" customWidth="1"/>
    <col min="1541" max="1541" width="13.85546875" style="17" customWidth="1"/>
    <col min="1542" max="1542" width="10.42578125" style="17" customWidth="1"/>
    <col min="1543" max="1792" width="9.140625" style="17"/>
    <col min="1793" max="1793" width="12.28515625" style="17" customWidth="1"/>
    <col min="1794" max="1794" width="11" style="17" customWidth="1"/>
    <col min="1795" max="1795" width="82" style="17" customWidth="1"/>
    <col min="1796" max="1796" width="19.140625" style="17" customWidth="1"/>
    <col min="1797" max="1797" width="13.85546875" style="17" customWidth="1"/>
    <col min="1798" max="1798" width="10.42578125" style="17" customWidth="1"/>
    <col min="1799" max="2048" width="9.140625" style="17"/>
    <col min="2049" max="2049" width="12.28515625" style="17" customWidth="1"/>
    <col min="2050" max="2050" width="11" style="17" customWidth="1"/>
    <col min="2051" max="2051" width="82" style="17" customWidth="1"/>
    <col min="2052" max="2052" width="19.140625" style="17" customWidth="1"/>
    <col min="2053" max="2053" width="13.85546875" style="17" customWidth="1"/>
    <col min="2054" max="2054" width="10.42578125" style="17" customWidth="1"/>
    <col min="2055" max="2304" width="9.140625" style="17"/>
    <col min="2305" max="2305" width="12.28515625" style="17" customWidth="1"/>
    <col min="2306" max="2306" width="11" style="17" customWidth="1"/>
    <col min="2307" max="2307" width="82" style="17" customWidth="1"/>
    <col min="2308" max="2308" width="19.140625" style="17" customWidth="1"/>
    <col min="2309" max="2309" width="13.85546875" style="17" customWidth="1"/>
    <col min="2310" max="2310" width="10.42578125" style="17" customWidth="1"/>
    <col min="2311" max="2560" width="9.140625" style="17"/>
    <col min="2561" max="2561" width="12.28515625" style="17" customWidth="1"/>
    <col min="2562" max="2562" width="11" style="17" customWidth="1"/>
    <col min="2563" max="2563" width="82" style="17" customWidth="1"/>
    <col min="2564" max="2564" width="19.140625" style="17" customWidth="1"/>
    <col min="2565" max="2565" width="13.85546875" style="17" customWidth="1"/>
    <col min="2566" max="2566" width="10.42578125" style="17" customWidth="1"/>
    <col min="2567" max="2816" width="9.140625" style="17"/>
    <col min="2817" max="2817" width="12.28515625" style="17" customWidth="1"/>
    <col min="2818" max="2818" width="11" style="17" customWidth="1"/>
    <col min="2819" max="2819" width="82" style="17" customWidth="1"/>
    <col min="2820" max="2820" width="19.140625" style="17" customWidth="1"/>
    <col min="2821" max="2821" width="13.85546875" style="17" customWidth="1"/>
    <col min="2822" max="2822" width="10.42578125" style="17" customWidth="1"/>
    <col min="2823" max="3072" width="9.140625" style="17"/>
    <col min="3073" max="3073" width="12.28515625" style="17" customWidth="1"/>
    <col min="3074" max="3074" width="11" style="17" customWidth="1"/>
    <col min="3075" max="3075" width="82" style="17" customWidth="1"/>
    <col min="3076" max="3076" width="19.140625" style="17" customWidth="1"/>
    <col min="3077" max="3077" width="13.85546875" style="17" customWidth="1"/>
    <col min="3078" max="3078" width="10.42578125" style="17" customWidth="1"/>
    <col min="3079" max="3328" width="9.140625" style="17"/>
    <col min="3329" max="3329" width="12.28515625" style="17" customWidth="1"/>
    <col min="3330" max="3330" width="11" style="17" customWidth="1"/>
    <col min="3331" max="3331" width="82" style="17" customWidth="1"/>
    <col min="3332" max="3332" width="19.140625" style="17" customWidth="1"/>
    <col min="3333" max="3333" width="13.85546875" style="17" customWidth="1"/>
    <col min="3334" max="3334" width="10.42578125" style="17" customWidth="1"/>
    <col min="3335" max="3584" width="9.140625" style="17"/>
    <col min="3585" max="3585" width="12.28515625" style="17" customWidth="1"/>
    <col min="3586" max="3586" width="11" style="17" customWidth="1"/>
    <col min="3587" max="3587" width="82" style="17" customWidth="1"/>
    <col min="3588" max="3588" width="19.140625" style="17" customWidth="1"/>
    <col min="3589" max="3589" width="13.85546875" style="17" customWidth="1"/>
    <col min="3590" max="3590" width="10.42578125" style="17" customWidth="1"/>
    <col min="3591" max="3840" width="9.140625" style="17"/>
    <col min="3841" max="3841" width="12.28515625" style="17" customWidth="1"/>
    <col min="3842" max="3842" width="11" style="17" customWidth="1"/>
    <col min="3843" max="3843" width="82" style="17" customWidth="1"/>
    <col min="3844" max="3844" width="19.140625" style="17" customWidth="1"/>
    <col min="3845" max="3845" width="13.85546875" style="17" customWidth="1"/>
    <col min="3846" max="3846" width="10.42578125" style="17" customWidth="1"/>
    <col min="3847" max="4096" width="9.140625" style="17"/>
    <col min="4097" max="4097" width="12.28515625" style="17" customWidth="1"/>
    <col min="4098" max="4098" width="11" style="17" customWidth="1"/>
    <col min="4099" max="4099" width="82" style="17" customWidth="1"/>
    <col min="4100" max="4100" width="19.140625" style="17" customWidth="1"/>
    <col min="4101" max="4101" width="13.85546875" style="17" customWidth="1"/>
    <col min="4102" max="4102" width="10.42578125" style="17" customWidth="1"/>
    <col min="4103" max="4352" width="9.140625" style="17"/>
    <col min="4353" max="4353" width="12.28515625" style="17" customWidth="1"/>
    <col min="4354" max="4354" width="11" style="17" customWidth="1"/>
    <col min="4355" max="4355" width="82" style="17" customWidth="1"/>
    <col min="4356" max="4356" width="19.140625" style="17" customWidth="1"/>
    <col min="4357" max="4357" width="13.85546875" style="17" customWidth="1"/>
    <col min="4358" max="4358" width="10.42578125" style="17" customWidth="1"/>
    <col min="4359" max="4608" width="9.140625" style="17"/>
    <col min="4609" max="4609" width="12.28515625" style="17" customWidth="1"/>
    <col min="4610" max="4610" width="11" style="17" customWidth="1"/>
    <col min="4611" max="4611" width="82" style="17" customWidth="1"/>
    <col min="4612" max="4612" width="19.140625" style="17" customWidth="1"/>
    <col min="4613" max="4613" width="13.85546875" style="17" customWidth="1"/>
    <col min="4614" max="4614" width="10.42578125" style="17" customWidth="1"/>
    <col min="4615" max="4864" width="9.140625" style="17"/>
    <col min="4865" max="4865" width="12.28515625" style="17" customWidth="1"/>
    <col min="4866" max="4866" width="11" style="17" customWidth="1"/>
    <col min="4867" max="4867" width="82" style="17" customWidth="1"/>
    <col min="4868" max="4868" width="19.140625" style="17" customWidth="1"/>
    <col min="4869" max="4869" width="13.85546875" style="17" customWidth="1"/>
    <col min="4870" max="4870" width="10.42578125" style="17" customWidth="1"/>
    <col min="4871" max="5120" width="9.140625" style="17"/>
    <col min="5121" max="5121" width="12.28515625" style="17" customWidth="1"/>
    <col min="5122" max="5122" width="11" style="17" customWidth="1"/>
    <col min="5123" max="5123" width="82" style="17" customWidth="1"/>
    <col min="5124" max="5124" width="19.140625" style="17" customWidth="1"/>
    <col min="5125" max="5125" width="13.85546875" style="17" customWidth="1"/>
    <col min="5126" max="5126" width="10.42578125" style="17" customWidth="1"/>
    <col min="5127" max="5376" width="9.140625" style="17"/>
    <col min="5377" max="5377" width="12.28515625" style="17" customWidth="1"/>
    <col min="5378" max="5378" width="11" style="17" customWidth="1"/>
    <col min="5379" max="5379" width="82" style="17" customWidth="1"/>
    <col min="5380" max="5380" width="19.140625" style="17" customWidth="1"/>
    <col min="5381" max="5381" width="13.85546875" style="17" customWidth="1"/>
    <col min="5382" max="5382" width="10.42578125" style="17" customWidth="1"/>
    <col min="5383" max="5632" width="9.140625" style="17"/>
    <col min="5633" max="5633" width="12.28515625" style="17" customWidth="1"/>
    <col min="5634" max="5634" width="11" style="17" customWidth="1"/>
    <col min="5635" max="5635" width="82" style="17" customWidth="1"/>
    <col min="5636" max="5636" width="19.140625" style="17" customWidth="1"/>
    <col min="5637" max="5637" width="13.85546875" style="17" customWidth="1"/>
    <col min="5638" max="5638" width="10.42578125" style="17" customWidth="1"/>
    <col min="5639" max="5888" width="9.140625" style="17"/>
    <col min="5889" max="5889" width="12.28515625" style="17" customWidth="1"/>
    <col min="5890" max="5890" width="11" style="17" customWidth="1"/>
    <col min="5891" max="5891" width="82" style="17" customWidth="1"/>
    <col min="5892" max="5892" width="19.140625" style="17" customWidth="1"/>
    <col min="5893" max="5893" width="13.85546875" style="17" customWidth="1"/>
    <col min="5894" max="5894" width="10.42578125" style="17" customWidth="1"/>
    <col min="5895" max="6144" width="9.140625" style="17"/>
    <col min="6145" max="6145" width="12.28515625" style="17" customWidth="1"/>
    <col min="6146" max="6146" width="11" style="17" customWidth="1"/>
    <col min="6147" max="6147" width="82" style="17" customWidth="1"/>
    <col min="6148" max="6148" width="19.140625" style="17" customWidth="1"/>
    <col min="6149" max="6149" width="13.85546875" style="17" customWidth="1"/>
    <col min="6150" max="6150" width="10.42578125" style="17" customWidth="1"/>
    <col min="6151" max="6400" width="9.140625" style="17"/>
    <col min="6401" max="6401" width="12.28515625" style="17" customWidth="1"/>
    <col min="6402" max="6402" width="11" style="17" customWidth="1"/>
    <col min="6403" max="6403" width="82" style="17" customWidth="1"/>
    <col min="6404" max="6404" width="19.140625" style="17" customWidth="1"/>
    <col min="6405" max="6405" width="13.85546875" style="17" customWidth="1"/>
    <col min="6406" max="6406" width="10.42578125" style="17" customWidth="1"/>
    <col min="6407" max="6656" width="9.140625" style="17"/>
    <col min="6657" max="6657" width="12.28515625" style="17" customWidth="1"/>
    <col min="6658" max="6658" width="11" style="17" customWidth="1"/>
    <col min="6659" max="6659" width="82" style="17" customWidth="1"/>
    <col min="6660" max="6660" width="19.140625" style="17" customWidth="1"/>
    <col min="6661" max="6661" width="13.85546875" style="17" customWidth="1"/>
    <col min="6662" max="6662" width="10.42578125" style="17" customWidth="1"/>
    <col min="6663" max="6912" width="9.140625" style="17"/>
    <col min="6913" max="6913" width="12.28515625" style="17" customWidth="1"/>
    <col min="6914" max="6914" width="11" style="17" customWidth="1"/>
    <col min="6915" max="6915" width="82" style="17" customWidth="1"/>
    <col min="6916" max="6916" width="19.140625" style="17" customWidth="1"/>
    <col min="6917" max="6917" width="13.85546875" style="17" customWidth="1"/>
    <col min="6918" max="6918" width="10.42578125" style="17" customWidth="1"/>
    <col min="6919" max="7168" width="9.140625" style="17"/>
    <col min="7169" max="7169" width="12.28515625" style="17" customWidth="1"/>
    <col min="7170" max="7170" width="11" style="17" customWidth="1"/>
    <col min="7171" max="7171" width="82" style="17" customWidth="1"/>
    <col min="7172" max="7172" width="19.140625" style="17" customWidth="1"/>
    <col min="7173" max="7173" width="13.85546875" style="17" customWidth="1"/>
    <col min="7174" max="7174" width="10.42578125" style="17" customWidth="1"/>
    <col min="7175" max="7424" width="9.140625" style="17"/>
    <col min="7425" max="7425" width="12.28515625" style="17" customWidth="1"/>
    <col min="7426" max="7426" width="11" style="17" customWidth="1"/>
    <col min="7427" max="7427" width="82" style="17" customWidth="1"/>
    <col min="7428" max="7428" width="19.140625" style="17" customWidth="1"/>
    <col min="7429" max="7429" width="13.85546875" style="17" customWidth="1"/>
    <col min="7430" max="7430" width="10.42578125" style="17" customWidth="1"/>
    <col min="7431" max="7680" width="9.140625" style="17"/>
    <col min="7681" max="7681" width="12.28515625" style="17" customWidth="1"/>
    <col min="7682" max="7682" width="11" style="17" customWidth="1"/>
    <col min="7683" max="7683" width="82" style="17" customWidth="1"/>
    <col min="7684" max="7684" width="19.140625" style="17" customWidth="1"/>
    <col min="7685" max="7685" width="13.85546875" style="17" customWidth="1"/>
    <col min="7686" max="7686" width="10.42578125" style="17" customWidth="1"/>
    <col min="7687" max="7936" width="9.140625" style="17"/>
    <col min="7937" max="7937" width="12.28515625" style="17" customWidth="1"/>
    <col min="7938" max="7938" width="11" style="17" customWidth="1"/>
    <col min="7939" max="7939" width="82" style="17" customWidth="1"/>
    <col min="7940" max="7940" width="19.140625" style="17" customWidth="1"/>
    <col min="7941" max="7941" width="13.85546875" style="17" customWidth="1"/>
    <col min="7942" max="7942" width="10.42578125" style="17" customWidth="1"/>
    <col min="7943" max="8192" width="9.140625" style="17"/>
    <col min="8193" max="8193" width="12.28515625" style="17" customWidth="1"/>
    <col min="8194" max="8194" width="11" style="17" customWidth="1"/>
    <col min="8195" max="8195" width="82" style="17" customWidth="1"/>
    <col min="8196" max="8196" width="19.140625" style="17" customWidth="1"/>
    <col min="8197" max="8197" width="13.85546875" style="17" customWidth="1"/>
    <col min="8198" max="8198" width="10.42578125" style="17" customWidth="1"/>
    <col min="8199" max="8448" width="9.140625" style="17"/>
    <col min="8449" max="8449" width="12.28515625" style="17" customWidth="1"/>
    <col min="8450" max="8450" width="11" style="17" customWidth="1"/>
    <col min="8451" max="8451" width="82" style="17" customWidth="1"/>
    <col min="8452" max="8452" width="19.140625" style="17" customWidth="1"/>
    <col min="8453" max="8453" width="13.85546875" style="17" customWidth="1"/>
    <col min="8454" max="8454" width="10.42578125" style="17" customWidth="1"/>
    <col min="8455" max="8704" width="9.140625" style="17"/>
    <col min="8705" max="8705" width="12.28515625" style="17" customWidth="1"/>
    <col min="8706" max="8706" width="11" style="17" customWidth="1"/>
    <col min="8707" max="8707" width="82" style="17" customWidth="1"/>
    <col min="8708" max="8708" width="19.140625" style="17" customWidth="1"/>
    <col min="8709" max="8709" width="13.85546875" style="17" customWidth="1"/>
    <col min="8710" max="8710" width="10.42578125" style="17" customWidth="1"/>
    <col min="8711" max="8960" width="9.140625" style="17"/>
    <col min="8961" max="8961" width="12.28515625" style="17" customWidth="1"/>
    <col min="8962" max="8962" width="11" style="17" customWidth="1"/>
    <col min="8963" max="8963" width="82" style="17" customWidth="1"/>
    <col min="8964" max="8964" width="19.140625" style="17" customWidth="1"/>
    <col min="8965" max="8965" width="13.85546875" style="17" customWidth="1"/>
    <col min="8966" max="8966" width="10.42578125" style="17" customWidth="1"/>
    <col min="8967" max="9216" width="9.140625" style="17"/>
    <col min="9217" max="9217" width="12.28515625" style="17" customWidth="1"/>
    <col min="9218" max="9218" width="11" style="17" customWidth="1"/>
    <col min="9219" max="9219" width="82" style="17" customWidth="1"/>
    <col min="9220" max="9220" width="19.140625" style="17" customWidth="1"/>
    <col min="9221" max="9221" width="13.85546875" style="17" customWidth="1"/>
    <col min="9222" max="9222" width="10.42578125" style="17" customWidth="1"/>
    <col min="9223" max="9472" width="9.140625" style="17"/>
    <col min="9473" max="9473" width="12.28515625" style="17" customWidth="1"/>
    <col min="9474" max="9474" width="11" style="17" customWidth="1"/>
    <col min="9475" max="9475" width="82" style="17" customWidth="1"/>
    <col min="9476" max="9476" width="19.140625" style="17" customWidth="1"/>
    <col min="9477" max="9477" width="13.85546875" style="17" customWidth="1"/>
    <col min="9478" max="9478" width="10.42578125" style="17" customWidth="1"/>
    <col min="9479" max="9728" width="9.140625" style="17"/>
    <col min="9729" max="9729" width="12.28515625" style="17" customWidth="1"/>
    <col min="9730" max="9730" width="11" style="17" customWidth="1"/>
    <col min="9731" max="9731" width="82" style="17" customWidth="1"/>
    <col min="9732" max="9732" width="19.140625" style="17" customWidth="1"/>
    <col min="9733" max="9733" width="13.85546875" style="17" customWidth="1"/>
    <col min="9734" max="9734" width="10.42578125" style="17" customWidth="1"/>
    <col min="9735" max="9984" width="9.140625" style="17"/>
    <col min="9985" max="9985" width="12.28515625" style="17" customWidth="1"/>
    <col min="9986" max="9986" width="11" style="17" customWidth="1"/>
    <col min="9987" max="9987" width="82" style="17" customWidth="1"/>
    <col min="9988" max="9988" width="19.140625" style="17" customWidth="1"/>
    <col min="9989" max="9989" width="13.85546875" style="17" customWidth="1"/>
    <col min="9990" max="9990" width="10.42578125" style="17" customWidth="1"/>
    <col min="9991" max="10240" width="9.140625" style="17"/>
    <col min="10241" max="10241" width="12.28515625" style="17" customWidth="1"/>
    <col min="10242" max="10242" width="11" style="17" customWidth="1"/>
    <col min="10243" max="10243" width="82" style="17" customWidth="1"/>
    <col min="10244" max="10244" width="19.140625" style="17" customWidth="1"/>
    <col min="10245" max="10245" width="13.85546875" style="17" customWidth="1"/>
    <col min="10246" max="10246" width="10.42578125" style="17" customWidth="1"/>
    <col min="10247" max="10496" width="9.140625" style="17"/>
    <col min="10497" max="10497" width="12.28515625" style="17" customWidth="1"/>
    <col min="10498" max="10498" width="11" style="17" customWidth="1"/>
    <col min="10499" max="10499" width="82" style="17" customWidth="1"/>
    <col min="10500" max="10500" width="19.140625" style="17" customWidth="1"/>
    <col min="10501" max="10501" width="13.85546875" style="17" customWidth="1"/>
    <col min="10502" max="10502" width="10.42578125" style="17" customWidth="1"/>
    <col min="10503" max="10752" width="9.140625" style="17"/>
    <col min="10753" max="10753" width="12.28515625" style="17" customWidth="1"/>
    <col min="10754" max="10754" width="11" style="17" customWidth="1"/>
    <col min="10755" max="10755" width="82" style="17" customWidth="1"/>
    <col min="10756" max="10756" width="19.140625" style="17" customWidth="1"/>
    <col min="10757" max="10757" width="13.85546875" style="17" customWidth="1"/>
    <col min="10758" max="10758" width="10.42578125" style="17" customWidth="1"/>
    <col min="10759" max="11008" width="9.140625" style="17"/>
    <col min="11009" max="11009" width="12.28515625" style="17" customWidth="1"/>
    <col min="11010" max="11010" width="11" style="17" customWidth="1"/>
    <col min="11011" max="11011" width="82" style="17" customWidth="1"/>
    <col min="11012" max="11012" width="19.140625" style="17" customWidth="1"/>
    <col min="11013" max="11013" width="13.85546875" style="17" customWidth="1"/>
    <col min="11014" max="11014" width="10.42578125" style="17" customWidth="1"/>
    <col min="11015" max="11264" width="9.140625" style="17"/>
    <col min="11265" max="11265" width="12.28515625" style="17" customWidth="1"/>
    <col min="11266" max="11266" width="11" style="17" customWidth="1"/>
    <col min="11267" max="11267" width="82" style="17" customWidth="1"/>
    <col min="11268" max="11268" width="19.140625" style="17" customWidth="1"/>
    <col min="11269" max="11269" width="13.85546875" style="17" customWidth="1"/>
    <col min="11270" max="11270" width="10.42578125" style="17" customWidth="1"/>
    <col min="11271" max="11520" width="9.140625" style="17"/>
    <col min="11521" max="11521" width="12.28515625" style="17" customWidth="1"/>
    <col min="11522" max="11522" width="11" style="17" customWidth="1"/>
    <col min="11523" max="11523" width="82" style="17" customWidth="1"/>
    <col min="11524" max="11524" width="19.140625" style="17" customWidth="1"/>
    <col min="11525" max="11525" width="13.85546875" style="17" customWidth="1"/>
    <col min="11526" max="11526" width="10.42578125" style="17" customWidth="1"/>
    <col min="11527" max="11776" width="9.140625" style="17"/>
    <col min="11777" max="11777" width="12.28515625" style="17" customWidth="1"/>
    <col min="11778" max="11778" width="11" style="17" customWidth="1"/>
    <col min="11779" max="11779" width="82" style="17" customWidth="1"/>
    <col min="11780" max="11780" width="19.140625" style="17" customWidth="1"/>
    <col min="11781" max="11781" width="13.85546875" style="17" customWidth="1"/>
    <col min="11782" max="11782" width="10.42578125" style="17" customWidth="1"/>
    <col min="11783" max="12032" width="9.140625" style="17"/>
    <col min="12033" max="12033" width="12.28515625" style="17" customWidth="1"/>
    <col min="12034" max="12034" width="11" style="17" customWidth="1"/>
    <col min="12035" max="12035" width="82" style="17" customWidth="1"/>
    <col min="12036" max="12036" width="19.140625" style="17" customWidth="1"/>
    <col min="12037" max="12037" width="13.85546875" style="17" customWidth="1"/>
    <col min="12038" max="12038" width="10.42578125" style="17" customWidth="1"/>
    <col min="12039" max="12288" width="9.140625" style="17"/>
    <col min="12289" max="12289" width="12.28515625" style="17" customWidth="1"/>
    <col min="12290" max="12290" width="11" style="17" customWidth="1"/>
    <col min="12291" max="12291" width="82" style="17" customWidth="1"/>
    <col min="12292" max="12292" width="19.140625" style="17" customWidth="1"/>
    <col min="12293" max="12293" width="13.85546875" style="17" customWidth="1"/>
    <col min="12294" max="12294" width="10.42578125" style="17" customWidth="1"/>
    <col min="12295" max="12544" width="9.140625" style="17"/>
    <col min="12545" max="12545" width="12.28515625" style="17" customWidth="1"/>
    <col min="12546" max="12546" width="11" style="17" customWidth="1"/>
    <col min="12547" max="12547" width="82" style="17" customWidth="1"/>
    <col min="12548" max="12548" width="19.140625" style="17" customWidth="1"/>
    <col min="12549" max="12549" width="13.85546875" style="17" customWidth="1"/>
    <col min="12550" max="12550" width="10.42578125" style="17" customWidth="1"/>
    <col min="12551" max="12800" width="9.140625" style="17"/>
    <col min="12801" max="12801" width="12.28515625" style="17" customWidth="1"/>
    <col min="12802" max="12802" width="11" style="17" customWidth="1"/>
    <col min="12803" max="12803" width="82" style="17" customWidth="1"/>
    <col min="12804" max="12804" width="19.140625" style="17" customWidth="1"/>
    <col min="12805" max="12805" width="13.85546875" style="17" customWidth="1"/>
    <col min="12806" max="12806" width="10.42578125" style="17" customWidth="1"/>
    <col min="12807" max="13056" width="9.140625" style="17"/>
    <col min="13057" max="13057" width="12.28515625" style="17" customWidth="1"/>
    <col min="13058" max="13058" width="11" style="17" customWidth="1"/>
    <col min="13059" max="13059" width="82" style="17" customWidth="1"/>
    <col min="13060" max="13060" width="19.140625" style="17" customWidth="1"/>
    <col min="13061" max="13061" width="13.85546875" style="17" customWidth="1"/>
    <col min="13062" max="13062" width="10.42578125" style="17" customWidth="1"/>
    <col min="13063" max="13312" width="9.140625" style="17"/>
    <col min="13313" max="13313" width="12.28515625" style="17" customWidth="1"/>
    <col min="13314" max="13314" width="11" style="17" customWidth="1"/>
    <col min="13315" max="13315" width="82" style="17" customWidth="1"/>
    <col min="13316" max="13316" width="19.140625" style="17" customWidth="1"/>
    <col min="13317" max="13317" width="13.85546875" style="17" customWidth="1"/>
    <col min="13318" max="13318" width="10.42578125" style="17" customWidth="1"/>
    <col min="13319" max="13568" width="9.140625" style="17"/>
    <col min="13569" max="13569" width="12.28515625" style="17" customWidth="1"/>
    <col min="13570" max="13570" width="11" style="17" customWidth="1"/>
    <col min="13571" max="13571" width="82" style="17" customWidth="1"/>
    <col min="13572" max="13572" width="19.140625" style="17" customWidth="1"/>
    <col min="13573" max="13573" width="13.85546875" style="17" customWidth="1"/>
    <col min="13574" max="13574" width="10.42578125" style="17" customWidth="1"/>
    <col min="13575" max="13824" width="9.140625" style="17"/>
    <col min="13825" max="13825" width="12.28515625" style="17" customWidth="1"/>
    <col min="13826" max="13826" width="11" style="17" customWidth="1"/>
    <col min="13827" max="13827" width="82" style="17" customWidth="1"/>
    <col min="13828" max="13828" width="19.140625" style="17" customWidth="1"/>
    <col min="13829" max="13829" width="13.85546875" style="17" customWidth="1"/>
    <col min="13830" max="13830" width="10.42578125" style="17" customWidth="1"/>
    <col min="13831" max="14080" width="9.140625" style="17"/>
    <col min="14081" max="14081" width="12.28515625" style="17" customWidth="1"/>
    <col min="14082" max="14082" width="11" style="17" customWidth="1"/>
    <col min="14083" max="14083" width="82" style="17" customWidth="1"/>
    <col min="14084" max="14084" width="19.140625" style="17" customWidth="1"/>
    <col min="14085" max="14085" width="13.85546875" style="17" customWidth="1"/>
    <col min="14086" max="14086" width="10.42578125" style="17" customWidth="1"/>
    <col min="14087" max="14336" width="9.140625" style="17"/>
    <col min="14337" max="14337" width="12.28515625" style="17" customWidth="1"/>
    <col min="14338" max="14338" width="11" style="17" customWidth="1"/>
    <col min="14339" max="14339" width="82" style="17" customWidth="1"/>
    <col min="14340" max="14340" width="19.140625" style="17" customWidth="1"/>
    <col min="14341" max="14341" width="13.85546875" style="17" customWidth="1"/>
    <col min="14342" max="14342" width="10.42578125" style="17" customWidth="1"/>
    <col min="14343" max="14592" width="9.140625" style="17"/>
    <col min="14593" max="14593" width="12.28515625" style="17" customWidth="1"/>
    <col min="14594" max="14594" width="11" style="17" customWidth="1"/>
    <col min="14595" max="14595" width="82" style="17" customWidth="1"/>
    <col min="14596" max="14596" width="19.140625" style="17" customWidth="1"/>
    <col min="14597" max="14597" width="13.85546875" style="17" customWidth="1"/>
    <col min="14598" max="14598" width="10.42578125" style="17" customWidth="1"/>
    <col min="14599" max="14848" width="9.140625" style="17"/>
    <col min="14849" max="14849" width="12.28515625" style="17" customWidth="1"/>
    <col min="14850" max="14850" width="11" style="17" customWidth="1"/>
    <col min="14851" max="14851" width="82" style="17" customWidth="1"/>
    <col min="14852" max="14852" width="19.140625" style="17" customWidth="1"/>
    <col min="14853" max="14853" width="13.85546875" style="17" customWidth="1"/>
    <col min="14854" max="14854" width="10.42578125" style="17" customWidth="1"/>
    <col min="14855" max="15104" width="9.140625" style="17"/>
    <col min="15105" max="15105" width="12.28515625" style="17" customWidth="1"/>
    <col min="15106" max="15106" width="11" style="17" customWidth="1"/>
    <col min="15107" max="15107" width="82" style="17" customWidth="1"/>
    <col min="15108" max="15108" width="19.140625" style="17" customWidth="1"/>
    <col min="15109" max="15109" width="13.85546875" style="17" customWidth="1"/>
    <col min="15110" max="15110" width="10.42578125" style="17" customWidth="1"/>
    <col min="15111" max="15360" width="9.140625" style="17"/>
    <col min="15361" max="15361" width="12.28515625" style="17" customWidth="1"/>
    <col min="15362" max="15362" width="11" style="17" customWidth="1"/>
    <col min="15363" max="15363" width="82" style="17" customWidth="1"/>
    <col min="15364" max="15364" width="19.140625" style="17" customWidth="1"/>
    <col min="15365" max="15365" width="13.85546875" style="17" customWidth="1"/>
    <col min="15366" max="15366" width="10.42578125" style="17" customWidth="1"/>
    <col min="15367" max="15616" width="9.140625" style="17"/>
    <col min="15617" max="15617" width="12.28515625" style="17" customWidth="1"/>
    <col min="15618" max="15618" width="11" style="17" customWidth="1"/>
    <col min="15619" max="15619" width="82" style="17" customWidth="1"/>
    <col min="15620" max="15620" width="19.140625" style="17" customWidth="1"/>
    <col min="15621" max="15621" width="13.85546875" style="17" customWidth="1"/>
    <col min="15622" max="15622" width="10.42578125" style="17" customWidth="1"/>
    <col min="15623" max="15872" width="9.140625" style="17"/>
    <col min="15873" max="15873" width="12.28515625" style="17" customWidth="1"/>
    <col min="15874" max="15874" width="11" style="17" customWidth="1"/>
    <col min="15875" max="15875" width="82" style="17" customWidth="1"/>
    <col min="15876" max="15876" width="19.140625" style="17" customWidth="1"/>
    <col min="15877" max="15877" width="13.85546875" style="17" customWidth="1"/>
    <col min="15878" max="15878" width="10.42578125" style="17" customWidth="1"/>
    <col min="15879" max="16128" width="9.140625" style="17"/>
    <col min="16129" max="16129" width="12.28515625" style="17" customWidth="1"/>
    <col min="16130" max="16130" width="11" style="17" customWidth="1"/>
    <col min="16131" max="16131" width="82" style="17" customWidth="1"/>
    <col min="16132" max="16132" width="19.140625" style="17" customWidth="1"/>
    <col min="16133" max="16133" width="13.85546875" style="17" customWidth="1"/>
    <col min="16134" max="16134" width="10.42578125" style="17" customWidth="1"/>
    <col min="16135" max="16384" width="9.140625" style="17"/>
  </cols>
  <sheetData>
    <row r="1" spans="1:7" x14ac:dyDescent="0.35">
      <c r="A1" s="13" t="s">
        <v>0</v>
      </c>
      <c r="B1" s="13"/>
      <c r="C1" s="13"/>
      <c r="D1" s="14"/>
      <c r="E1" s="15"/>
      <c r="F1" s="16"/>
      <c r="G1" s="16"/>
    </row>
    <row r="2" spans="1:7" s="16" customFormat="1" x14ac:dyDescent="0.35">
      <c r="A2" s="13"/>
      <c r="B2" s="13"/>
      <c r="C2" s="13"/>
      <c r="D2" s="18"/>
      <c r="E2" s="19" t="s">
        <v>62</v>
      </c>
    </row>
    <row r="3" spans="1:7" s="16" customFormat="1" x14ac:dyDescent="0.35">
      <c r="A3" s="13"/>
      <c r="B3" s="13"/>
      <c r="C3" s="20"/>
      <c r="D3" s="113"/>
      <c r="E3" s="13"/>
    </row>
    <row r="4" spans="1:7" s="16" customFormat="1" x14ac:dyDescent="0.35">
      <c r="A4" s="13"/>
      <c r="B4" s="13"/>
      <c r="C4" s="20"/>
      <c r="D4" s="113"/>
      <c r="E4" s="13"/>
    </row>
    <row r="5" spans="1:7" s="16" customFormat="1" x14ac:dyDescent="0.35">
      <c r="A5" s="13"/>
      <c r="B5" s="13"/>
      <c r="C5" s="13"/>
      <c r="D5" s="113" t="s">
        <v>2</v>
      </c>
      <c r="E5" s="13"/>
    </row>
    <row r="6" spans="1:7" s="16" customFormat="1" x14ac:dyDescent="0.35">
      <c r="A6" s="13"/>
      <c r="B6" s="13"/>
      <c r="C6" s="13"/>
      <c r="D6" s="113" t="s">
        <v>3</v>
      </c>
      <c r="E6" s="13"/>
    </row>
    <row r="7" spans="1:7" s="16" customFormat="1" x14ac:dyDescent="0.35">
      <c r="A7" s="13"/>
      <c r="B7" s="13"/>
      <c r="C7" s="13"/>
      <c r="D7" s="116" t="s">
        <v>300</v>
      </c>
      <c r="E7" s="13"/>
    </row>
    <row r="8" spans="1:7" s="16" customFormat="1" x14ac:dyDescent="0.35">
      <c r="A8" s="13"/>
      <c r="B8" s="13"/>
      <c r="C8" s="13"/>
      <c r="D8" s="116"/>
      <c r="E8" s="13"/>
    </row>
    <row r="9" spans="1:7" s="16" customFormat="1" x14ac:dyDescent="0.35">
      <c r="A9" s="13"/>
      <c r="B9" s="13"/>
      <c r="C9" s="20"/>
      <c r="D9" s="113"/>
      <c r="E9" s="13"/>
      <c r="F9" s="21"/>
    </row>
    <row r="10" spans="1:7" ht="39" customHeight="1" x14ac:dyDescent="0.35">
      <c r="B10" s="362" t="s">
        <v>815</v>
      </c>
      <c r="C10" s="362"/>
      <c r="D10" s="362"/>
      <c r="F10" s="22"/>
      <c r="G10" s="16"/>
    </row>
    <row r="11" spans="1:7" x14ac:dyDescent="0.35">
      <c r="B11" s="13"/>
      <c r="C11" s="113"/>
      <c r="D11" s="113"/>
      <c r="F11" s="22"/>
      <c r="G11" s="16"/>
    </row>
    <row r="12" spans="1:7" s="320" customFormat="1" ht="35.25" customHeight="1" x14ac:dyDescent="0.35">
      <c r="A12" s="318"/>
      <c r="B12" s="319" t="s">
        <v>5</v>
      </c>
      <c r="C12" s="319" t="s">
        <v>63</v>
      </c>
      <c r="D12" s="319" t="s">
        <v>64</v>
      </c>
      <c r="E12" s="318"/>
    </row>
    <row r="13" spans="1:7" s="320" customFormat="1" ht="23.25" customHeight="1" x14ac:dyDescent="0.35">
      <c r="A13" s="318"/>
      <c r="B13" s="321"/>
      <c r="C13" s="322" t="s">
        <v>65</v>
      </c>
      <c r="D13" s="323">
        <v>183580</v>
      </c>
      <c r="E13" s="324"/>
    </row>
    <row r="14" spans="1:7" s="328" customFormat="1" ht="19.5" customHeight="1" x14ac:dyDescent="0.35">
      <c r="A14" s="13"/>
      <c r="B14" s="325">
        <v>1</v>
      </c>
      <c r="C14" s="326" t="s">
        <v>66</v>
      </c>
      <c r="D14" s="323">
        <v>168790</v>
      </c>
      <c r="E14" s="327"/>
      <c r="F14" s="16"/>
      <c r="G14" s="16"/>
    </row>
    <row r="15" spans="1:7" ht="23.25" customHeight="1" x14ac:dyDescent="0.35">
      <c r="B15" s="329" t="s">
        <v>67</v>
      </c>
      <c r="C15" s="330" t="s">
        <v>68</v>
      </c>
      <c r="D15" s="331">
        <v>142660</v>
      </c>
      <c r="F15" s="16"/>
      <c r="G15" s="16"/>
    </row>
    <row r="16" spans="1:7" ht="22.5" customHeight="1" x14ac:dyDescent="0.35">
      <c r="B16" s="329" t="s">
        <v>69</v>
      </c>
      <c r="C16" s="330" t="s">
        <v>70</v>
      </c>
      <c r="D16" s="331">
        <v>26130</v>
      </c>
      <c r="F16" s="16"/>
      <c r="G16" s="16"/>
    </row>
    <row r="17" spans="1:7" s="328" customFormat="1" ht="18" hidden="1" customHeight="1" x14ac:dyDescent="0.35">
      <c r="A17" s="13"/>
      <c r="B17" s="329"/>
      <c r="C17" s="326" t="s">
        <v>71</v>
      </c>
      <c r="D17" s="323"/>
      <c r="E17" s="327"/>
      <c r="F17" s="16"/>
      <c r="G17" s="16"/>
    </row>
    <row r="18" spans="1:7" s="333" customFormat="1" ht="22.5" customHeight="1" x14ac:dyDescent="0.35">
      <c r="A18" s="236"/>
      <c r="B18" s="325">
        <v>2</v>
      </c>
      <c r="C18" s="326" t="s">
        <v>72</v>
      </c>
      <c r="D18" s="323">
        <v>5190</v>
      </c>
      <c r="E18" s="236"/>
      <c r="F18" s="332"/>
      <c r="G18" s="332"/>
    </row>
    <row r="19" spans="1:7" s="333" customFormat="1" ht="33.75" customHeight="1" x14ac:dyDescent="0.35">
      <c r="A19" s="236"/>
      <c r="B19" s="325">
        <v>3</v>
      </c>
      <c r="C19" s="326" t="s">
        <v>73</v>
      </c>
      <c r="D19" s="323">
        <v>10935</v>
      </c>
      <c r="E19" s="334"/>
      <c r="F19" s="332"/>
      <c r="G19" s="332"/>
    </row>
    <row r="20" spans="1:7" s="333" customFormat="1" ht="21" customHeight="1" x14ac:dyDescent="0.35">
      <c r="A20" s="236"/>
      <c r="B20" s="325">
        <v>4</v>
      </c>
      <c r="C20" s="326" t="s">
        <v>74</v>
      </c>
      <c r="D20" s="323">
        <v>4305</v>
      </c>
      <c r="E20" s="236"/>
      <c r="F20" s="332"/>
      <c r="G20" s="332"/>
    </row>
    <row r="21" spans="1:7" s="333" customFormat="1" ht="38.25" customHeight="1" x14ac:dyDescent="0.35">
      <c r="A21" s="236"/>
      <c r="B21" s="325">
        <v>5</v>
      </c>
      <c r="C21" s="118" t="s">
        <v>75</v>
      </c>
      <c r="D21" s="323">
        <v>29070</v>
      </c>
      <c r="E21" s="236"/>
      <c r="F21" s="332"/>
      <c r="G21" s="332"/>
    </row>
    <row r="22" spans="1:7" s="333" customFormat="1" ht="21" customHeight="1" x14ac:dyDescent="0.35">
      <c r="A22" s="236"/>
      <c r="B22" s="325" t="s">
        <v>76</v>
      </c>
      <c r="C22" s="335" t="s">
        <v>77</v>
      </c>
      <c r="D22" s="331">
        <v>28760</v>
      </c>
      <c r="E22" s="236"/>
      <c r="F22" s="332"/>
      <c r="G22" s="332"/>
    </row>
    <row r="23" spans="1:7" s="333" customFormat="1" ht="22.5" customHeight="1" x14ac:dyDescent="0.35">
      <c r="A23" s="236"/>
      <c r="B23" s="325" t="s">
        <v>78</v>
      </c>
      <c r="C23" s="335" t="s">
        <v>79</v>
      </c>
      <c r="D23" s="331">
        <v>310</v>
      </c>
      <c r="E23" s="236"/>
      <c r="F23" s="332"/>
      <c r="G23" s="332"/>
    </row>
    <row r="24" spans="1:7" s="333" customFormat="1" ht="29.25" customHeight="1" x14ac:dyDescent="0.35">
      <c r="A24" s="236"/>
      <c r="B24" s="325">
        <v>6</v>
      </c>
      <c r="C24" s="118" t="s">
        <v>80</v>
      </c>
      <c r="D24" s="323">
        <v>9495</v>
      </c>
      <c r="E24" s="236"/>
      <c r="F24" s="332"/>
      <c r="G24" s="332"/>
    </row>
    <row r="25" spans="1:7" s="333" customFormat="1" ht="33" customHeight="1" x14ac:dyDescent="0.35">
      <c r="A25" s="236"/>
      <c r="B25" s="325">
        <v>7</v>
      </c>
      <c r="C25" s="118" t="s">
        <v>81</v>
      </c>
      <c r="D25" s="323">
        <v>200</v>
      </c>
      <c r="E25" s="236"/>
      <c r="F25" s="332"/>
      <c r="G25" s="332"/>
    </row>
    <row r="26" spans="1:7" s="333" customFormat="1" ht="31.5" customHeight="1" x14ac:dyDescent="0.35">
      <c r="A26" s="236"/>
      <c r="B26" s="325">
        <v>8</v>
      </c>
      <c r="C26" s="118" t="s">
        <v>82</v>
      </c>
      <c r="D26" s="323">
        <v>580</v>
      </c>
      <c r="E26" s="236"/>
      <c r="F26" s="332"/>
      <c r="G26" s="332"/>
    </row>
    <row r="27" spans="1:7" s="333" customFormat="1" ht="21" customHeight="1" x14ac:dyDescent="0.35">
      <c r="A27" s="236"/>
      <c r="B27" s="325">
        <v>9</v>
      </c>
      <c r="C27" s="118" t="s">
        <v>83</v>
      </c>
      <c r="D27" s="323">
        <v>1790</v>
      </c>
      <c r="E27" s="236"/>
      <c r="F27" s="332"/>
      <c r="G27" s="332"/>
    </row>
    <row r="28" spans="1:7" s="333" customFormat="1" ht="36.75" customHeight="1" x14ac:dyDescent="0.35">
      <c r="A28" s="236"/>
      <c r="B28" s="329" t="s">
        <v>84</v>
      </c>
      <c r="C28" s="335" t="s">
        <v>85</v>
      </c>
      <c r="D28" s="331">
        <v>1130</v>
      </c>
      <c r="E28" s="236"/>
      <c r="F28" s="332"/>
      <c r="G28" s="332"/>
    </row>
    <row r="29" spans="1:7" s="333" customFormat="1" ht="33" customHeight="1" x14ac:dyDescent="0.35">
      <c r="A29" s="236"/>
      <c r="B29" s="329" t="s">
        <v>86</v>
      </c>
      <c r="C29" s="335" t="s">
        <v>87</v>
      </c>
      <c r="D29" s="331">
        <v>230</v>
      </c>
      <c r="E29" s="236"/>
      <c r="F29" s="332"/>
      <c r="G29" s="332"/>
    </row>
    <row r="30" spans="1:7" s="333" customFormat="1" ht="23.25" customHeight="1" x14ac:dyDescent="0.35">
      <c r="A30" s="236"/>
      <c r="B30" s="329" t="s">
        <v>88</v>
      </c>
      <c r="C30" s="335" t="s">
        <v>89</v>
      </c>
      <c r="D30" s="331">
        <v>430</v>
      </c>
      <c r="E30" s="236"/>
      <c r="F30" s="332"/>
      <c r="G30" s="332"/>
    </row>
    <row r="31" spans="1:7" s="333" customFormat="1" ht="36" customHeight="1" x14ac:dyDescent="0.35">
      <c r="A31" s="236"/>
      <c r="B31" s="325">
        <v>10</v>
      </c>
      <c r="C31" s="118" t="s">
        <v>90</v>
      </c>
      <c r="D31" s="323">
        <v>2720</v>
      </c>
      <c r="E31" s="236"/>
      <c r="F31" s="332"/>
      <c r="G31" s="332"/>
    </row>
    <row r="32" spans="1:7" s="333" customFormat="1" ht="27" customHeight="1" x14ac:dyDescent="0.35">
      <c r="A32" s="236"/>
      <c r="B32" s="325">
        <v>11</v>
      </c>
      <c r="C32" s="118" t="s">
        <v>91</v>
      </c>
      <c r="D32" s="323">
        <v>745</v>
      </c>
      <c r="E32" s="236"/>
      <c r="F32" s="332"/>
      <c r="G32" s="332"/>
    </row>
    <row r="33" spans="1:12" s="333" customFormat="1" ht="34.5" customHeight="1" x14ac:dyDescent="0.35">
      <c r="A33" s="236"/>
      <c r="B33" s="325">
        <v>12</v>
      </c>
      <c r="C33" s="118" t="s">
        <v>92</v>
      </c>
      <c r="D33" s="323">
        <v>180</v>
      </c>
      <c r="E33" s="236"/>
      <c r="F33" s="332"/>
      <c r="G33" s="332"/>
    </row>
    <row r="34" spans="1:12" s="333" customFormat="1" ht="33.75" hidden="1" customHeight="1" x14ac:dyDescent="0.35">
      <c r="A34" s="236"/>
      <c r="B34" s="325">
        <v>11</v>
      </c>
      <c r="C34" s="118" t="s">
        <v>93</v>
      </c>
      <c r="D34" s="323"/>
      <c r="E34" s="236"/>
      <c r="F34" s="332"/>
      <c r="G34" s="332"/>
    </row>
    <row r="35" spans="1:12" s="333" customFormat="1" ht="22.5" hidden="1" customHeight="1" x14ac:dyDescent="0.35">
      <c r="A35" s="236"/>
      <c r="B35" s="329" t="s">
        <v>94</v>
      </c>
      <c r="C35" s="118" t="s">
        <v>95</v>
      </c>
      <c r="D35" s="323"/>
      <c r="E35" s="236"/>
      <c r="F35" s="332"/>
      <c r="G35" s="332"/>
    </row>
    <row r="36" spans="1:12" s="333" customFormat="1" ht="30.75" customHeight="1" x14ac:dyDescent="0.35">
      <c r="A36" s="236"/>
      <c r="B36" s="325">
        <v>13</v>
      </c>
      <c r="C36" s="118" t="s">
        <v>93</v>
      </c>
      <c r="D36" s="323">
        <v>60</v>
      </c>
      <c r="E36" s="236"/>
      <c r="F36" s="332"/>
      <c r="G36" s="332"/>
    </row>
    <row r="37" spans="1:12" s="333" customFormat="1" ht="36.75" customHeight="1" x14ac:dyDescent="0.35">
      <c r="A37" s="236"/>
      <c r="B37" s="325">
        <v>14</v>
      </c>
      <c r="C37" s="118" t="s">
        <v>96</v>
      </c>
      <c r="D37" s="323">
        <v>185</v>
      </c>
      <c r="E37" s="236"/>
      <c r="F37" s="332"/>
      <c r="G37" s="332"/>
    </row>
    <row r="38" spans="1:12" s="333" customFormat="1" ht="48" customHeight="1" x14ac:dyDescent="0.35">
      <c r="A38" s="236"/>
      <c r="B38" s="325">
        <v>15</v>
      </c>
      <c r="C38" s="336" t="s">
        <v>97</v>
      </c>
      <c r="D38" s="337">
        <v>99</v>
      </c>
      <c r="E38" s="236"/>
      <c r="F38" s="332"/>
      <c r="G38" s="332"/>
    </row>
    <row r="39" spans="1:12" s="333" customFormat="1" ht="44.25" customHeight="1" x14ac:dyDescent="0.35">
      <c r="A39" s="236"/>
      <c r="B39" s="325">
        <v>16</v>
      </c>
      <c r="C39" s="338" t="s">
        <v>98</v>
      </c>
      <c r="D39" s="339">
        <v>1152</v>
      </c>
      <c r="E39" s="236"/>
      <c r="F39" s="332"/>
      <c r="G39" s="332"/>
    </row>
    <row r="40" spans="1:12" s="333" customFormat="1" ht="21" customHeight="1" x14ac:dyDescent="0.35">
      <c r="A40" s="236"/>
      <c r="B40" s="325">
        <v>17</v>
      </c>
      <c r="C40" s="326" t="s">
        <v>99</v>
      </c>
      <c r="D40" s="340">
        <v>315</v>
      </c>
      <c r="E40" s="236"/>
      <c r="F40" s="332"/>
      <c r="G40" s="332"/>
    </row>
    <row r="41" spans="1:12" s="333" customFormat="1" ht="35.25" customHeight="1" x14ac:dyDescent="0.35">
      <c r="A41" s="236"/>
      <c r="B41" s="325">
        <v>18</v>
      </c>
      <c r="C41" s="338" t="s">
        <v>100</v>
      </c>
      <c r="D41" s="340">
        <v>2053</v>
      </c>
      <c r="E41" s="236"/>
      <c r="F41" s="332"/>
      <c r="G41" s="332"/>
    </row>
    <row r="42" spans="1:12" ht="36" customHeight="1" x14ac:dyDescent="0.35">
      <c r="A42" s="236"/>
      <c r="B42" s="341" t="s">
        <v>101</v>
      </c>
      <c r="C42" s="363" t="s">
        <v>102</v>
      </c>
      <c r="D42" s="363"/>
      <c r="E42" s="236"/>
      <c r="F42" s="16"/>
      <c r="G42" s="16"/>
    </row>
    <row r="43" spans="1:12" x14ac:dyDescent="0.35">
      <c r="A43" s="236"/>
      <c r="B43" s="341"/>
      <c r="C43" s="363"/>
      <c r="D43" s="363"/>
      <c r="E43" s="236"/>
      <c r="F43" s="16"/>
      <c r="G43" s="16"/>
    </row>
    <row r="44" spans="1:12" s="342" customFormat="1" x14ac:dyDescent="0.35">
      <c r="A44" s="364" t="s">
        <v>54</v>
      </c>
      <c r="B44" s="364"/>
      <c r="C44" s="20" t="s">
        <v>103</v>
      </c>
      <c r="D44" s="19" t="s">
        <v>104</v>
      </c>
      <c r="E44" s="19"/>
      <c r="I44" s="343"/>
      <c r="J44" s="344"/>
      <c r="K44" s="21"/>
      <c r="L44" s="21"/>
    </row>
    <row r="45" spans="1:12" s="342" customFormat="1" x14ac:dyDescent="0.35">
      <c r="A45" s="19"/>
      <c r="B45" s="300"/>
      <c r="C45" s="19"/>
      <c r="D45" s="345"/>
      <c r="E45" s="300"/>
      <c r="I45" s="346"/>
      <c r="J45" s="344"/>
      <c r="K45" s="359"/>
      <c r="L45" s="359"/>
    </row>
    <row r="46" spans="1:12" s="342" customFormat="1" ht="16.5" customHeight="1" x14ac:dyDescent="0.35">
      <c r="A46" s="347" t="s">
        <v>299</v>
      </c>
      <c r="B46" s="347"/>
      <c r="C46" s="19" t="s">
        <v>808</v>
      </c>
      <c r="D46" s="348" t="s">
        <v>60</v>
      </c>
      <c r="E46" s="300"/>
      <c r="I46" s="346"/>
      <c r="J46" s="344"/>
      <c r="K46" s="359"/>
      <c r="L46" s="359"/>
    </row>
    <row r="47" spans="1:12" s="349" customFormat="1" ht="10.5" customHeight="1" x14ac:dyDescent="0.35">
      <c r="A47" s="20"/>
      <c r="B47" s="19"/>
      <c r="C47" s="19"/>
      <c r="D47" s="345"/>
      <c r="E47" s="300"/>
    </row>
    <row r="48" spans="1:12" s="349" customFormat="1" ht="11.25" customHeight="1" x14ac:dyDescent="0.35">
      <c r="A48" s="19"/>
      <c r="B48" s="113"/>
      <c r="C48" s="20"/>
      <c r="D48" s="113"/>
      <c r="E48" s="19"/>
    </row>
    <row r="49" spans="1:5" s="342" customFormat="1" x14ac:dyDescent="0.35">
      <c r="A49" s="19"/>
      <c r="B49" s="113"/>
      <c r="C49" s="20"/>
      <c r="D49" s="113" t="s">
        <v>57</v>
      </c>
      <c r="E49" s="19"/>
    </row>
    <row r="50" spans="1:5" s="342" customFormat="1" x14ac:dyDescent="0.35">
      <c r="A50" s="19"/>
      <c r="B50" s="113"/>
      <c r="C50" s="20"/>
      <c r="D50" s="113" t="s">
        <v>58</v>
      </c>
      <c r="E50" s="19"/>
    </row>
    <row r="51" spans="1:5" s="342" customFormat="1" x14ac:dyDescent="0.35">
      <c r="A51" s="19"/>
      <c r="B51" s="113"/>
      <c r="C51" s="20"/>
      <c r="D51" s="113" t="s">
        <v>105</v>
      </c>
      <c r="E51" s="19"/>
    </row>
    <row r="52" spans="1:5" s="16" customFormat="1" x14ac:dyDescent="0.35">
      <c r="A52" s="13"/>
      <c r="B52" s="18"/>
      <c r="C52" s="20"/>
      <c r="D52" s="113"/>
      <c r="E52" s="13"/>
    </row>
    <row r="53" spans="1:5" s="16" customFormat="1" x14ac:dyDescent="0.35">
      <c r="A53" s="13"/>
      <c r="B53" s="18"/>
      <c r="C53" s="20"/>
      <c r="D53" s="13"/>
      <c r="E53" s="13"/>
    </row>
    <row r="54" spans="1:5" s="16" customFormat="1" x14ac:dyDescent="0.35">
      <c r="A54" s="13"/>
      <c r="B54" s="18"/>
      <c r="C54" s="20"/>
      <c r="D54" s="13"/>
      <c r="E54" s="13"/>
    </row>
    <row r="55" spans="1:5" s="16" customFormat="1" x14ac:dyDescent="0.35">
      <c r="A55" s="13"/>
      <c r="B55" s="18"/>
      <c r="C55" s="20"/>
      <c r="D55" s="18"/>
      <c r="E55" s="13"/>
    </row>
    <row r="56" spans="1:5" s="16" customFormat="1" x14ac:dyDescent="0.35">
      <c r="A56" s="13"/>
      <c r="B56" s="18"/>
      <c r="C56" s="20"/>
      <c r="D56" s="18"/>
      <c r="E56" s="13"/>
    </row>
    <row r="58" spans="1:5" s="16" customFormat="1" x14ac:dyDescent="0.35">
      <c r="A58" s="13"/>
      <c r="B58" s="18"/>
      <c r="C58" s="257"/>
      <c r="D58" s="18"/>
      <c r="E58" s="13"/>
    </row>
    <row r="59" spans="1:5" s="16" customFormat="1" x14ac:dyDescent="0.35">
      <c r="A59" s="13"/>
      <c r="B59" s="18"/>
      <c r="C59" s="20"/>
      <c r="D59" s="13"/>
      <c r="E59" s="13"/>
    </row>
    <row r="60" spans="1:5" s="16" customFormat="1" x14ac:dyDescent="0.35">
      <c r="A60" s="13"/>
      <c r="B60" s="18"/>
      <c r="C60" s="20"/>
      <c r="D60" s="13"/>
      <c r="E60" s="13"/>
    </row>
    <row r="61" spans="1:5" s="16" customFormat="1" x14ac:dyDescent="0.35">
      <c r="A61" s="13"/>
      <c r="B61" s="18"/>
      <c r="C61" s="20"/>
      <c r="D61" s="18"/>
      <c r="E61" s="13"/>
    </row>
    <row r="62" spans="1:5" s="16" customFormat="1" x14ac:dyDescent="0.35">
      <c r="A62" s="13"/>
      <c r="B62" s="18"/>
      <c r="C62" s="20"/>
      <c r="D62" s="18"/>
      <c r="E62" s="13"/>
    </row>
  </sheetData>
  <mergeCells count="6">
    <mergeCell ref="K46:L46"/>
    <mergeCell ref="B10:D10"/>
    <mergeCell ref="C42:D42"/>
    <mergeCell ref="C43:D43"/>
    <mergeCell ref="A44:B44"/>
    <mergeCell ref="K45:L45"/>
  </mergeCells>
  <pageMargins left="0" right="0" top="0" bottom="0" header="0" footer="0"/>
  <pageSetup paperSize="9" scale="67" orientation="portrait" r:id="rId1"/>
  <headerFooter alignWithMargins="0">
    <oddFooter>Pagina &amp;P din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sheetPr>
  <dimension ref="A1:AA56"/>
  <sheetViews>
    <sheetView view="pageBreakPreview" zoomScale="70" zoomScaleNormal="65" zoomScaleSheetLayoutView="70" workbookViewId="0">
      <selection activeCell="H9" sqref="H9"/>
    </sheetView>
  </sheetViews>
  <sheetFormatPr defaultColWidth="11.7109375" defaultRowHeight="18" x14ac:dyDescent="0.35"/>
  <cols>
    <col min="1" max="1" width="7.5703125" style="19" customWidth="1"/>
    <col min="2" max="2" width="31.85546875" style="19" customWidth="1"/>
    <col min="3" max="3" width="23.7109375" style="19" customWidth="1"/>
    <col min="4" max="4" width="24.28515625" style="19" customWidth="1"/>
    <col min="5" max="5" width="23.7109375" style="19" customWidth="1"/>
    <col min="6" max="6" width="25.28515625" style="19" customWidth="1"/>
    <col min="7" max="7" width="24.5703125" style="19" customWidth="1"/>
    <col min="8" max="8" width="30.42578125" style="19" customWidth="1"/>
    <col min="9" max="9" width="26.85546875" style="19" customWidth="1"/>
    <col min="10" max="10" width="38" style="19" customWidth="1"/>
    <col min="11" max="11" width="21" style="19" customWidth="1"/>
    <col min="12" max="12" width="19.85546875" style="19" customWidth="1"/>
    <col min="13" max="13" width="22.5703125" style="19" customWidth="1"/>
    <col min="14" max="14" width="29.140625" style="19" customWidth="1"/>
    <col min="15" max="15" width="29.42578125" style="19" customWidth="1"/>
    <col min="16" max="16" width="24.5703125" style="19" customWidth="1"/>
    <col min="17" max="17" width="16.42578125" style="19" customWidth="1"/>
    <col min="18" max="18" width="16.5703125" style="19" customWidth="1"/>
    <col min="19" max="19" width="17.5703125" style="19" customWidth="1"/>
    <col min="20" max="20" width="26.140625" style="19" customWidth="1"/>
    <col min="21" max="21" width="19.7109375" style="19" customWidth="1"/>
    <col min="22" max="22" width="27.5703125" style="19" customWidth="1"/>
    <col min="23" max="23" width="31.7109375" style="19" customWidth="1"/>
    <col min="24" max="24" width="28" style="19" customWidth="1"/>
    <col min="25" max="25" width="19.5703125" style="19" customWidth="1"/>
    <col min="26" max="26" width="19.42578125" style="19" customWidth="1"/>
    <col min="27" max="254" width="11.7109375" style="19"/>
    <col min="255" max="255" width="7.5703125" style="19" customWidth="1"/>
    <col min="256" max="256" width="31.85546875" style="19" customWidth="1"/>
    <col min="257" max="257" width="22.85546875" style="19" customWidth="1"/>
    <col min="258" max="258" width="22" style="19" customWidth="1"/>
    <col min="259" max="259" width="20.7109375" style="19" customWidth="1"/>
    <col min="260" max="260" width="21.5703125" style="19" customWidth="1"/>
    <col min="261" max="261" width="20.42578125" style="19" customWidth="1"/>
    <col min="262" max="262" width="27.7109375" style="19" customWidth="1"/>
    <col min="263" max="264" width="0" style="19" hidden="1" customWidth="1"/>
    <col min="265" max="265" width="24" style="19" customWidth="1"/>
    <col min="266" max="266" width="30.42578125" style="19" customWidth="1"/>
    <col min="267" max="267" width="17.85546875" style="19" customWidth="1"/>
    <col min="268" max="269" width="20.28515625" style="19" customWidth="1"/>
    <col min="270" max="270" width="23.7109375" style="19" customWidth="1"/>
    <col min="271" max="271" width="24.28515625" style="19" customWidth="1"/>
    <col min="272" max="272" width="24.5703125" style="19" customWidth="1"/>
    <col min="273" max="273" width="22.28515625" style="19" customWidth="1"/>
    <col min="274" max="275" width="22" style="19" customWidth="1"/>
    <col min="276" max="276" width="25.7109375" style="19" customWidth="1"/>
    <col min="277" max="277" width="20.7109375" style="19" customWidth="1"/>
    <col min="278" max="278" width="22.7109375" style="19" customWidth="1"/>
    <col min="279" max="279" width="35.5703125" style="19" customWidth="1"/>
    <col min="280" max="280" width="29.85546875" style="19" customWidth="1"/>
    <col min="281" max="281" width="22.5703125" style="19" customWidth="1"/>
    <col min="282" max="282" width="19.42578125" style="19" customWidth="1"/>
    <col min="283" max="510" width="11.7109375" style="19"/>
    <col min="511" max="511" width="7.5703125" style="19" customWidth="1"/>
    <col min="512" max="512" width="31.85546875" style="19" customWidth="1"/>
    <col min="513" max="513" width="22.85546875" style="19" customWidth="1"/>
    <col min="514" max="514" width="22" style="19" customWidth="1"/>
    <col min="515" max="515" width="20.7109375" style="19" customWidth="1"/>
    <col min="516" max="516" width="21.5703125" style="19" customWidth="1"/>
    <col min="517" max="517" width="20.42578125" style="19" customWidth="1"/>
    <col min="518" max="518" width="27.7109375" style="19" customWidth="1"/>
    <col min="519" max="520" width="0" style="19" hidden="1" customWidth="1"/>
    <col min="521" max="521" width="24" style="19" customWidth="1"/>
    <col min="522" max="522" width="30.42578125" style="19" customWidth="1"/>
    <col min="523" max="523" width="17.85546875" style="19" customWidth="1"/>
    <col min="524" max="525" width="20.28515625" style="19" customWidth="1"/>
    <col min="526" max="526" width="23.7109375" style="19" customWidth="1"/>
    <col min="527" max="527" width="24.28515625" style="19" customWidth="1"/>
    <col min="528" max="528" width="24.5703125" style="19" customWidth="1"/>
    <col min="529" max="529" width="22.28515625" style="19" customWidth="1"/>
    <col min="530" max="531" width="22" style="19" customWidth="1"/>
    <col min="532" max="532" width="25.7109375" style="19" customWidth="1"/>
    <col min="533" max="533" width="20.7109375" style="19" customWidth="1"/>
    <col min="534" max="534" width="22.7109375" style="19" customWidth="1"/>
    <col min="535" max="535" width="35.5703125" style="19" customWidth="1"/>
    <col min="536" max="536" width="29.85546875" style="19" customWidth="1"/>
    <col min="537" max="537" width="22.5703125" style="19" customWidth="1"/>
    <col min="538" max="538" width="19.42578125" style="19" customWidth="1"/>
    <col min="539" max="766" width="11.7109375" style="19"/>
    <col min="767" max="767" width="7.5703125" style="19" customWidth="1"/>
    <col min="768" max="768" width="31.85546875" style="19" customWidth="1"/>
    <col min="769" max="769" width="22.85546875" style="19" customWidth="1"/>
    <col min="770" max="770" width="22" style="19" customWidth="1"/>
    <col min="771" max="771" width="20.7109375" style="19" customWidth="1"/>
    <col min="772" max="772" width="21.5703125" style="19" customWidth="1"/>
    <col min="773" max="773" width="20.42578125" style="19" customWidth="1"/>
    <col min="774" max="774" width="27.7109375" style="19" customWidth="1"/>
    <col min="775" max="776" width="0" style="19" hidden="1" customWidth="1"/>
    <col min="777" max="777" width="24" style="19" customWidth="1"/>
    <col min="778" max="778" width="30.42578125" style="19" customWidth="1"/>
    <col min="779" max="779" width="17.85546875" style="19" customWidth="1"/>
    <col min="780" max="781" width="20.28515625" style="19" customWidth="1"/>
    <col min="782" max="782" width="23.7109375" style="19" customWidth="1"/>
    <col min="783" max="783" width="24.28515625" style="19" customWidth="1"/>
    <col min="784" max="784" width="24.5703125" style="19" customWidth="1"/>
    <col min="785" max="785" width="22.28515625" style="19" customWidth="1"/>
    <col min="786" max="787" width="22" style="19" customWidth="1"/>
    <col min="788" max="788" width="25.7109375" style="19" customWidth="1"/>
    <col min="789" max="789" width="20.7109375" style="19" customWidth="1"/>
    <col min="790" max="790" width="22.7109375" style="19" customWidth="1"/>
    <col min="791" max="791" width="35.5703125" style="19" customWidth="1"/>
    <col min="792" max="792" width="29.85546875" style="19" customWidth="1"/>
    <col min="793" max="793" width="22.5703125" style="19" customWidth="1"/>
    <col min="794" max="794" width="19.42578125" style="19" customWidth="1"/>
    <col min="795" max="1022" width="11.7109375" style="19"/>
    <col min="1023" max="1023" width="7.5703125" style="19" customWidth="1"/>
    <col min="1024" max="1024" width="31.85546875" style="19" customWidth="1"/>
    <col min="1025" max="1025" width="22.85546875" style="19" customWidth="1"/>
    <col min="1026" max="1026" width="22" style="19" customWidth="1"/>
    <col min="1027" max="1027" width="20.7109375" style="19" customWidth="1"/>
    <col min="1028" max="1028" width="21.5703125" style="19" customWidth="1"/>
    <col min="1029" max="1029" width="20.42578125" style="19" customWidth="1"/>
    <col min="1030" max="1030" width="27.7109375" style="19" customWidth="1"/>
    <col min="1031" max="1032" width="0" style="19" hidden="1" customWidth="1"/>
    <col min="1033" max="1033" width="24" style="19" customWidth="1"/>
    <col min="1034" max="1034" width="30.42578125" style="19" customWidth="1"/>
    <col min="1035" max="1035" width="17.85546875" style="19" customWidth="1"/>
    <col min="1036" max="1037" width="20.28515625" style="19" customWidth="1"/>
    <col min="1038" max="1038" width="23.7109375" style="19" customWidth="1"/>
    <col min="1039" max="1039" width="24.28515625" style="19" customWidth="1"/>
    <col min="1040" max="1040" width="24.5703125" style="19" customWidth="1"/>
    <col min="1041" max="1041" width="22.28515625" style="19" customWidth="1"/>
    <col min="1042" max="1043" width="22" style="19" customWidth="1"/>
    <col min="1044" max="1044" width="25.7109375" style="19" customWidth="1"/>
    <col min="1045" max="1045" width="20.7109375" style="19" customWidth="1"/>
    <col min="1046" max="1046" width="22.7109375" style="19" customWidth="1"/>
    <col min="1047" max="1047" width="35.5703125" style="19" customWidth="1"/>
    <col min="1048" max="1048" width="29.85546875" style="19" customWidth="1"/>
    <col min="1049" max="1049" width="22.5703125" style="19" customWidth="1"/>
    <col min="1050" max="1050" width="19.42578125" style="19" customWidth="1"/>
    <col min="1051" max="1278" width="11.7109375" style="19"/>
    <col min="1279" max="1279" width="7.5703125" style="19" customWidth="1"/>
    <col min="1280" max="1280" width="31.85546875" style="19" customWidth="1"/>
    <col min="1281" max="1281" width="22.85546875" style="19" customWidth="1"/>
    <col min="1282" max="1282" width="22" style="19" customWidth="1"/>
    <col min="1283" max="1283" width="20.7109375" style="19" customWidth="1"/>
    <col min="1284" max="1284" width="21.5703125" style="19" customWidth="1"/>
    <col min="1285" max="1285" width="20.42578125" style="19" customWidth="1"/>
    <col min="1286" max="1286" width="27.7109375" style="19" customWidth="1"/>
    <col min="1287" max="1288" width="0" style="19" hidden="1" customWidth="1"/>
    <col min="1289" max="1289" width="24" style="19" customWidth="1"/>
    <col min="1290" max="1290" width="30.42578125" style="19" customWidth="1"/>
    <col min="1291" max="1291" width="17.85546875" style="19" customWidth="1"/>
    <col min="1292" max="1293" width="20.28515625" style="19" customWidth="1"/>
    <col min="1294" max="1294" width="23.7109375" style="19" customWidth="1"/>
    <col min="1295" max="1295" width="24.28515625" style="19" customWidth="1"/>
    <col min="1296" max="1296" width="24.5703125" style="19" customWidth="1"/>
    <col min="1297" max="1297" width="22.28515625" style="19" customWidth="1"/>
    <col min="1298" max="1299" width="22" style="19" customWidth="1"/>
    <col min="1300" max="1300" width="25.7109375" style="19" customWidth="1"/>
    <col min="1301" max="1301" width="20.7109375" style="19" customWidth="1"/>
    <col min="1302" max="1302" width="22.7109375" style="19" customWidth="1"/>
    <col min="1303" max="1303" width="35.5703125" style="19" customWidth="1"/>
    <col min="1304" max="1304" width="29.85546875" style="19" customWidth="1"/>
    <col min="1305" max="1305" width="22.5703125" style="19" customWidth="1"/>
    <col min="1306" max="1306" width="19.42578125" style="19" customWidth="1"/>
    <col min="1307" max="1534" width="11.7109375" style="19"/>
    <col min="1535" max="1535" width="7.5703125" style="19" customWidth="1"/>
    <col min="1536" max="1536" width="31.85546875" style="19" customWidth="1"/>
    <col min="1537" max="1537" width="22.85546875" style="19" customWidth="1"/>
    <col min="1538" max="1538" width="22" style="19" customWidth="1"/>
    <col min="1539" max="1539" width="20.7109375" style="19" customWidth="1"/>
    <col min="1540" max="1540" width="21.5703125" style="19" customWidth="1"/>
    <col min="1541" max="1541" width="20.42578125" style="19" customWidth="1"/>
    <col min="1542" max="1542" width="27.7109375" style="19" customWidth="1"/>
    <col min="1543" max="1544" width="0" style="19" hidden="1" customWidth="1"/>
    <col min="1545" max="1545" width="24" style="19" customWidth="1"/>
    <col min="1546" max="1546" width="30.42578125" style="19" customWidth="1"/>
    <col min="1547" max="1547" width="17.85546875" style="19" customWidth="1"/>
    <col min="1548" max="1549" width="20.28515625" style="19" customWidth="1"/>
    <col min="1550" max="1550" width="23.7109375" style="19" customWidth="1"/>
    <col min="1551" max="1551" width="24.28515625" style="19" customWidth="1"/>
    <col min="1552" max="1552" width="24.5703125" style="19" customWidth="1"/>
    <col min="1553" max="1553" width="22.28515625" style="19" customWidth="1"/>
    <col min="1554" max="1555" width="22" style="19" customWidth="1"/>
    <col min="1556" max="1556" width="25.7109375" style="19" customWidth="1"/>
    <col min="1557" max="1557" width="20.7109375" style="19" customWidth="1"/>
    <col min="1558" max="1558" width="22.7109375" style="19" customWidth="1"/>
    <col min="1559" max="1559" width="35.5703125" style="19" customWidth="1"/>
    <col min="1560" max="1560" width="29.85546875" style="19" customWidth="1"/>
    <col min="1561" max="1561" width="22.5703125" style="19" customWidth="1"/>
    <col min="1562" max="1562" width="19.42578125" style="19" customWidth="1"/>
    <col min="1563" max="1790" width="11.7109375" style="19"/>
    <col min="1791" max="1791" width="7.5703125" style="19" customWidth="1"/>
    <col min="1792" max="1792" width="31.85546875" style="19" customWidth="1"/>
    <col min="1793" max="1793" width="22.85546875" style="19" customWidth="1"/>
    <col min="1794" max="1794" width="22" style="19" customWidth="1"/>
    <col min="1795" max="1795" width="20.7109375" style="19" customWidth="1"/>
    <col min="1796" max="1796" width="21.5703125" style="19" customWidth="1"/>
    <col min="1797" max="1797" width="20.42578125" style="19" customWidth="1"/>
    <col min="1798" max="1798" width="27.7109375" style="19" customWidth="1"/>
    <col min="1799" max="1800" width="0" style="19" hidden="1" customWidth="1"/>
    <col min="1801" max="1801" width="24" style="19" customWidth="1"/>
    <col min="1802" max="1802" width="30.42578125" style="19" customWidth="1"/>
    <col min="1803" max="1803" width="17.85546875" style="19" customWidth="1"/>
    <col min="1804" max="1805" width="20.28515625" style="19" customWidth="1"/>
    <col min="1806" max="1806" width="23.7109375" style="19" customWidth="1"/>
    <col min="1807" max="1807" width="24.28515625" style="19" customWidth="1"/>
    <col min="1808" max="1808" width="24.5703125" style="19" customWidth="1"/>
    <col min="1809" max="1809" width="22.28515625" style="19" customWidth="1"/>
    <col min="1810" max="1811" width="22" style="19" customWidth="1"/>
    <col min="1812" max="1812" width="25.7109375" style="19" customWidth="1"/>
    <col min="1813" max="1813" width="20.7109375" style="19" customWidth="1"/>
    <col min="1814" max="1814" width="22.7109375" style="19" customWidth="1"/>
    <col min="1815" max="1815" width="35.5703125" style="19" customWidth="1"/>
    <col min="1816" max="1816" width="29.85546875" style="19" customWidth="1"/>
    <col min="1817" max="1817" width="22.5703125" style="19" customWidth="1"/>
    <col min="1818" max="1818" width="19.42578125" style="19" customWidth="1"/>
    <col min="1819" max="2046" width="11.7109375" style="19"/>
    <col min="2047" max="2047" width="7.5703125" style="19" customWidth="1"/>
    <col min="2048" max="2048" width="31.85546875" style="19" customWidth="1"/>
    <col min="2049" max="2049" width="22.85546875" style="19" customWidth="1"/>
    <col min="2050" max="2050" width="22" style="19" customWidth="1"/>
    <col min="2051" max="2051" width="20.7109375" style="19" customWidth="1"/>
    <col min="2052" max="2052" width="21.5703125" style="19" customWidth="1"/>
    <col min="2053" max="2053" width="20.42578125" style="19" customWidth="1"/>
    <col min="2054" max="2054" width="27.7109375" style="19" customWidth="1"/>
    <col min="2055" max="2056" width="0" style="19" hidden="1" customWidth="1"/>
    <col min="2057" max="2057" width="24" style="19" customWidth="1"/>
    <col min="2058" max="2058" width="30.42578125" style="19" customWidth="1"/>
    <col min="2059" max="2059" width="17.85546875" style="19" customWidth="1"/>
    <col min="2060" max="2061" width="20.28515625" style="19" customWidth="1"/>
    <col min="2062" max="2062" width="23.7109375" style="19" customWidth="1"/>
    <col min="2063" max="2063" width="24.28515625" style="19" customWidth="1"/>
    <col min="2064" max="2064" width="24.5703125" style="19" customWidth="1"/>
    <col min="2065" max="2065" width="22.28515625" style="19" customWidth="1"/>
    <col min="2066" max="2067" width="22" style="19" customWidth="1"/>
    <col min="2068" max="2068" width="25.7109375" style="19" customWidth="1"/>
    <col min="2069" max="2069" width="20.7109375" style="19" customWidth="1"/>
    <col min="2070" max="2070" width="22.7109375" style="19" customWidth="1"/>
    <col min="2071" max="2071" width="35.5703125" style="19" customWidth="1"/>
    <col min="2072" max="2072" width="29.85546875" style="19" customWidth="1"/>
    <col min="2073" max="2073" width="22.5703125" style="19" customWidth="1"/>
    <col min="2074" max="2074" width="19.42578125" style="19" customWidth="1"/>
    <col min="2075" max="2302" width="11.7109375" style="19"/>
    <col min="2303" max="2303" width="7.5703125" style="19" customWidth="1"/>
    <col min="2304" max="2304" width="31.85546875" style="19" customWidth="1"/>
    <col min="2305" max="2305" width="22.85546875" style="19" customWidth="1"/>
    <col min="2306" max="2306" width="22" style="19" customWidth="1"/>
    <col min="2307" max="2307" width="20.7109375" style="19" customWidth="1"/>
    <col min="2308" max="2308" width="21.5703125" style="19" customWidth="1"/>
    <col min="2309" max="2309" width="20.42578125" style="19" customWidth="1"/>
    <col min="2310" max="2310" width="27.7109375" style="19" customWidth="1"/>
    <col min="2311" max="2312" width="0" style="19" hidden="1" customWidth="1"/>
    <col min="2313" max="2313" width="24" style="19" customWidth="1"/>
    <col min="2314" max="2314" width="30.42578125" style="19" customWidth="1"/>
    <col min="2315" max="2315" width="17.85546875" style="19" customWidth="1"/>
    <col min="2316" max="2317" width="20.28515625" style="19" customWidth="1"/>
    <col min="2318" max="2318" width="23.7109375" style="19" customWidth="1"/>
    <col min="2319" max="2319" width="24.28515625" style="19" customWidth="1"/>
    <col min="2320" max="2320" width="24.5703125" style="19" customWidth="1"/>
    <col min="2321" max="2321" width="22.28515625" style="19" customWidth="1"/>
    <col min="2322" max="2323" width="22" style="19" customWidth="1"/>
    <col min="2324" max="2324" width="25.7109375" style="19" customWidth="1"/>
    <col min="2325" max="2325" width="20.7109375" style="19" customWidth="1"/>
    <col min="2326" max="2326" width="22.7109375" style="19" customWidth="1"/>
    <col min="2327" max="2327" width="35.5703125" style="19" customWidth="1"/>
    <col min="2328" max="2328" width="29.85546875" style="19" customWidth="1"/>
    <col min="2329" max="2329" width="22.5703125" style="19" customWidth="1"/>
    <col min="2330" max="2330" width="19.42578125" style="19" customWidth="1"/>
    <col min="2331" max="2558" width="11.7109375" style="19"/>
    <col min="2559" max="2559" width="7.5703125" style="19" customWidth="1"/>
    <col min="2560" max="2560" width="31.85546875" style="19" customWidth="1"/>
    <col min="2561" max="2561" width="22.85546875" style="19" customWidth="1"/>
    <col min="2562" max="2562" width="22" style="19" customWidth="1"/>
    <col min="2563" max="2563" width="20.7109375" style="19" customWidth="1"/>
    <col min="2564" max="2564" width="21.5703125" style="19" customWidth="1"/>
    <col min="2565" max="2565" width="20.42578125" style="19" customWidth="1"/>
    <col min="2566" max="2566" width="27.7109375" style="19" customWidth="1"/>
    <col min="2567" max="2568" width="0" style="19" hidden="1" customWidth="1"/>
    <col min="2569" max="2569" width="24" style="19" customWidth="1"/>
    <col min="2570" max="2570" width="30.42578125" style="19" customWidth="1"/>
    <col min="2571" max="2571" width="17.85546875" style="19" customWidth="1"/>
    <col min="2572" max="2573" width="20.28515625" style="19" customWidth="1"/>
    <col min="2574" max="2574" width="23.7109375" style="19" customWidth="1"/>
    <col min="2575" max="2575" width="24.28515625" style="19" customWidth="1"/>
    <col min="2576" max="2576" width="24.5703125" style="19" customWidth="1"/>
    <col min="2577" max="2577" width="22.28515625" style="19" customWidth="1"/>
    <col min="2578" max="2579" width="22" style="19" customWidth="1"/>
    <col min="2580" max="2580" width="25.7109375" style="19" customWidth="1"/>
    <col min="2581" max="2581" width="20.7109375" style="19" customWidth="1"/>
    <col min="2582" max="2582" width="22.7109375" style="19" customWidth="1"/>
    <col min="2583" max="2583" width="35.5703125" style="19" customWidth="1"/>
    <col min="2584" max="2584" width="29.85546875" style="19" customWidth="1"/>
    <col min="2585" max="2585" width="22.5703125" style="19" customWidth="1"/>
    <col min="2586" max="2586" width="19.42578125" style="19" customWidth="1"/>
    <col min="2587" max="2814" width="11.7109375" style="19"/>
    <col min="2815" max="2815" width="7.5703125" style="19" customWidth="1"/>
    <col min="2816" max="2816" width="31.85546875" style="19" customWidth="1"/>
    <col min="2817" max="2817" width="22.85546875" style="19" customWidth="1"/>
    <col min="2818" max="2818" width="22" style="19" customWidth="1"/>
    <col min="2819" max="2819" width="20.7109375" style="19" customWidth="1"/>
    <col min="2820" max="2820" width="21.5703125" style="19" customWidth="1"/>
    <col min="2821" max="2821" width="20.42578125" style="19" customWidth="1"/>
    <col min="2822" max="2822" width="27.7109375" style="19" customWidth="1"/>
    <col min="2823" max="2824" width="0" style="19" hidden="1" customWidth="1"/>
    <col min="2825" max="2825" width="24" style="19" customWidth="1"/>
    <col min="2826" max="2826" width="30.42578125" style="19" customWidth="1"/>
    <col min="2827" max="2827" width="17.85546875" style="19" customWidth="1"/>
    <col min="2828" max="2829" width="20.28515625" style="19" customWidth="1"/>
    <col min="2830" max="2830" width="23.7109375" style="19" customWidth="1"/>
    <col min="2831" max="2831" width="24.28515625" style="19" customWidth="1"/>
    <col min="2832" max="2832" width="24.5703125" style="19" customWidth="1"/>
    <col min="2833" max="2833" width="22.28515625" style="19" customWidth="1"/>
    <col min="2834" max="2835" width="22" style="19" customWidth="1"/>
    <col min="2836" max="2836" width="25.7109375" style="19" customWidth="1"/>
    <col min="2837" max="2837" width="20.7109375" style="19" customWidth="1"/>
    <col min="2838" max="2838" width="22.7109375" style="19" customWidth="1"/>
    <col min="2839" max="2839" width="35.5703125" style="19" customWidth="1"/>
    <col min="2840" max="2840" width="29.85546875" style="19" customWidth="1"/>
    <col min="2841" max="2841" width="22.5703125" style="19" customWidth="1"/>
    <col min="2842" max="2842" width="19.42578125" style="19" customWidth="1"/>
    <col min="2843" max="3070" width="11.7109375" style="19"/>
    <col min="3071" max="3071" width="7.5703125" style="19" customWidth="1"/>
    <col min="3072" max="3072" width="31.85546875" style="19" customWidth="1"/>
    <col min="3073" max="3073" width="22.85546875" style="19" customWidth="1"/>
    <col min="3074" max="3074" width="22" style="19" customWidth="1"/>
    <col min="3075" max="3075" width="20.7109375" style="19" customWidth="1"/>
    <col min="3076" max="3076" width="21.5703125" style="19" customWidth="1"/>
    <col min="3077" max="3077" width="20.42578125" style="19" customWidth="1"/>
    <col min="3078" max="3078" width="27.7109375" style="19" customWidth="1"/>
    <col min="3079" max="3080" width="0" style="19" hidden="1" customWidth="1"/>
    <col min="3081" max="3081" width="24" style="19" customWidth="1"/>
    <col min="3082" max="3082" width="30.42578125" style="19" customWidth="1"/>
    <col min="3083" max="3083" width="17.85546875" style="19" customWidth="1"/>
    <col min="3084" max="3085" width="20.28515625" style="19" customWidth="1"/>
    <col min="3086" max="3086" width="23.7109375" style="19" customWidth="1"/>
    <col min="3087" max="3087" width="24.28515625" style="19" customWidth="1"/>
    <col min="3088" max="3088" width="24.5703125" style="19" customWidth="1"/>
    <col min="3089" max="3089" width="22.28515625" style="19" customWidth="1"/>
    <col min="3090" max="3091" width="22" style="19" customWidth="1"/>
    <col min="3092" max="3092" width="25.7109375" style="19" customWidth="1"/>
    <col min="3093" max="3093" width="20.7109375" style="19" customWidth="1"/>
    <col min="3094" max="3094" width="22.7109375" style="19" customWidth="1"/>
    <col min="3095" max="3095" width="35.5703125" style="19" customWidth="1"/>
    <col min="3096" max="3096" width="29.85546875" style="19" customWidth="1"/>
    <col min="3097" max="3097" width="22.5703125" style="19" customWidth="1"/>
    <col min="3098" max="3098" width="19.42578125" style="19" customWidth="1"/>
    <col min="3099" max="3326" width="11.7109375" style="19"/>
    <col min="3327" max="3327" width="7.5703125" style="19" customWidth="1"/>
    <col min="3328" max="3328" width="31.85546875" style="19" customWidth="1"/>
    <col min="3329" max="3329" width="22.85546875" style="19" customWidth="1"/>
    <col min="3330" max="3330" width="22" style="19" customWidth="1"/>
    <col min="3331" max="3331" width="20.7109375" style="19" customWidth="1"/>
    <col min="3332" max="3332" width="21.5703125" style="19" customWidth="1"/>
    <col min="3333" max="3333" width="20.42578125" style="19" customWidth="1"/>
    <col min="3334" max="3334" width="27.7109375" style="19" customWidth="1"/>
    <col min="3335" max="3336" width="0" style="19" hidden="1" customWidth="1"/>
    <col min="3337" max="3337" width="24" style="19" customWidth="1"/>
    <col min="3338" max="3338" width="30.42578125" style="19" customWidth="1"/>
    <col min="3339" max="3339" width="17.85546875" style="19" customWidth="1"/>
    <col min="3340" max="3341" width="20.28515625" style="19" customWidth="1"/>
    <col min="3342" max="3342" width="23.7109375" style="19" customWidth="1"/>
    <col min="3343" max="3343" width="24.28515625" style="19" customWidth="1"/>
    <col min="3344" max="3344" width="24.5703125" style="19" customWidth="1"/>
    <col min="3345" max="3345" width="22.28515625" style="19" customWidth="1"/>
    <col min="3346" max="3347" width="22" style="19" customWidth="1"/>
    <col min="3348" max="3348" width="25.7109375" style="19" customWidth="1"/>
    <col min="3349" max="3349" width="20.7109375" style="19" customWidth="1"/>
    <col min="3350" max="3350" width="22.7109375" style="19" customWidth="1"/>
    <col min="3351" max="3351" width="35.5703125" style="19" customWidth="1"/>
    <col min="3352" max="3352" width="29.85546875" style="19" customWidth="1"/>
    <col min="3353" max="3353" width="22.5703125" style="19" customWidth="1"/>
    <col min="3354" max="3354" width="19.42578125" style="19" customWidth="1"/>
    <col min="3355" max="3582" width="11.7109375" style="19"/>
    <col min="3583" max="3583" width="7.5703125" style="19" customWidth="1"/>
    <col min="3584" max="3584" width="31.85546875" style="19" customWidth="1"/>
    <col min="3585" max="3585" width="22.85546875" style="19" customWidth="1"/>
    <col min="3586" max="3586" width="22" style="19" customWidth="1"/>
    <col min="3587" max="3587" width="20.7109375" style="19" customWidth="1"/>
    <col min="3588" max="3588" width="21.5703125" style="19" customWidth="1"/>
    <col min="3589" max="3589" width="20.42578125" style="19" customWidth="1"/>
    <col min="3590" max="3590" width="27.7109375" style="19" customWidth="1"/>
    <col min="3591" max="3592" width="0" style="19" hidden="1" customWidth="1"/>
    <col min="3593" max="3593" width="24" style="19" customWidth="1"/>
    <col min="3594" max="3594" width="30.42578125" style="19" customWidth="1"/>
    <col min="3595" max="3595" width="17.85546875" style="19" customWidth="1"/>
    <col min="3596" max="3597" width="20.28515625" style="19" customWidth="1"/>
    <col min="3598" max="3598" width="23.7109375" style="19" customWidth="1"/>
    <col min="3599" max="3599" width="24.28515625" style="19" customWidth="1"/>
    <col min="3600" max="3600" width="24.5703125" style="19" customWidth="1"/>
    <col min="3601" max="3601" width="22.28515625" style="19" customWidth="1"/>
    <col min="3602" max="3603" width="22" style="19" customWidth="1"/>
    <col min="3604" max="3604" width="25.7109375" style="19" customWidth="1"/>
    <col min="3605" max="3605" width="20.7109375" style="19" customWidth="1"/>
    <col min="3606" max="3606" width="22.7109375" style="19" customWidth="1"/>
    <col min="3607" max="3607" width="35.5703125" style="19" customWidth="1"/>
    <col min="3608" max="3608" width="29.85546875" style="19" customWidth="1"/>
    <col min="3609" max="3609" width="22.5703125" style="19" customWidth="1"/>
    <col min="3610" max="3610" width="19.42578125" style="19" customWidth="1"/>
    <col min="3611" max="3838" width="11.7109375" style="19"/>
    <col min="3839" max="3839" width="7.5703125" style="19" customWidth="1"/>
    <col min="3840" max="3840" width="31.85546875" style="19" customWidth="1"/>
    <col min="3841" max="3841" width="22.85546875" style="19" customWidth="1"/>
    <col min="3842" max="3842" width="22" style="19" customWidth="1"/>
    <col min="3843" max="3843" width="20.7109375" style="19" customWidth="1"/>
    <col min="3844" max="3844" width="21.5703125" style="19" customWidth="1"/>
    <col min="3845" max="3845" width="20.42578125" style="19" customWidth="1"/>
    <col min="3846" max="3846" width="27.7109375" style="19" customWidth="1"/>
    <col min="3847" max="3848" width="0" style="19" hidden="1" customWidth="1"/>
    <col min="3849" max="3849" width="24" style="19" customWidth="1"/>
    <col min="3850" max="3850" width="30.42578125" style="19" customWidth="1"/>
    <col min="3851" max="3851" width="17.85546875" style="19" customWidth="1"/>
    <col min="3852" max="3853" width="20.28515625" style="19" customWidth="1"/>
    <col min="3854" max="3854" width="23.7109375" style="19" customWidth="1"/>
    <col min="3855" max="3855" width="24.28515625" style="19" customWidth="1"/>
    <col min="3856" max="3856" width="24.5703125" style="19" customWidth="1"/>
    <col min="3857" max="3857" width="22.28515625" style="19" customWidth="1"/>
    <col min="3858" max="3859" width="22" style="19" customWidth="1"/>
    <col min="3860" max="3860" width="25.7109375" style="19" customWidth="1"/>
    <col min="3861" max="3861" width="20.7109375" style="19" customWidth="1"/>
    <col min="3862" max="3862" width="22.7109375" style="19" customWidth="1"/>
    <col min="3863" max="3863" width="35.5703125" style="19" customWidth="1"/>
    <col min="3864" max="3864" width="29.85546875" style="19" customWidth="1"/>
    <col min="3865" max="3865" width="22.5703125" style="19" customWidth="1"/>
    <col min="3866" max="3866" width="19.42578125" style="19" customWidth="1"/>
    <col min="3867" max="4094" width="11.7109375" style="19"/>
    <col min="4095" max="4095" width="7.5703125" style="19" customWidth="1"/>
    <col min="4096" max="4096" width="31.85546875" style="19" customWidth="1"/>
    <col min="4097" max="4097" width="22.85546875" style="19" customWidth="1"/>
    <col min="4098" max="4098" width="22" style="19" customWidth="1"/>
    <col min="4099" max="4099" width="20.7109375" style="19" customWidth="1"/>
    <col min="4100" max="4100" width="21.5703125" style="19" customWidth="1"/>
    <col min="4101" max="4101" width="20.42578125" style="19" customWidth="1"/>
    <col min="4102" max="4102" width="27.7109375" style="19" customWidth="1"/>
    <col min="4103" max="4104" width="0" style="19" hidden="1" customWidth="1"/>
    <col min="4105" max="4105" width="24" style="19" customWidth="1"/>
    <col min="4106" max="4106" width="30.42578125" style="19" customWidth="1"/>
    <col min="4107" max="4107" width="17.85546875" style="19" customWidth="1"/>
    <col min="4108" max="4109" width="20.28515625" style="19" customWidth="1"/>
    <col min="4110" max="4110" width="23.7109375" style="19" customWidth="1"/>
    <col min="4111" max="4111" width="24.28515625" style="19" customWidth="1"/>
    <col min="4112" max="4112" width="24.5703125" style="19" customWidth="1"/>
    <col min="4113" max="4113" width="22.28515625" style="19" customWidth="1"/>
    <col min="4114" max="4115" width="22" style="19" customWidth="1"/>
    <col min="4116" max="4116" width="25.7109375" style="19" customWidth="1"/>
    <col min="4117" max="4117" width="20.7109375" style="19" customWidth="1"/>
    <col min="4118" max="4118" width="22.7109375" style="19" customWidth="1"/>
    <col min="4119" max="4119" width="35.5703125" style="19" customWidth="1"/>
    <col min="4120" max="4120" width="29.85546875" style="19" customWidth="1"/>
    <col min="4121" max="4121" width="22.5703125" style="19" customWidth="1"/>
    <col min="4122" max="4122" width="19.42578125" style="19" customWidth="1"/>
    <col min="4123" max="4350" width="11.7109375" style="19"/>
    <col min="4351" max="4351" width="7.5703125" style="19" customWidth="1"/>
    <col min="4352" max="4352" width="31.85546875" style="19" customWidth="1"/>
    <col min="4353" max="4353" width="22.85546875" style="19" customWidth="1"/>
    <col min="4354" max="4354" width="22" style="19" customWidth="1"/>
    <col min="4355" max="4355" width="20.7109375" style="19" customWidth="1"/>
    <col min="4356" max="4356" width="21.5703125" style="19" customWidth="1"/>
    <col min="4357" max="4357" width="20.42578125" style="19" customWidth="1"/>
    <col min="4358" max="4358" width="27.7109375" style="19" customWidth="1"/>
    <col min="4359" max="4360" width="0" style="19" hidden="1" customWidth="1"/>
    <col min="4361" max="4361" width="24" style="19" customWidth="1"/>
    <col min="4362" max="4362" width="30.42578125" style="19" customWidth="1"/>
    <col min="4363" max="4363" width="17.85546875" style="19" customWidth="1"/>
    <col min="4364" max="4365" width="20.28515625" style="19" customWidth="1"/>
    <col min="4366" max="4366" width="23.7109375" style="19" customWidth="1"/>
    <col min="4367" max="4367" width="24.28515625" style="19" customWidth="1"/>
    <col min="4368" max="4368" width="24.5703125" style="19" customWidth="1"/>
    <col min="4369" max="4369" width="22.28515625" style="19" customWidth="1"/>
    <col min="4370" max="4371" width="22" style="19" customWidth="1"/>
    <col min="4372" max="4372" width="25.7109375" style="19" customWidth="1"/>
    <col min="4373" max="4373" width="20.7109375" style="19" customWidth="1"/>
    <col min="4374" max="4374" width="22.7109375" style="19" customWidth="1"/>
    <col min="4375" max="4375" width="35.5703125" style="19" customWidth="1"/>
    <col min="4376" max="4376" width="29.85546875" style="19" customWidth="1"/>
    <col min="4377" max="4377" width="22.5703125" style="19" customWidth="1"/>
    <col min="4378" max="4378" width="19.42578125" style="19" customWidth="1"/>
    <col min="4379" max="4606" width="11.7109375" style="19"/>
    <col min="4607" max="4607" width="7.5703125" style="19" customWidth="1"/>
    <col min="4608" max="4608" width="31.85546875" style="19" customWidth="1"/>
    <col min="4609" max="4609" width="22.85546875" style="19" customWidth="1"/>
    <col min="4610" max="4610" width="22" style="19" customWidth="1"/>
    <col min="4611" max="4611" width="20.7109375" style="19" customWidth="1"/>
    <col min="4612" max="4612" width="21.5703125" style="19" customWidth="1"/>
    <col min="4613" max="4613" width="20.42578125" style="19" customWidth="1"/>
    <col min="4614" max="4614" width="27.7109375" style="19" customWidth="1"/>
    <col min="4615" max="4616" width="0" style="19" hidden="1" customWidth="1"/>
    <col min="4617" max="4617" width="24" style="19" customWidth="1"/>
    <col min="4618" max="4618" width="30.42578125" style="19" customWidth="1"/>
    <col min="4619" max="4619" width="17.85546875" style="19" customWidth="1"/>
    <col min="4620" max="4621" width="20.28515625" style="19" customWidth="1"/>
    <col min="4622" max="4622" width="23.7109375" style="19" customWidth="1"/>
    <col min="4623" max="4623" width="24.28515625" style="19" customWidth="1"/>
    <col min="4624" max="4624" width="24.5703125" style="19" customWidth="1"/>
    <col min="4625" max="4625" width="22.28515625" style="19" customWidth="1"/>
    <col min="4626" max="4627" width="22" style="19" customWidth="1"/>
    <col min="4628" max="4628" width="25.7109375" style="19" customWidth="1"/>
    <col min="4629" max="4629" width="20.7109375" style="19" customWidth="1"/>
    <col min="4630" max="4630" width="22.7109375" style="19" customWidth="1"/>
    <col min="4631" max="4631" width="35.5703125" style="19" customWidth="1"/>
    <col min="4632" max="4632" width="29.85546875" style="19" customWidth="1"/>
    <col min="4633" max="4633" width="22.5703125" style="19" customWidth="1"/>
    <col min="4634" max="4634" width="19.42578125" style="19" customWidth="1"/>
    <col min="4635" max="4862" width="11.7109375" style="19"/>
    <col min="4863" max="4863" width="7.5703125" style="19" customWidth="1"/>
    <col min="4864" max="4864" width="31.85546875" style="19" customWidth="1"/>
    <col min="4865" max="4865" width="22.85546875" style="19" customWidth="1"/>
    <col min="4866" max="4866" width="22" style="19" customWidth="1"/>
    <col min="4867" max="4867" width="20.7109375" style="19" customWidth="1"/>
    <col min="4868" max="4868" width="21.5703125" style="19" customWidth="1"/>
    <col min="4869" max="4869" width="20.42578125" style="19" customWidth="1"/>
    <col min="4870" max="4870" width="27.7109375" style="19" customWidth="1"/>
    <col min="4871" max="4872" width="0" style="19" hidden="1" customWidth="1"/>
    <col min="4873" max="4873" width="24" style="19" customWidth="1"/>
    <col min="4874" max="4874" width="30.42578125" style="19" customWidth="1"/>
    <col min="4875" max="4875" width="17.85546875" style="19" customWidth="1"/>
    <col min="4876" max="4877" width="20.28515625" style="19" customWidth="1"/>
    <col min="4878" max="4878" width="23.7109375" style="19" customWidth="1"/>
    <col min="4879" max="4879" width="24.28515625" style="19" customWidth="1"/>
    <col min="4880" max="4880" width="24.5703125" style="19" customWidth="1"/>
    <col min="4881" max="4881" width="22.28515625" style="19" customWidth="1"/>
    <col min="4882" max="4883" width="22" style="19" customWidth="1"/>
    <col min="4884" max="4884" width="25.7109375" style="19" customWidth="1"/>
    <col min="4885" max="4885" width="20.7109375" style="19" customWidth="1"/>
    <col min="4886" max="4886" width="22.7109375" style="19" customWidth="1"/>
    <col min="4887" max="4887" width="35.5703125" style="19" customWidth="1"/>
    <col min="4888" max="4888" width="29.85546875" style="19" customWidth="1"/>
    <col min="4889" max="4889" width="22.5703125" style="19" customWidth="1"/>
    <col min="4890" max="4890" width="19.42578125" style="19" customWidth="1"/>
    <col min="4891" max="5118" width="11.7109375" style="19"/>
    <col min="5119" max="5119" width="7.5703125" style="19" customWidth="1"/>
    <col min="5120" max="5120" width="31.85546875" style="19" customWidth="1"/>
    <col min="5121" max="5121" width="22.85546875" style="19" customWidth="1"/>
    <col min="5122" max="5122" width="22" style="19" customWidth="1"/>
    <col min="5123" max="5123" width="20.7109375" style="19" customWidth="1"/>
    <col min="5124" max="5124" width="21.5703125" style="19" customWidth="1"/>
    <col min="5125" max="5125" width="20.42578125" style="19" customWidth="1"/>
    <col min="5126" max="5126" width="27.7109375" style="19" customWidth="1"/>
    <col min="5127" max="5128" width="0" style="19" hidden="1" customWidth="1"/>
    <col min="5129" max="5129" width="24" style="19" customWidth="1"/>
    <col min="5130" max="5130" width="30.42578125" style="19" customWidth="1"/>
    <col min="5131" max="5131" width="17.85546875" style="19" customWidth="1"/>
    <col min="5132" max="5133" width="20.28515625" style="19" customWidth="1"/>
    <col min="5134" max="5134" width="23.7109375" style="19" customWidth="1"/>
    <col min="5135" max="5135" width="24.28515625" style="19" customWidth="1"/>
    <col min="5136" max="5136" width="24.5703125" style="19" customWidth="1"/>
    <col min="5137" max="5137" width="22.28515625" style="19" customWidth="1"/>
    <col min="5138" max="5139" width="22" style="19" customWidth="1"/>
    <col min="5140" max="5140" width="25.7109375" style="19" customWidth="1"/>
    <col min="5141" max="5141" width="20.7109375" style="19" customWidth="1"/>
    <col min="5142" max="5142" width="22.7109375" style="19" customWidth="1"/>
    <col min="5143" max="5143" width="35.5703125" style="19" customWidth="1"/>
    <col min="5144" max="5144" width="29.85546875" style="19" customWidth="1"/>
    <col min="5145" max="5145" width="22.5703125" style="19" customWidth="1"/>
    <col min="5146" max="5146" width="19.42578125" style="19" customWidth="1"/>
    <col min="5147" max="5374" width="11.7109375" style="19"/>
    <col min="5375" max="5375" width="7.5703125" style="19" customWidth="1"/>
    <col min="5376" max="5376" width="31.85546875" style="19" customWidth="1"/>
    <col min="5377" max="5377" width="22.85546875" style="19" customWidth="1"/>
    <col min="5378" max="5378" width="22" style="19" customWidth="1"/>
    <col min="5379" max="5379" width="20.7109375" style="19" customWidth="1"/>
    <col min="5380" max="5380" width="21.5703125" style="19" customWidth="1"/>
    <col min="5381" max="5381" width="20.42578125" style="19" customWidth="1"/>
    <col min="5382" max="5382" width="27.7109375" style="19" customWidth="1"/>
    <col min="5383" max="5384" width="0" style="19" hidden="1" customWidth="1"/>
    <col min="5385" max="5385" width="24" style="19" customWidth="1"/>
    <col min="5386" max="5386" width="30.42578125" style="19" customWidth="1"/>
    <col min="5387" max="5387" width="17.85546875" style="19" customWidth="1"/>
    <col min="5388" max="5389" width="20.28515625" style="19" customWidth="1"/>
    <col min="5390" max="5390" width="23.7109375" style="19" customWidth="1"/>
    <col min="5391" max="5391" width="24.28515625" style="19" customWidth="1"/>
    <col min="5392" max="5392" width="24.5703125" style="19" customWidth="1"/>
    <col min="5393" max="5393" width="22.28515625" style="19" customWidth="1"/>
    <col min="5394" max="5395" width="22" style="19" customWidth="1"/>
    <col min="5396" max="5396" width="25.7109375" style="19" customWidth="1"/>
    <col min="5397" max="5397" width="20.7109375" style="19" customWidth="1"/>
    <col min="5398" max="5398" width="22.7109375" style="19" customWidth="1"/>
    <col min="5399" max="5399" width="35.5703125" style="19" customWidth="1"/>
    <col min="5400" max="5400" width="29.85546875" style="19" customWidth="1"/>
    <col min="5401" max="5401" width="22.5703125" style="19" customWidth="1"/>
    <col min="5402" max="5402" width="19.42578125" style="19" customWidth="1"/>
    <col min="5403" max="5630" width="11.7109375" style="19"/>
    <col min="5631" max="5631" width="7.5703125" style="19" customWidth="1"/>
    <col min="5632" max="5632" width="31.85546875" style="19" customWidth="1"/>
    <col min="5633" max="5633" width="22.85546875" style="19" customWidth="1"/>
    <col min="5634" max="5634" width="22" style="19" customWidth="1"/>
    <col min="5635" max="5635" width="20.7109375" style="19" customWidth="1"/>
    <col min="5636" max="5636" width="21.5703125" style="19" customWidth="1"/>
    <col min="5637" max="5637" width="20.42578125" style="19" customWidth="1"/>
    <col min="5638" max="5638" width="27.7109375" style="19" customWidth="1"/>
    <col min="5639" max="5640" width="0" style="19" hidden="1" customWidth="1"/>
    <col min="5641" max="5641" width="24" style="19" customWidth="1"/>
    <col min="5642" max="5642" width="30.42578125" style="19" customWidth="1"/>
    <col min="5643" max="5643" width="17.85546875" style="19" customWidth="1"/>
    <col min="5644" max="5645" width="20.28515625" style="19" customWidth="1"/>
    <col min="5646" max="5646" width="23.7109375" style="19" customWidth="1"/>
    <col min="5647" max="5647" width="24.28515625" style="19" customWidth="1"/>
    <col min="5648" max="5648" width="24.5703125" style="19" customWidth="1"/>
    <col min="5649" max="5649" width="22.28515625" style="19" customWidth="1"/>
    <col min="5650" max="5651" width="22" style="19" customWidth="1"/>
    <col min="5652" max="5652" width="25.7109375" style="19" customWidth="1"/>
    <col min="5653" max="5653" width="20.7109375" style="19" customWidth="1"/>
    <col min="5654" max="5654" width="22.7109375" style="19" customWidth="1"/>
    <col min="5655" max="5655" width="35.5703125" style="19" customWidth="1"/>
    <col min="5656" max="5656" width="29.85546875" style="19" customWidth="1"/>
    <col min="5657" max="5657" width="22.5703125" style="19" customWidth="1"/>
    <col min="5658" max="5658" width="19.42578125" style="19" customWidth="1"/>
    <col min="5659" max="5886" width="11.7109375" style="19"/>
    <col min="5887" max="5887" width="7.5703125" style="19" customWidth="1"/>
    <col min="5888" max="5888" width="31.85546875" style="19" customWidth="1"/>
    <col min="5889" max="5889" width="22.85546875" style="19" customWidth="1"/>
    <col min="5890" max="5890" width="22" style="19" customWidth="1"/>
    <col min="5891" max="5891" width="20.7109375" style="19" customWidth="1"/>
    <col min="5892" max="5892" width="21.5703125" style="19" customWidth="1"/>
    <col min="5893" max="5893" width="20.42578125" style="19" customWidth="1"/>
    <col min="5894" max="5894" width="27.7109375" style="19" customWidth="1"/>
    <col min="5895" max="5896" width="0" style="19" hidden="1" customWidth="1"/>
    <col min="5897" max="5897" width="24" style="19" customWidth="1"/>
    <col min="5898" max="5898" width="30.42578125" style="19" customWidth="1"/>
    <col min="5899" max="5899" width="17.85546875" style="19" customWidth="1"/>
    <col min="5900" max="5901" width="20.28515625" style="19" customWidth="1"/>
    <col min="5902" max="5902" width="23.7109375" style="19" customWidth="1"/>
    <col min="5903" max="5903" width="24.28515625" style="19" customWidth="1"/>
    <col min="5904" max="5904" width="24.5703125" style="19" customWidth="1"/>
    <col min="5905" max="5905" width="22.28515625" style="19" customWidth="1"/>
    <col min="5906" max="5907" width="22" style="19" customWidth="1"/>
    <col min="5908" max="5908" width="25.7109375" style="19" customWidth="1"/>
    <col min="5909" max="5909" width="20.7109375" style="19" customWidth="1"/>
    <col min="5910" max="5910" width="22.7109375" style="19" customWidth="1"/>
    <col min="5911" max="5911" width="35.5703125" style="19" customWidth="1"/>
    <col min="5912" max="5912" width="29.85546875" style="19" customWidth="1"/>
    <col min="5913" max="5913" width="22.5703125" style="19" customWidth="1"/>
    <col min="5914" max="5914" width="19.42578125" style="19" customWidth="1"/>
    <col min="5915" max="6142" width="11.7109375" style="19"/>
    <col min="6143" max="6143" width="7.5703125" style="19" customWidth="1"/>
    <col min="6144" max="6144" width="31.85546875" style="19" customWidth="1"/>
    <col min="6145" max="6145" width="22.85546875" style="19" customWidth="1"/>
    <col min="6146" max="6146" width="22" style="19" customWidth="1"/>
    <col min="6147" max="6147" width="20.7109375" style="19" customWidth="1"/>
    <col min="6148" max="6148" width="21.5703125" style="19" customWidth="1"/>
    <col min="6149" max="6149" width="20.42578125" style="19" customWidth="1"/>
    <col min="6150" max="6150" width="27.7109375" style="19" customWidth="1"/>
    <col min="6151" max="6152" width="0" style="19" hidden="1" customWidth="1"/>
    <col min="6153" max="6153" width="24" style="19" customWidth="1"/>
    <col min="6154" max="6154" width="30.42578125" style="19" customWidth="1"/>
    <col min="6155" max="6155" width="17.85546875" style="19" customWidth="1"/>
    <col min="6156" max="6157" width="20.28515625" style="19" customWidth="1"/>
    <col min="6158" max="6158" width="23.7109375" style="19" customWidth="1"/>
    <col min="6159" max="6159" width="24.28515625" style="19" customWidth="1"/>
    <col min="6160" max="6160" width="24.5703125" style="19" customWidth="1"/>
    <col min="6161" max="6161" width="22.28515625" style="19" customWidth="1"/>
    <col min="6162" max="6163" width="22" style="19" customWidth="1"/>
    <col min="6164" max="6164" width="25.7109375" style="19" customWidth="1"/>
    <col min="6165" max="6165" width="20.7109375" style="19" customWidth="1"/>
    <col min="6166" max="6166" width="22.7109375" style="19" customWidth="1"/>
    <col min="6167" max="6167" width="35.5703125" style="19" customWidth="1"/>
    <col min="6168" max="6168" width="29.85546875" style="19" customWidth="1"/>
    <col min="6169" max="6169" width="22.5703125" style="19" customWidth="1"/>
    <col min="6170" max="6170" width="19.42578125" style="19" customWidth="1"/>
    <col min="6171" max="6398" width="11.7109375" style="19"/>
    <col min="6399" max="6399" width="7.5703125" style="19" customWidth="1"/>
    <col min="6400" max="6400" width="31.85546875" style="19" customWidth="1"/>
    <col min="6401" max="6401" width="22.85546875" style="19" customWidth="1"/>
    <col min="6402" max="6402" width="22" style="19" customWidth="1"/>
    <col min="6403" max="6403" width="20.7109375" style="19" customWidth="1"/>
    <col min="6404" max="6404" width="21.5703125" style="19" customWidth="1"/>
    <col min="6405" max="6405" width="20.42578125" style="19" customWidth="1"/>
    <col min="6406" max="6406" width="27.7109375" style="19" customWidth="1"/>
    <col min="6407" max="6408" width="0" style="19" hidden="1" customWidth="1"/>
    <col min="6409" max="6409" width="24" style="19" customWidth="1"/>
    <col min="6410" max="6410" width="30.42578125" style="19" customWidth="1"/>
    <col min="6411" max="6411" width="17.85546875" style="19" customWidth="1"/>
    <col min="6412" max="6413" width="20.28515625" style="19" customWidth="1"/>
    <col min="6414" max="6414" width="23.7109375" style="19" customWidth="1"/>
    <col min="6415" max="6415" width="24.28515625" style="19" customWidth="1"/>
    <col min="6416" max="6416" width="24.5703125" style="19" customWidth="1"/>
    <col min="6417" max="6417" width="22.28515625" style="19" customWidth="1"/>
    <col min="6418" max="6419" width="22" style="19" customWidth="1"/>
    <col min="6420" max="6420" width="25.7109375" style="19" customWidth="1"/>
    <col min="6421" max="6421" width="20.7109375" style="19" customWidth="1"/>
    <col min="6422" max="6422" width="22.7109375" style="19" customWidth="1"/>
    <col min="6423" max="6423" width="35.5703125" style="19" customWidth="1"/>
    <col min="6424" max="6424" width="29.85546875" style="19" customWidth="1"/>
    <col min="6425" max="6425" width="22.5703125" style="19" customWidth="1"/>
    <col min="6426" max="6426" width="19.42578125" style="19" customWidth="1"/>
    <col min="6427" max="6654" width="11.7109375" style="19"/>
    <col min="6655" max="6655" width="7.5703125" style="19" customWidth="1"/>
    <col min="6656" max="6656" width="31.85546875" style="19" customWidth="1"/>
    <col min="6657" max="6657" width="22.85546875" style="19" customWidth="1"/>
    <col min="6658" max="6658" width="22" style="19" customWidth="1"/>
    <col min="6659" max="6659" width="20.7109375" style="19" customWidth="1"/>
    <col min="6660" max="6660" width="21.5703125" style="19" customWidth="1"/>
    <col min="6661" max="6661" width="20.42578125" style="19" customWidth="1"/>
    <col min="6662" max="6662" width="27.7109375" style="19" customWidth="1"/>
    <col min="6663" max="6664" width="0" style="19" hidden="1" customWidth="1"/>
    <col min="6665" max="6665" width="24" style="19" customWidth="1"/>
    <col min="6666" max="6666" width="30.42578125" style="19" customWidth="1"/>
    <col min="6667" max="6667" width="17.85546875" style="19" customWidth="1"/>
    <col min="6668" max="6669" width="20.28515625" style="19" customWidth="1"/>
    <col min="6670" max="6670" width="23.7109375" style="19" customWidth="1"/>
    <col min="6671" max="6671" width="24.28515625" style="19" customWidth="1"/>
    <col min="6672" max="6672" width="24.5703125" style="19" customWidth="1"/>
    <col min="6673" max="6673" width="22.28515625" style="19" customWidth="1"/>
    <col min="6674" max="6675" width="22" style="19" customWidth="1"/>
    <col min="6676" max="6676" width="25.7109375" style="19" customWidth="1"/>
    <col min="6677" max="6677" width="20.7109375" style="19" customWidth="1"/>
    <col min="6678" max="6678" width="22.7109375" style="19" customWidth="1"/>
    <col min="6679" max="6679" width="35.5703125" style="19" customWidth="1"/>
    <col min="6680" max="6680" width="29.85546875" style="19" customWidth="1"/>
    <col min="6681" max="6681" width="22.5703125" style="19" customWidth="1"/>
    <col min="6682" max="6682" width="19.42578125" style="19" customWidth="1"/>
    <col min="6683" max="6910" width="11.7109375" style="19"/>
    <col min="6911" max="6911" width="7.5703125" style="19" customWidth="1"/>
    <col min="6912" max="6912" width="31.85546875" style="19" customWidth="1"/>
    <col min="6913" max="6913" width="22.85546875" style="19" customWidth="1"/>
    <col min="6914" max="6914" width="22" style="19" customWidth="1"/>
    <col min="6915" max="6915" width="20.7109375" style="19" customWidth="1"/>
    <col min="6916" max="6916" width="21.5703125" style="19" customWidth="1"/>
    <col min="6917" max="6917" width="20.42578125" style="19" customWidth="1"/>
    <col min="6918" max="6918" width="27.7109375" style="19" customWidth="1"/>
    <col min="6919" max="6920" width="0" style="19" hidden="1" customWidth="1"/>
    <col min="6921" max="6921" width="24" style="19" customWidth="1"/>
    <col min="6922" max="6922" width="30.42578125" style="19" customWidth="1"/>
    <col min="6923" max="6923" width="17.85546875" style="19" customWidth="1"/>
    <col min="6924" max="6925" width="20.28515625" style="19" customWidth="1"/>
    <col min="6926" max="6926" width="23.7109375" style="19" customWidth="1"/>
    <col min="6927" max="6927" width="24.28515625" style="19" customWidth="1"/>
    <col min="6928" max="6928" width="24.5703125" style="19" customWidth="1"/>
    <col min="6929" max="6929" width="22.28515625" style="19" customWidth="1"/>
    <col min="6930" max="6931" width="22" style="19" customWidth="1"/>
    <col min="6932" max="6932" width="25.7109375" style="19" customWidth="1"/>
    <col min="6933" max="6933" width="20.7109375" style="19" customWidth="1"/>
    <col min="6934" max="6934" width="22.7109375" style="19" customWidth="1"/>
    <col min="6935" max="6935" width="35.5703125" style="19" customWidth="1"/>
    <col min="6936" max="6936" width="29.85546875" style="19" customWidth="1"/>
    <col min="6937" max="6937" width="22.5703125" style="19" customWidth="1"/>
    <col min="6938" max="6938" width="19.42578125" style="19" customWidth="1"/>
    <col min="6939" max="7166" width="11.7109375" style="19"/>
    <col min="7167" max="7167" width="7.5703125" style="19" customWidth="1"/>
    <col min="7168" max="7168" width="31.85546875" style="19" customWidth="1"/>
    <col min="7169" max="7169" width="22.85546875" style="19" customWidth="1"/>
    <col min="7170" max="7170" width="22" style="19" customWidth="1"/>
    <col min="7171" max="7171" width="20.7109375" style="19" customWidth="1"/>
    <col min="7172" max="7172" width="21.5703125" style="19" customWidth="1"/>
    <col min="7173" max="7173" width="20.42578125" style="19" customWidth="1"/>
    <col min="7174" max="7174" width="27.7109375" style="19" customWidth="1"/>
    <col min="7175" max="7176" width="0" style="19" hidden="1" customWidth="1"/>
    <col min="7177" max="7177" width="24" style="19" customWidth="1"/>
    <col min="7178" max="7178" width="30.42578125" style="19" customWidth="1"/>
    <col min="7179" max="7179" width="17.85546875" style="19" customWidth="1"/>
    <col min="7180" max="7181" width="20.28515625" style="19" customWidth="1"/>
    <col min="7182" max="7182" width="23.7109375" style="19" customWidth="1"/>
    <col min="7183" max="7183" width="24.28515625" style="19" customWidth="1"/>
    <col min="7184" max="7184" width="24.5703125" style="19" customWidth="1"/>
    <col min="7185" max="7185" width="22.28515625" style="19" customWidth="1"/>
    <col min="7186" max="7187" width="22" style="19" customWidth="1"/>
    <col min="7188" max="7188" width="25.7109375" style="19" customWidth="1"/>
    <col min="7189" max="7189" width="20.7109375" style="19" customWidth="1"/>
    <col min="7190" max="7190" width="22.7109375" style="19" customWidth="1"/>
    <col min="7191" max="7191" width="35.5703125" style="19" customWidth="1"/>
    <col min="7192" max="7192" width="29.85546875" style="19" customWidth="1"/>
    <col min="7193" max="7193" width="22.5703125" style="19" customWidth="1"/>
    <col min="7194" max="7194" width="19.42578125" style="19" customWidth="1"/>
    <col min="7195" max="7422" width="11.7109375" style="19"/>
    <col min="7423" max="7423" width="7.5703125" style="19" customWidth="1"/>
    <col min="7424" max="7424" width="31.85546875" style="19" customWidth="1"/>
    <col min="7425" max="7425" width="22.85546875" style="19" customWidth="1"/>
    <col min="7426" max="7426" width="22" style="19" customWidth="1"/>
    <col min="7427" max="7427" width="20.7109375" style="19" customWidth="1"/>
    <col min="7428" max="7428" width="21.5703125" style="19" customWidth="1"/>
    <col min="7429" max="7429" width="20.42578125" style="19" customWidth="1"/>
    <col min="7430" max="7430" width="27.7109375" style="19" customWidth="1"/>
    <col min="7431" max="7432" width="0" style="19" hidden="1" customWidth="1"/>
    <col min="7433" max="7433" width="24" style="19" customWidth="1"/>
    <col min="7434" max="7434" width="30.42578125" style="19" customWidth="1"/>
    <col min="7435" max="7435" width="17.85546875" style="19" customWidth="1"/>
    <col min="7436" max="7437" width="20.28515625" style="19" customWidth="1"/>
    <col min="7438" max="7438" width="23.7109375" style="19" customWidth="1"/>
    <col min="7439" max="7439" width="24.28515625" style="19" customWidth="1"/>
    <col min="7440" max="7440" width="24.5703125" style="19" customWidth="1"/>
    <col min="7441" max="7441" width="22.28515625" style="19" customWidth="1"/>
    <col min="7442" max="7443" width="22" style="19" customWidth="1"/>
    <col min="7444" max="7444" width="25.7109375" style="19" customWidth="1"/>
    <col min="7445" max="7445" width="20.7109375" style="19" customWidth="1"/>
    <col min="7446" max="7446" width="22.7109375" style="19" customWidth="1"/>
    <col min="7447" max="7447" width="35.5703125" style="19" customWidth="1"/>
    <col min="7448" max="7448" width="29.85546875" style="19" customWidth="1"/>
    <col min="7449" max="7449" width="22.5703125" style="19" customWidth="1"/>
    <col min="7450" max="7450" width="19.42578125" style="19" customWidth="1"/>
    <col min="7451" max="7678" width="11.7109375" style="19"/>
    <col min="7679" max="7679" width="7.5703125" style="19" customWidth="1"/>
    <col min="7680" max="7680" width="31.85546875" style="19" customWidth="1"/>
    <col min="7681" max="7681" width="22.85546875" style="19" customWidth="1"/>
    <col min="7682" max="7682" width="22" style="19" customWidth="1"/>
    <col min="7683" max="7683" width="20.7109375" style="19" customWidth="1"/>
    <col min="7684" max="7684" width="21.5703125" style="19" customWidth="1"/>
    <col min="7685" max="7685" width="20.42578125" style="19" customWidth="1"/>
    <col min="7686" max="7686" width="27.7109375" style="19" customWidth="1"/>
    <col min="7687" max="7688" width="0" style="19" hidden="1" customWidth="1"/>
    <col min="7689" max="7689" width="24" style="19" customWidth="1"/>
    <col min="7690" max="7690" width="30.42578125" style="19" customWidth="1"/>
    <col min="7691" max="7691" width="17.85546875" style="19" customWidth="1"/>
    <col min="7692" max="7693" width="20.28515625" style="19" customWidth="1"/>
    <col min="7694" max="7694" width="23.7109375" style="19" customWidth="1"/>
    <col min="7695" max="7695" width="24.28515625" style="19" customWidth="1"/>
    <col min="7696" max="7696" width="24.5703125" style="19" customWidth="1"/>
    <col min="7697" max="7697" width="22.28515625" style="19" customWidth="1"/>
    <col min="7698" max="7699" width="22" style="19" customWidth="1"/>
    <col min="7700" max="7700" width="25.7109375" style="19" customWidth="1"/>
    <col min="7701" max="7701" width="20.7109375" style="19" customWidth="1"/>
    <col min="7702" max="7702" width="22.7109375" style="19" customWidth="1"/>
    <col min="7703" max="7703" width="35.5703125" style="19" customWidth="1"/>
    <col min="7704" max="7704" width="29.85546875" style="19" customWidth="1"/>
    <col min="7705" max="7705" width="22.5703125" style="19" customWidth="1"/>
    <col min="7706" max="7706" width="19.42578125" style="19" customWidth="1"/>
    <col min="7707" max="7934" width="11.7109375" style="19"/>
    <col min="7935" max="7935" width="7.5703125" style="19" customWidth="1"/>
    <col min="7936" max="7936" width="31.85546875" style="19" customWidth="1"/>
    <col min="7937" max="7937" width="22.85546875" style="19" customWidth="1"/>
    <col min="7938" max="7938" width="22" style="19" customWidth="1"/>
    <col min="7939" max="7939" width="20.7109375" style="19" customWidth="1"/>
    <col min="7940" max="7940" width="21.5703125" style="19" customWidth="1"/>
    <col min="7941" max="7941" width="20.42578125" style="19" customWidth="1"/>
    <col min="7942" max="7942" width="27.7109375" style="19" customWidth="1"/>
    <col min="7943" max="7944" width="0" style="19" hidden="1" customWidth="1"/>
    <col min="7945" max="7945" width="24" style="19" customWidth="1"/>
    <col min="7946" max="7946" width="30.42578125" style="19" customWidth="1"/>
    <col min="7947" max="7947" width="17.85546875" style="19" customWidth="1"/>
    <col min="7948" max="7949" width="20.28515625" style="19" customWidth="1"/>
    <col min="7950" max="7950" width="23.7109375" style="19" customWidth="1"/>
    <col min="7951" max="7951" width="24.28515625" style="19" customWidth="1"/>
    <col min="7952" max="7952" width="24.5703125" style="19" customWidth="1"/>
    <col min="7953" max="7953" width="22.28515625" style="19" customWidth="1"/>
    <col min="7954" max="7955" width="22" style="19" customWidth="1"/>
    <col min="7956" max="7956" width="25.7109375" style="19" customWidth="1"/>
    <col min="7957" max="7957" width="20.7109375" style="19" customWidth="1"/>
    <col min="7958" max="7958" width="22.7109375" style="19" customWidth="1"/>
    <col min="7959" max="7959" width="35.5703125" style="19" customWidth="1"/>
    <col min="7960" max="7960" width="29.85546875" style="19" customWidth="1"/>
    <col min="7961" max="7961" width="22.5703125" style="19" customWidth="1"/>
    <col min="7962" max="7962" width="19.42578125" style="19" customWidth="1"/>
    <col min="7963" max="8190" width="11.7109375" style="19"/>
    <col min="8191" max="8191" width="7.5703125" style="19" customWidth="1"/>
    <col min="8192" max="8192" width="31.85546875" style="19" customWidth="1"/>
    <col min="8193" max="8193" width="22.85546875" style="19" customWidth="1"/>
    <col min="8194" max="8194" width="22" style="19" customWidth="1"/>
    <col min="8195" max="8195" width="20.7109375" style="19" customWidth="1"/>
    <col min="8196" max="8196" width="21.5703125" style="19" customWidth="1"/>
    <col min="8197" max="8197" width="20.42578125" style="19" customWidth="1"/>
    <col min="8198" max="8198" width="27.7109375" style="19" customWidth="1"/>
    <col min="8199" max="8200" width="0" style="19" hidden="1" customWidth="1"/>
    <col min="8201" max="8201" width="24" style="19" customWidth="1"/>
    <col min="8202" max="8202" width="30.42578125" style="19" customWidth="1"/>
    <col min="8203" max="8203" width="17.85546875" style="19" customWidth="1"/>
    <col min="8204" max="8205" width="20.28515625" style="19" customWidth="1"/>
    <col min="8206" max="8206" width="23.7109375" style="19" customWidth="1"/>
    <col min="8207" max="8207" width="24.28515625" style="19" customWidth="1"/>
    <col min="8208" max="8208" width="24.5703125" style="19" customWidth="1"/>
    <col min="8209" max="8209" width="22.28515625" style="19" customWidth="1"/>
    <col min="8210" max="8211" width="22" style="19" customWidth="1"/>
    <col min="8212" max="8212" width="25.7109375" style="19" customWidth="1"/>
    <col min="8213" max="8213" width="20.7109375" style="19" customWidth="1"/>
    <col min="8214" max="8214" width="22.7109375" style="19" customWidth="1"/>
    <col min="8215" max="8215" width="35.5703125" style="19" customWidth="1"/>
    <col min="8216" max="8216" width="29.85546875" style="19" customWidth="1"/>
    <col min="8217" max="8217" width="22.5703125" style="19" customWidth="1"/>
    <col min="8218" max="8218" width="19.42578125" style="19" customWidth="1"/>
    <col min="8219" max="8446" width="11.7109375" style="19"/>
    <col min="8447" max="8447" width="7.5703125" style="19" customWidth="1"/>
    <col min="8448" max="8448" width="31.85546875" style="19" customWidth="1"/>
    <col min="8449" max="8449" width="22.85546875" style="19" customWidth="1"/>
    <col min="8450" max="8450" width="22" style="19" customWidth="1"/>
    <col min="8451" max="8451" width="20.7109375" style="19" customWidth="1"/>
    <col min="8452" max="8452" width="21.5703125" style="19" customWidth="1"/>
    <col min="8453" max="8453" width="20.42578125" style="19" customWidth="1"/>
    <col min="8454" max="8454" width="27.7109375" style="19" customWidth="1"/>
    <col min="8455" max="8456" width="0" style="19" hidden="1" customWidth="1"/>
    <col min="8457" max="8457" width="24" style="19" customWidth="1"/>
    <col min="8458" max="8458" width="30.42578125" style="19" customWidth="1"/>
    <col min="8459" max="8459" width="17.85546875" style="19" customWidth="1"/>
    <col min="8460" max="8461" width="20.28515625" style="19" customWidth="1"/>
    <col min="8462" max="8462" width="23.7109375" style="19" customWidth="1"/>
    <col min="8463" max="8463" width="24.28515625" style="19" customWidth="1"/>
    <col min="8464" max="8464" width="24.5703125" style="19" customWidth="1"/>
    <col min="8465" max="8465" width="22.28515625" style="19" customWidth="1"/>
    <col min="8466" max="8467" width="22" style="19" customWidth="1"/>
    <col min="8468" max="8468" width="25.7109375" style="19" customWidth="1"/>
    <col min="8469" max="8469" width="20.7109375" style="19" customWidth="1"/>
    <col min="8470" max="8470" width="22.7109375" style="19" customWidth="1"/>
    <col min="8471" max="8471" width="35.5703125" style="19" customWidth="1"/>
    <col min="8472" max="8472" width="29.85546875" style="19" customWidth="1"/>
    <col min="8473" max="8473" width="22.5703125" style="19" customWidth="1"/>
    <col min="8474" max="8474" width="19.42578125" style="19" customWidth="1"/>
    <col min="8475" max="8702" width="11.7109375" style="19"/>
    <col min="8703" max="8703" width="7.5703125" style="19" customWidth="1"/>
    <col min="8704" max="8704" width="31.85546875" style="19" customWidth="1"/>
    <col min="8705" max="8705" width="22.85546875" style="19" customWidth="1"/>
    <col min="8706" max="8706" width="22" style="19" customWidth="1"/>
    <col min="8707" max="8707" width="20.7109375" style="19" customWidth="1"/>
    <col min="8708" max="8708" width="21.5703125" style="19" customWidth="1"/>
    <col min="8709" max="8709" width="20.42578125" style="19" customWidth="1"/>
    <col min="8710" max="8710" width="27.7109375" style="19" customWidth="1"/>
    <col min="8711" max="8712" width="0" style="19" hidden="1" customWidth="1"/>
    <col min="8713" max="8713" width="24" style="19" customWidth="1"/>
    <col min="8714" max="8714" width="30.42578125" style="19" customWidth="1"/>
    <col min="8715" max="8715" width="17.85546875" style="19" customWidth="1"/>
    <col min="8716" max="8717" width="20.28515625" style="19" customWidth="1"/>
    <col min="8718" max="8718" width="23.7109375" style="19" customWidth="1"/>
    <col min="8719" max="8719" width="24.28515625" style="19" customWidth="1"/>
    <col min="8720" max="8720" width="24.5703125" style="19" customWidth="1"/>
    <col min="8721" max="8721" width="22.28515625" style="19" customWidth="1"/>
    <col min="8722" max="8723" width="22" style="19" customWidth="1"/>
    <col min="8724" max="8724" width="25.7109375" style="19" customWidth="1"/>
    <col min="8725" max="8725" width="20.7109375" style="19" customWidth="1"/>
    <col min="8726" max="8726" width="22.7109375" style="19" customWidth="1"/>
    <col min="8727" max="8727" width="35.5703125" style="19" customWidth="1"/>
    <col min="8728" max="8728" width="29.85546875" style="19" customWidth="1"/>
    <col min="8729" max="8729" width="22.5703125" style="19" customWidth="1"/>
    <col min="8730" max="8730" width="19.42578125" style="19" customWidth="1"/>
    <col min="8731" max="8958" width="11.7109375" style="19"/>
    <col min="8959" max="8959" width="7.5703125" style="19" customWidth="1"/>
    <col min="8960" max="8960" width="31.85546875" style="19" customWidth="1"/>
    <col min="8961" max="8961" width="22.85546875" style="19" customWidth="1"/>
    <col min="8962" max="8962" width="22" style="19" customWidth="1"/>
    <col min="8963" max="8963" width="20.7109375" style="19" customWidth="1"/>
    <col min="8964" max="8964" width="21.5703125" style="19" customWidth="1"/>
    <col min="8965" max="8965" width="20.42578125" style="19" customWidth="1"/>
    <col min="8966" max="8966" width="27.7109375" style="19" customWidth="1"/>
    <col min="8967" max="8968" width="0" style="19" hidden="1" customWidth="1"/>
    <col min="8969" max="8969" width="24" style="19" customWidth="1"/>
    <col min="8970" max="8970" width="30.42578125" style="19" customWidth="1"/>
    <col min="8971" max="8971" width="17.85546875" style="19" customWidth="1"/>
    <col min="8972" max="8973" width="20.28515625" style="19" customWidth="1"/>
    <col min="8974" max="8974" width="23.7109375" style="19" customWidth="1"/>
    <col min="8975" max="8975" width="24.28515625" style="19" customWidth="1"/>
    <col min="8976" max="8976" width="24.5703125" style="19" customWidth="1"/>
    <col min="8977" max="8977" width="22.28515625" style="19" customWidth="1"/>
    <col min="8978" max="8979" width="22" style="19" customWidth="1"/>
    <col min="8980" max="8980" width="25.7109375" style="19" customWidth="1"/>
    <col min="8981" max="8981" width="20.7109375" style="19" customWidth="1"/>
    <col min="8982" max="8982" width="22.7109375" style="19" customWidth="1"/>
    <col min="8983" max="8983" width="35.5703125" style="19" customWidth="1"/>
    <col min="8984" max="8984" width="29.85546875" style="19" customWidth="1"/>
    <col min="8985" max="8985" width="22.5703125" style="19" customWidth="1"/>
    <col min="8986" max="8986" width="19.42578125" style="19" customWidth="1"/>
    <col min="8987" max="9214" width="11.7109375" style="19"/>
    <col min="9215" max="9215" width="7.5703125" style="19" customWidth="1"/>
    <col min="9216" max="9216" width="31.85546875" style="19" customWidth="1"/>
    <col min="9217" max="9217" width="22.85546875" style="19" customWidth="1"/>
    <col min="9218" max="9218" width="22" style="19" customWidth="1"/>
    <col min="9219" max="9219" width="20.7109375" style="19" customWidth="1"/>
    <col min="9220" max="9220" width="21.5703125" style="19" customWidth="1"/>
    <col min="9221" max="9221" width="20.42578125" style="19" customWidth="1"/>
    <col min="9222" max="9222" width="27.7109375" style="19" customWidth="1"/>
    <col min="9223" max="9224" width="0" style="19" hidden="1" customWidth="1"/>
    <col min="9225" max="9225" width="24" style="19" customWidth="1"/>
    <col min="9226" max="9226" width="30.42578125" style="19" customWidth="1"/>
    <col min="9227" max="9227" width="17.85546875" style="19" customWidth="1"/>
    <col min="9228" max="9229" width="20.28515625" style="19" customWidth="1"/>
    <col min="9230" max="9230" width="23.7109375" style="19" customWidth="1"/>
    <col min="9231" max="9231" width="24.28515625" style="19" customWidth="1"/>
    <col min="9232" max="9232" width="24.5703125" style="19" customWidth="1"/>
    <col min="9233" max="9233" width="22.28515625" style="19" customWidth="1"/>
    <col min="9234" max="9235" width="22" style="19" customWidth="1"/>
    <col min="9236" max="9236" width="25.7109375" style="19" customWidth="1"/>
    <col min="9237" max="9237" width="20.7109375" style="19" customWidth="1"/>
    <col min="9238" max="9238" width="22.7109375" style="19" customWidth="1"/>
    <col min="9239" max="9239" width="35.5703125" style="19" customWidth="1"/>
    <col min="9240" max="9240" width="29.85546875" style="19" customWidth="1"/>
    <col min="9241" max="9241" width="22.5703125" style="19" customWidth="1"/>
    <col min="9242" max="9242" width="19.42578125" style="19" customWidth="1"/>
    <col min="9243" max="9470" width="11.7109375" style="19"/>
    <col min="9471" max="9471" width="7.5703125" style="19" customWidth="1"/>
    <col min="9472" max="9472" width="31.85546875" style="19" customWidth="1"/>
    <col min="9473" max="9473" width="22.85546875" style="19" customWidth="1"/>
    <col min="9474" max="9474" width="22" style="19" customWidth="1"/>
    <col min="9475" max="9475" width="20.7109375" style="19" customWidth="1"/>
    <col min="9476" max="9476" width="21.5703125" style="19" customWidth="1"/>
    <col min="9477" max="9477" width="20.42578125" style="19" customWidth="1"/>
    <col min="9478" max="9478" width="27.7109375" style="19" customWidth="1"/>
    <col min="9479" max="9480" width="0" style="19" hidden="1" customWidth="1"/>
    <col min="9481" max="9481" width="24" style="19" customWidth="1"/>
    <col min="9482" max="9482" width="30.42578125" style="19" customWidth="1"/>
    <col min="9483" max="9483" width="17.85546875" style="19" customWidth="1"/>
    <col min="9484" max="9485" width="20.28515625" style="19" customWidth="1"/>
    <col min="9486" max="9486" width="23.7109375" style="19" customWidth="1"/>
    <col min="9487" max="9487" width="24.28515625" style="19" customWidth="1"/>
    <col min="9488" max="9488" width="24.5703125" style="19" customWidth="1"/>
    <col min="9489" max="9489" width="22.28515625" style="19" customWidth="1"/>
    <col min="9490" max="9491" width="22" style="19" customWidth="1"/>
    <col min="9492" max="9492" width="25.7109375" style="19" customWidth="1"/>
    <col min="9493" max="9493" width="20.7109375" style="19" customWidth="1"/>
    <col min="9494" max="9494" width="22.7109375" style="19" customWidth="1"/>
    <col min="9495" max="9495" width="35.5703125" style="19" customWidth="1"/>
    <col min="9496" max="9496" width="29.85546875" style="19" customWidth="1"/>
    <col min="9497" max="9497" width="22.5703125" style="19" customWidth="1"/>
    <col min="9498" max="9498" width="19.42578125" style="19" customWidth="1"/>
    <col min="9499" max="9726" width="11.7109375" style="19"/>
    <col min="9727" max="9727" width="7.5703125" style="19" customWidth="1"/>
    <col min="9728" max="9728" width="31.85546875" style="19" customWidth="1"/>
    <col min="9729" max="9729" width="22.85546875" style="19" customWidth="1"/>
    <col min="9730" max="9730" width="22" style="19" customWidth="1"/>
    <col min="9731" max="9731" width="20.7109375" style="19" customWidth="1"/>
    <col min="9732" max="9732" width="21.5703125" style="19" customWidth="1"/>
    <col min="9733" max="9733" width="20.42578125" style="19" customWidth="1"/>
    <col min="9734" max="9734" width="27.7109375" style="19" customWidth="1"/>
    <col min="9735" max="9736" width="0" style="19" hidden="1" customWidth="1"/>
    <col min="9737" max="9737" width="24" style="19" customWidth="1"/>
    <col min="9738" max="9738" width="30.42578125" style="19" customWidth="1"/>
    <col min="9739" max="9739" width="17.85546875" style="19" customWidth="1"/>
    <col min="9740" max="9741" width="20.28515625" style="19" customWidth="1"/>
    <col min="9742" max="9742" width="23.7109375" style="19" customWidth="1"/>
    <col min="9743" max="9743" width="24.28515625" style="19" customWidth="1"/>
    <col min="9744" max="9744" width="24.5703125" style="19" customWidth="1"/>
    <col min="9745" max="9745" width="22.28515625" style="19" customWidth="1"/>
    <col min="9746" max="9747" width="22" style="19" customWidth="1"/>
    <col min="9748" max="9748" width="25.7109375" style="19" customWidth="1"/>
    <col min="9749" max="9749" width="20.7109375" style="19" customWidth="1"/>
    <col min="9750" max="9750" width="22.7109375" style="19" customWidth="1"/>
    <col min="9751" max="9751" width="35.5703125" style="19" customWidth="1"/>
    <col min="9752" max="9752" width="29.85546875" style="19" customWidth="1"/>
    <col min="9753" max="9753" width="22.5703125" style="19" customWidth="1"/>
    <col min="9754" max="9754" width="19.42578125" style="19" customWidth="1"/>
    <col min="9755" max="9982" width="11.7109375" style="19"/>
    <col min="9983" max="9983" width="7.5703125" style="19" customWidth="1"/>
    <col min="9984" max="9984" width="31.85546875" style="19" customWidth="1"/>
    <col min="9985" max="9985" width="22.85546875" style="19" customWidth="1"/>
    <col min="9986" max="9986" width="22" style="19" customWidth="1"/>
    <col min="9987" max="9987" width="20.7109375" style="19" customWidth="1"/>
    <col min="9988" max="9988" width="21.5703125" style="19" customWidth="1"/>
    <col min="9989" max="9989" width="20.42578125" style="19" customWidth="1"/>
    <col min="9990" max="9990" width="27.7109375" style="19" customWidth="1"/>
    <col min="9991" max="9992" width="0" style="19" hidden="1" customWidth="1"/>
    <col min="9993" max="9993" width="24" style="19" customWidth="1"/>
    <col min="9994" max="9994" width="30.42578125" style="19" customWidth="1"/>
    <col min="9995" max="9995" width="17.85546875" style="19" customWidth="1"/>
    <col min="9996" max="9997" width="20.28515625" style="19" customWidth="1"/>
    <col min="9998" max="9998" width="23.7109375" style="19" customWidth="1"/>
    <col min="9999" max="9999" width="24.28515625" style="19" customWidth="1"/>
    <col min="10000" max="10000" width="24.5703125" style="19" customWidth="1"/>
    <col min="10001" max="10001" width="22.28515625" style="19" customWidth="1"/>
    <col min="10002" max="10003" width="22" style="19" customWidth="1"/>
    <col min="10004" max="10004" width="25.7109375" style="19" customWidth="1"/>
    <col min="10005" max="10005" width="20.7109375" style="19" customWidth="1"/>
    <col min="10006" max="10006" width="22.7109375" style="19" customWidth="1"/>
    <col min="10007" max="10007" width="35.5703125" style="19" customWidth="1"/>
    <col min="10008" max="10008" width="29.85546875" style="19" customWidth="1"/>
    <col min="10009" max="10009" width="22.5703125" style="19" customWidth="1"/>
    <col min="10010" max="10010" width="19.42578125" style="19" customWidth="1"/>
    <col min="10011" max="10238" width="11.7109375" style="19"/>
    <col min="10239" max="10239" width="7.5703125" style="19" customWidth="1"/>
    <col min="10240" max="10240" width="31.85546875" style="19" customWidth="1"/>
    <col min="10241" max="10241" width="22.85546875" style="19" customWidth="1"/>
    <col min="10242" max="10242" width="22" style="19" customWidth="1"/>
    <col min="10243" max="10243" width="20.7109375" style="19" customWidth="1"/>
    <col min="10244" max="10244" width="21.5703125" style="19" customWidth="1"/>
    <col min="10245" max="10245" width="20.42578125" style="19" customWidth="1"/>
    <col min="10246" max="10246" width="27.7109375" style="19" customWidth="1"/>
    <col min="10247" max="10248" width="0" style="19" hidden="1" customWidth="1"/>
    <col min="10249" max="10249" width="24" style="19" customWidth="1"/>
    <col min="10250" max="10250" width="30.42578125" style="19" customWidth="1"/>
    <col min="10251" max="10251" width="17.85546875" style="19" customWidth="1"/>
    <col min="10252" max="10253" width="20.28515625" style="19" customWidth="1"/>
    <col min="10254" max="10254" width="23.7109375" style="19" customWidth="1"/>
    <col min="10255" max="10255" width="24.28515625" style="19" customWidth="1"/>
    <col min="10256" max="10256" width="24.5703125" style="19" customWidth="1"/>
    <col min="10257" max="10257" width="22.28515625" style="19" customWidth="1"/>
    <col min="10258" max="10259" width="22" style="19" customWidth="1"/>
    <col min="10260" max="10260" width="25.7109375" style="19" customWidth="1"/>
    <col min="10261" max="10261" width="20.7109375" style="19" customWidth="1"/>
    <col min="10262" max="10262" width="22.7109375" style="19" customWidth="1"/>
    <col min="10263" max="10263" width="35.5703125" style="19" customWidth="1"/>
    <col min="10264" max="10264" width="29.85546875" style="19" customWidth="1"/>
    <col min="10265" max="10265" width="22.5703125" style="19" customWidth="1"/>
    <col min="10266" max="10266" width="19.42578125" style="19" customWidth="1"/>
    <col min="10267" max="10494" width="11.7109375" style="19"/>
    <col min="10495" max="10495" width="7.5703125" style="19" customWidth="1"/>
    <col min="10496" max="10496" width="31.85546875" style="19" customWidth="1"/>
    <col min="10497" max="10497" width="22.85546875" style="19" customWidth="1"/>
    <col min="10498" max="10498" width="22" style="19" customWidth="1"/>
    <col min="10499" max="10499" width="20.7109375" style="19" customWidth="1"/>
    <col min="10500" max="10500" width="21.5703125" style="19" customWidth="1"/>
    <col min="10501" max="10501" width="20.42578125" style="19" customWidth="1"/>
    <col min="10502" max="10502" width="27.7109375" style="19" customWidth="1"/>
    <col min="10503" max="10504" width="0" style="19" hidden="1" customWidth="1"/>
    <col min="10505" max="10505" width="24" style="19" customWidth="1"/>
    <col min="10506" max="10506" width="30.42578125" style="19" customWidth="1"/>
    <col min="10507" max="10507" width="17.85546875" style="19" customWidth="1"/>
    <col min="10508" max="10509" width="20.28515625" style="19" customWidth="1"/>
    <col min="10510" max="10510" width="23.7109375" style="19" customWidth="1"/>
    <col min="10511" max="10511" width="24.28515625" style="19" customWidth="1"/>
    <col min="10512" max="10512" width="24.5703125" style="19" customWidth="1"/>
    <col min="10513" max="10513" width="22.28515625" style="19" customWidth="1"/>
    <col min="10514" max="10515" width="22" style="19" customWidth="1"/>
    <col min="10516" max="10516" width="25.7109375" style="19" customWidth="1"/>
    <col min="10517" max="10517" width="20.7109375" style="19" customWidth="1"/>
    <col min="10518" max="10518" width="22.7109375" style="19" customWidth="1"/>
    <col min="10519" max="10519" width="35.5703125" style="19" customWidth="1"/>
    <col min="10520" max="10520" width="29.85546875" style="19" customWidth="1"/>
    <col min="10521" max="10521" width="22.5703125" style="19" customWidth="1"/>
    <col min="10522" max="10522" width="19.42578125" style="19" customWidth="1"/>
    <col min="10523" max="10750" width="11.7109375" style="19"/>
    <col min="10751" max="10751" width="7.5703125" style="19" customWidth="1"/>
    <col min="10752" max="10752" width="31.85546875" style="19" customWidth="1"/>
    <col min="10753" max="10753" width="22.85546875" style="19" customWidth="1"/>
    <col min="10754" max="10754" width="22" style="19" customWidth="1"/>
    <col min="10755" max="10755" width="20.7109375" style="19" customWidth="1"/>
    <col min="10756" max="10756" width="21.5703125" style="19" customWidth="1"/>
    <col min="10757" max="10757" width="20.42578125" style="19" customWidth="1"/>
    <col min="10758" max="10758" width="27.7109375" style="19" customWidth="1"/>
    <col min="10759" max="10760" width="0" style="19" hidden="1" customWidth="1"/>
    <col min="10761" max="10761" width="24" style="19" customWidth="1"/>
    <col min="10762" max="10762" width="30.42578125" style="19" customWidth="1"/>
    <col min="10763" max="10763" width="17.85546875" style="19" customWidth="1"/>
    <col min="10764" max="10765" width="20.28515625" style="19" customWidth="1"/>
    <col min="10766" max="10766" width="23.7109375" style="19" customWidth="1"/>
    <col min="10767" max="10767" width="24.28515625" style="19" customWidth="1"/>
    <col min="10768" max="10768" width="24.5703125" style="19" customWidth="1"/>
    <col min="10769" max="10769" width="22.28515625" style="19" customWidth="1"/>
    <col min="10770" max="10771" width="22" style="19" customWidth="1"/>
    <col min="10772" max="10772" width="25.7109375" style="19" customWidth="1"/>
    <col min="10773" max="10773" width="20.7109375" style="19" customWidth="1"/>
    <col min="10774" max="10774" width="22.7109375" style="19" customWidth="1"/>
    <col min="10775" max="10775" width="35.5703125" style="19" customWidth="1"/>
    <col min="10776" max="10776" width="29.85546875" style="19" customWidth="1"/>
    <col min="10777" max="10777" width="22.5703125" style="19" customWidth="1"/>
    <col min="10778" max="10778" width="19.42578125" style="19" customWidth="1"/>
    <col min="10779" max="11006" width="11.7109375" style="19"/>
    <col min="11007" max="11007" width="7.5703125" style="19" customWidth="1"/>
    <col min="11008" max="11008" width="31.85546875" style="19" customWidth="1"/>
    <col min="11009" max="11009" width="22.85546875" style="19" customWidth="1"/>
    <col min="11010" max="11010" width="22" style="19" customWidth="1"/>
    <col min="11011" max="11011" width="20.7109375" style="19" customWidth="1"/>
    <col min="11012" max="11012" width="21.5703125" style="19" customWidth="1"/>
    <col min="11013" max="11013" width="20.42578125" style="19" customWidth="1"/>
    <col min="11014" max="11014" width="27.7109375" style="19" customWidth="1"/>
    <col min="11015" max="11016" width="0" style="19" hidden="1" customWidth="1"/>
    <col min="11017" max="11017" width="24" style="19" customWidth="1"/>
    <col min="11018" max="11018" width="30.42578125" style="19" customWidth="1"/>
    <col min="11019" max="11019" width="17.85546875" style="19" customWidth="1"/>
    <col min="11020" max="11021" width="20.28515625" style="19" customWidth="1"/>
    <col min="11022" max="11022" width="23.7109375" style="19" customWidth="1"/>
    <col min="11023" max="11023" width="24.28515625" style="19" customWidth="1"/>
    <col min="11024" max="11024" width="24.5703125" style="19" customWidth="1"/>
    <col min="11025" max="11025" width="22.28515625" style="19" customWidth="1"/>
    <col min="11026" max="11027" width="22" style="19" customWidth="1"/>
    <col min="11028" max="11028" width="25.7109375" style="19" customWidth="1"/>
    <col min="11029" max="11029" width="20.7109375" style="19" customWidth="1"/>
    <col min="11030" max="11030" width="22.7109375" style="19" customWidth="1"/>
    <col min="11031" max="11031" width="35.5703125" style="19" customWidth="1"/>
    <col min="11032" max="11032" width="29.85546875" style="19" customWidth="1"/>
    <col min="11033" max="11033" width="22.5703125" style="19" customWidth="1"/>
    <col min="11034" max="11034" width="19.42578125" style="19" customWidth="1"/>
    <col min="11035" max="11262" width="11.7109375" style="19"/>
    <col min="11263" max="11263" width="7.5703125" style="19" customWidth="1"/>
    <col min="11264" max="11264" width="31.85546875" style="19" customWidth="1"/>
    <col min="11265" max="11265" width="22.85546875" style="19" customWidth="1"/>
    <col min="11266" max="11266" width="22" style="19" customWidth="1"/>
    <col min="11267" max="11267" width="20.7109375" style="19" customWidth="1"/>
    <col min="11268" max="11268" width="21.5703125" style="19" customWidth="1"/>
    <col min="11269" max="11269" width="20.42578125" style="19" customWidth="1"/>
    <col min="11270" max="11270" width="27.7109375" style="19" customWidth="1"/>
    <col min="11271" max="11272" width="0" style="19" hidden="1" customWidth="1"/>
    <col min="11273" max="11273" width="24" style="19" customWidth="1"/>
    <col min="11274" max="11274" width="30.42578125" style="19" customWidth="1"/>
    <col min="11275" max="11275" width="17.85546875" style="19" customWidth="1"/>
    <col min="11276" max="11277" width="20.28515625" style="19" customWidth="1"/>
    <col min="11278" max="11278" width="23.7109375" style="19" customWidth="1"/>
    <col min="11279" max="11279" width="24.28515625" style="19" customWidth="1"/>
    <col min="11280" max="11280" width="24.5703125" style="19" customWidth="1"/>
    <col min="11281" max="11281" width="22.28515625" style="19" customWidth="1"/>
    <col min="11282" max="11283" width="22" style="19" customWidth="1"/>
    <col min="11284" max="11284" width="25.7109375" style="19" customWidth="1"/>
    <col min="11285" max="11285" width="20.7109375" style="19" customWidth="1"/>
    <col min="11286" max="11286" width="22.7109375" style="19" customWidth="1"/>
    <col min="11287" max="11287" width="35.5703125" style="19" customWidth="1"/>
    <col min="11288" max="11288" width="29.85546875" style="19" customWidth="1"/>
    <col min="11289" max="11289" width="22.5703125" style="19" customWidth="1"/>
    <col min="11290" max="11290" width="19.42578125" style="19" customWidth="1"/>
    <col min="11291" max="11518" width="11.7109375" style="19"/>
    <col min="11519" max="11519" width="7.5703125" style="19" customWidth="1"/>
    <col min="11520" max="11520" width="31.85546875" style="19" customWidth="1"/>
    <col min="11521" max="11521" width="22.85546875" style="19" customWidth="1"/>
    <col min="11522" max="11522" width="22" style="19" customWidth="1"/>
    <col min="11523" max="11523" width="20.7109375" style="19" customWidth="1"/>
    <col min="11524" max="11524" width="21.5703125" style="19" customWidth="1"/>
    <col min="11525" max="11525" width="20.42578125" style="19" customWidth="1"/>
    <col min="11526" max="11526" width="27.7109375" style="19" customWidth="1"/>
    <col min="11527" max="11528" width="0" style="19" hidden="1" customWidth="1"/>
    <col min="11529" max="11529" width="24" style="19" customWidth="1"/>
    <col min="11530" max="11530" width="30.42578125" style="19" customWidth="1"/>
    <col min="11531" max="11531" width="17.85546875" style="19" customWidth="1"/>
    <col min="11532" max="11533" width="20.28515625" style="19" customWidth="1"/>
    <col min="11534" max="11534" width="23.7109375" style="19" customWidth="1"/>
    <col min="11535" max="11535" width="24.28515625" style="19" customWidth="1"/>
    <col min="11536" max="11536" width="24.5703125" style="19" customWidth="1"/>
    <col min="11537" max="11537" width="22.28515625" style="19" customWidth="1"/>
    <col min="11538" max="11539" width="22" style="19" customWidth="1"/>
    <col min="11540" max="11540" width="25.7109375" style="19" customWidth="1"/>
    <col min="11541" max="11541" width="20.7109375" style="19" customWidth="1"/>
    <col min="11542" max="11542" width="22.7109375" style="19" customWidth="1"/>
    <col min="11543" max="11543" width="35.5703125" style="19" customWidth="1"/>
    <col min="11544" max="11544" width="29.85546875" style="19" customWidth="1"/>
    <col min="11545" max="11545" width="22.5703125" style="19" customWidth="1"/>
    <col min="11546" max="11546" width="19.42578125" style="19" customWidth="1"/>
    <col min="11547" max="11774" width="11.7109375" style="19"/>
    <col min="11775" max="11775" width="7.5703125" style="19" customWidth="1"/>
    <col min="11776" max="11776" width="31.85546875" style="19" customWidth="1"/>
    <col min="11777" max="11777" width="22.85546875" style="19" customWidth="1"/>
    <col min="11778" max="11778" width="22" style="19" customWidth="1"/>
    <col min="11779" max="11779" width="20.7109375" style="19" customWidth="1"/>
    <col min="11780" max="11780" width="21.5703125" style="19" customWidth="1"/>
    <col min="11781" max="11781" width="20.42578125" style="19" customWidth="1"/>
    <col min="11782" max="11782" width="27.7109375" style="19" customWidth="1"/>
    <col min="11783" max="11784" width="0" style="19" hidden="1" customWidth="1"/>
    <col min="11785" max="11785" width="24" style="19" customWidth="1"/>
    <col min="11786" max="11786" width="30.42578125" style="19" customWidth="1"/>
    <col min="11787" max="11787" width="17.85546875" style="19" customWidth="1"/>
    <col min="11788" max="11789" width="20.28515625" style="19" customWidth="1"/>
    <col min="11790" max="11790" width="23.7109375" style="19" customWidth="1"/>
    <col min="11791" max="11791" width="24.28515625" style="19" customWidth="1"/>
    <col min="11792" max="11792" width="24.5703125" style="19" customWidth="1"/>
    <col min="11793" max="11793" width="22.28515625" style="19" customWidth="1"/>
    <col min="11794" max="11795" width="22" style="19" customWidth="1"/>
    <col min="11796" max="11796" width="25.7109375" style="19" customWidth="1"/>
    <col min="11797" max="11797" width="20.7109375" style="19" customWidth="1"/>
    <col min="11798" max="11798" width="22.7109375" style="19" customWidth="1"/>
    <col min="11799" max="11799" width="35.5703125" style="19" customWidth="1"/>
    <col min="11800" max="11800" width="29.85546875" style="19" customWidth="1"/>
    <col min="11801" max="11801" width="22.5703125" style="19" customWidth="1"/>
    <col min="11802" max="11802" width="19.42578125" style="19" customWidth="1"/>
    <col min="11803" max="12030" width="11.7109375" style="19"/>
    <col min="12031" max="12031" width="7.5703125" style="19" customWidth="1"/>
    <col min="12032" max="12032" width="31.85546875" style="19" customWidth="1"/>
    <col min="12033" max="12033" width="22.85546875" style="19" customWidth="1"/>
    <col min="12034" max="12034" width="22" style="19" customWidth="1"/>
    <col min="12035" max="12035" width="20.7109375" style="19" customWidth="1"/>
    <col min="12036" max="12036" width="21.5703125" style="19" customWidth="1"/>
    <col min="12037" max="12037" width="20.42578125" style="19" customWidth="1"/>
    <col min="12038" max="12038" width="27.7109375" style="19" customWidth="1"/>
    <col min="12039" max="12040" width="0" style="19" hidden="1" customWidth="1"/>
    <col min="12041" max="12041" width="24" style="19" customWidth="1"/>
    <col min="12042" max="12042" width="30.42578125" style="19" customWidth="1"/>
    <col min="12043" max="12043" width="17.85546875" style="19" customWidth="1"/>
    <col min="12044" max="12045" width="20.28515625" style="19" customWidth="1"/>
    <col min="12046" max="12046" width="23.7109375" style="19" customWidth="1"/>
    <col min="12047" max="12047" width="24.28515625" style="19" customWidth="1"/>
    <col min="12048" max="12048" width="24.5703125" style="19" customWidth="1"/>
    <col min="12049" max="12049" width="22.28515625" style="19" customWidth="1"/>
    <col min="12050" max="12051" width="22" style="19" customWidth="1"/>
    <col min="12052" max="12052" width="25.7109375" style="19" customWidth="1"/>
    <col min="12053" max="12053" width="20.7109375" style="19" customWidth="1"/>
    <col min="12054" max="12054" width="22.7109375" style="19" customWidth="1"/>
    <col min="12055" max="12055" width="35.5703125" style="19" customWidth="1"/>
    <col min="12056" max="12056" width="29.85546875" style="19" customWidth="1"/>
    <col min="12057" max="12057" width="22.5703125" style="19" customWidth="1"/>
    <col min="12058" max="12058" width="19.42578125" style="19" customWidth="1"/>
    <col min="12059" max="12286" width="11.7109375" style="19"/>
    <col min="12287" max="12287" width="7.5703125" style="19" customWidth="1"/>
    <col min="12288" max="12288" width="31.85546875" style="19" customWidth="1"/>
    <col min="12289" max="12289" width="22.85546875" style="19" customWidth="1"/>
    <col min="12290" max="12290" width="22" style="19" customWidth="1"/>
    <col min="12291" max="12291" width="20.7109375" style="19" customWidth="1"/>
    <col min="12292" max="12292" width="21.5703125" style="19" customWidth="1"/>
    <col min="12293" max="12293" width="20.42578125" style="19" customWidth="1"/>
    <col min="12294" max="12294" width="27.7109375" style="19" customWidth="1"/>
    <col min="12295" max="12296" width="0" style="19" hidden="1" customWidth="1"/>
    <col min="12297" max="12297" width="24" style="19" customWidth="1"/>
    <col min="12298" max="12298" width="30.42578125" style="19" customWidth="1"/>
    <col min="12299" max="12299" width="17.85546875" style="19" customWidth="1"/>
    <col min="12300" max="12301" width="20.28515625" style="19" customWidth="1"/>
    <col min="12302" max="12302" width="23.7109375" style="19" customWidth="1"/>
    <col min="12303" max="12303" width="24.28515625" style="19" customWidth="1"/>
    <col min="12304" max="12304" width="24.5703125" style="19" customWidth="1"/>
    <col min="12305" max="12305" width="22.28515625" style="19" customWidth="1"/>
    <col min="12306" max="12307" width="22" style="19" customWidth="1"/>
    <col min="12308" max="12308" width="25.7109375" style="19" customWidth="1"/>
    <col min="12309" max="12309" width="20.7109375" style="19" customWidth="1"/>
    <col min="12310" max="12310" width="22.7109375" style="19" customWidth="1"/>
    <col min="12311" max="12311" width="35.5703125" style="19" customWidth="1"/>
    <col min="12312" max="12312" width="29.85546875" style="19" customWidth="1"/>
    <col min="12313" max="12313" width="22.5703125" style="19" customWidth="1"/>
    <col min="12314" max="12314" width="19.42578125" style="19" customWidth="1"/>
    <col min="12315" max="12542" width="11.7109375" style="19"/>
    <col min="12543" max="12543" width="7.5703125" style="19" customWidth="1"/>
    <col min="12544" max="12544" width="31.85546875" style="19" customWidth="1"/>
    <col min="12545" max="12545" width="22.85546875" style="19" customWidth="1"/>
    <col min="12546" max="12546" width="22" style="19" customWidth="1"/>
    <col min="12547" max="12547" width="20.7109375" style="19" customWidth="1"/>
    <col min="12548" max="12548" width="21.5703125" style="19" customWidth="1"/>
    <col min="12549" max="12549" width="20.42578125" style="19" customWidth="1"/>
    <col min="12550" max="12550" width="27.7109375" style="19" customWidth="1"/>
    <col min="12551" max="12552" width="0" style="19" hidden="1" customWidth="1"/>
    <col min="12553" max="12553" width="24" style="19" customWidth="1"/>
    <col min="12554" max="12554" width="30.42578125" style="19" customWidth="1"/>
    <col min="12555" max="12555" width="17.85546875" style="19" customWidth="1"/>
    <col min="12556" max="12557" width="20.28515625" style="19" customWidth="1"/>
    <col min="12558" max="12558" width="23.7109375" style="19" customWidth="1"/>
    <col min="12559" max="12559" width="24.28515625" style="19" customWidth="1"/>
    <col min="12560" max="12560" width="24.5703125" style="19" customWidth="1"/>
    <col min="12561" max="12561" width="22.28515625" style="19" customWidth="1"/>
    <col min="12562" max="12563" width="22" style="19" customWidth="1"/>
    <col min="12564" max="12564" width="25.7109375" style="19" customWidth="1"/>
    <col min="12565" max="12565" width="20.7109375" style="19" customWidth="1"/>
    <col min="12566" max="12566" width="22.7109375" style="19" customWidth="1"/>
    <col min="12567" max="12567" width="35.5703125" style="19" customWidth="1"/>
    <col min="12568" max="12568" width="29.85546875" style="19" customWidth="1"/>
    <col min="12569" max="12569" width="22.5703125" style="19" customWidth="1"/>
    <col min="12570" max="12570" width="19.42578125" style="19" customWidth="1"/>
    <col min="12571" max="12798" width="11.7109375" style="19"/>
    <col min="12799" max="12799" width="7.5703125" style="19" customWidth="1"/>
    <col min="12800" max="12800" width="31.85546875" style="19" customWidth="1"/>
    <col min="12801" max="12801" width="22.85546875" style="19" customWidth="1"/>
    <col min="12802" max="12802" width="22" style="19" customWidth="1"/>
    <col min="12803" max="12803" width="20.7109375" style="19" customWidth="1"/>
    <col min="12804" max="12804" width="21.5703125" style="19" customWidth="1"/>
    <col min="12805" max="12805" width="20.42578125" style="19" customWidth="1"/>
    <col min="12806" max="12806" width="27.7109375" style="19" customWidth="1"/>
    <col min="12807" max="12808" width="0" style="19" hidden="1" customWidth="1"/>
    <col min="12809" max="12809" width="24" style="19" customWidth="1"/>
    <col min="12810" max="12810" width="30.42578125" style="19" customWidth="1"/>
    <col min="12811" max="12811" width="17.85546875" style="19" customWidth="1"/>
    <col min="12812" max="12813" width="20.28515625" style="19" customWidth="1"/>
    <col min="12814" max="12814" width="23.7109375" style="19" customWidth="1"/>
    <col min="12815" max="12815" width="24.28515625" style="19" customWidth="1"/>
    <col min="12816" max="12816" width="24.5703125" style="19" customWidth="1"/>
    <col min="12817" max="12817" width="22.28515625" style="19" customWidth="1"/>
    <col min="12818" max="12819" width="22" style="19" customWidth="1"/>
    <col min="12820" max="12820" width="25.7109375" style="19" customWidth="1"/>
    <col min="12821" max="12821" width="20.7109375" style="19" customWidth="1"/>
    <col min="12822" max="12822" width="22.7109375" style="19" customWidth="1"/>
    <col min="12823" max="12823" width="35.5703125" style="19" customWidth="1"/>
    <col min="12824" max="12824" width="29.85546875" style="19" customWidth="1"/>
    <col min="12825" max="12825" width="22.5703125" style="19" customWidth="1"/>
    <col min="12826" max="12826" width="19.42578125" style="19" customWidth="1"/>
    <col min="12827" max="13054" width="11.7109375" style="19"/>
    <col min="13055" max="13055" width="7.5703125" style="19" customWidth="1"/>
    <col min="13056" max="13056" width="31.85546875" style="19" customWidth="1"/>
    <col min="13057" max="13057" width="22.85546875" style="19" customWidth="1"/>
    <col min="13058" max="13058" width="22" style="19" customWidth="1"/>
    <col min="13059" max="13059" width="20.7109375" style="19" customWidth="1"/>
    <col min="13060" max="13060" width="21.5703125" style="19" customWidth="1"/>
    <col min="13061" max="13061" width="20.42578125" style="19" customWidth="1"/>
    <col min="13062" max="13062" width="27.7109375" style="19" customWidth="1"/>
    <col min="13063" max="13064" width="0" style="19" hidden="1" customWidth="1"/>
    <col min="13065" max="13065" width="24" style="19" customWidth="1"/>
    <col min="13066" max="13066" width="30.42578125" style="19" customWidth="1"/>
    <col min="13067" max="13067" width="17.85546875" style="19" customWidth="1"/>
    <col min="13068" max="13069" width="20.28515625" style="19" customWidth="1"/>
    <col min="13070" max="13070" width="23.7109375" style="19" customWidth="1"/>
    <col min="13071" max="13071" width="24.28515625" style="19" customWidth="1"/>
    <col min="13072" max="13072" width="24.5703125" style="19" customWidth="1"/>
    <col min="13073" max="13073" width="22.28515625" style="19" customWidth="1"/>
    <col min="13074" max="13075" width="22" style="19" customWidth="1"/>
    <col min="13076" max="13076" width="25.7109375" style="19" customWidth="1"/>
    <col min="13077" max="13077" width="20.7109375" style="19" customWidth="1"/>
    <col min="13078" max="13078" width="22.7109375" style="19" customWidth="1"/>
    <col min="13079" max="13079" width="35.5703125" style="19" customWidth="1"/>
    <col min="13080" max="13080" width="29.85546875" style="19" customWidth="1"/>
    <col min="13081" max="13081" width="22.5703125" style="19" customWidth="1"/>
    <col min="13082" max="13082" width="19.42578125" style="19" customWidth="1"/>
    <col min="13083" max="13310" width="11.7109375" style="19"/>
    <col min="13311" max="13311" width="7.5703125" style="19" customWidth="1"/>
    <col min="13312" max="13312" width="31.85546875" style="19" customWidth="1"/>
    <col min="13313" max="13313" width="22.85546875" style="19" customWidth="1"/>
    <col min="13314" max="13314" width="22" style="19" customWidth="1"/>
    <col min="13315" max="13315" width="20.7109375" style="19" customWidth="1"/>
    <col min="13316" max="13316" width="21.5703125" style="19" customWidth="1"/>
    <col min="13317" max="13317" width="20.42578125" style="19" customWidth="1"/>
    <col min="13318" max="13318" width="27.7109375" style="19" customWidth="1"/>
    <col min="13319" max="13320" width="0" style="19" hidden="1" customWidth="1"/>
    <col min="13321" max="13321" width="24" style="19" customWidth="1"/>
    <col min="13322" max="13322" width="30.42578125" style="19" customWidth="1"/>
    <col min="13323" max="13323" width="17.85546875" style="19" customWidth="1"/>
    <col min="13324" max="13325" width="20.28515625" style="19" customWidth="1"/>
    <col min="13326" max="13326" width="23.7109375" style="19" customWidth="1"/>
    <col min="13327" max="13327" width="24.28515625" style="19" customWidth="1"/>
    <col min="13328" max="13328" width="24.5703125" style="19" customWidth="1"/>
    <col min="13329" max="13329" width="22.28515625" style="19" customWidth="1"/>
    <col min="13330" max="13331" width="22" style="19" customWidth="1"/>
    <col min="13332" max="13332" width="25.7109375" style="19" customWidth="1"/>
    <col min="13333" max="13333" width="20.7109375" style="19" customWidth="1"/>
    <col min="13334" max="13334" width="22.7109375" style="19" customWidth="1"/>
    <col min="13335" max="13335" width="35.5703125" style="19" customWidth="1"/>
    <col min="13336" max="13336" width="29.85546875" style="19" customWidth="1"/>
    <col min="13337" max="13337" width="22.5703125" style="19" customWidth="1"/>
    <col min="13338" max="13338" width="19.42578125" style="19" customWidth="1"/>
    <col min="13339" max="13566" width="11.7109375" style="19"/>
    <col min="13567" max="13567" width="7.5703125" style="19" customWidth="1"/>
    <col min="13568" max="13568" width="31.85546875" style="19" customWidth="1"/>
    <col min="13569" max="13569" width="22.85546875" style="19" customWidth="1"/>
    <col min="13570" max="13570" width="22" style="19" customWidth="1"/>
    <col min="13571" max="13571" width="20.7109375" style="19" customWidth="1"/>
    <col min="13572" max="13572" width="21.5703125" style="19" customWidth="1"/>
    <col min="13573" max="13573" width="20.42578125" style="19" customWidth="1"/>
    <col min="13574" max="13574" width="27.7109375" style="19" customWidth="1"/>
    <col min="13575" max="13576" width="0" style="19" hidden="1" customWidth="1"/>
    <col min="13577" max="13577" width="24" style="19" customWidth="1"/>
    <col min="13578" max="13578" width="30.42578125" style="19" customWidth="1"/>
    <col min="13579" max="13579" width="17.85546875" style="19" customWidth="1"/>
    <col min="13580" max="13581" width="20.28515625" style="19" customWidth="1"/>
    <col min="13582" max="13582" width="23.7109375" style="19" customWidth="1"/>
    <col min="13583" max="13583" width="24.28515625" style="19" customWidth="1"/>
    <col min="13584" max="13584" width="24.5703125" style="19" customWidth="1"/>
    <col min="13585" max="13585" width="22.28515625" style="19" customWidth="1"/>
    <col min="13586" max="13587" width="22" style="19" customWidth="1"/>
    <col min="13588" max="13588" width="25.7109375" style="19" customWidth="1"/>
    <col min="13589" max="13589" width="20.7109375" style="19" customWidth="1"/>
    <col min="13590" max="13590" width="22.7109375" style="19" customWidth="1"/>
    <col min="13591" max="13591" width="35.5703125" style="19" customWidth="1"/>
    <col min="13592" max="13592" width="29.85546875" style="19" customWidth="1"/>
    <col min="13593" max="13593" width="22.5703125" style="19" customWidth="1"/>
    <col min="13594" max="13594" width="19.42578125" style="19" customWidth="1"/>
    <col min="13595" max="13822" width="11.7109375" style="19"/>
    <col min="13823" max="13823" width="7.5703125" style="19" customWidth="1"/>
    <col min="13824" max="13824" width="31.85546875" style="19" customWidth="1"/>
    <col min="13825" max="13825" width="22.85546875" style="19" customWidth="1"/>
    <col min="13826" max="13826" width="22" style="19" customWidth="1"/>
    <col min="13827" max="13827" width="20.7109375" style="19" customWidth="1"/>
    <col min="13828" max="13828" width="21.5703125" style="19" customWidth="1"/>
    <col min="13829" max="13829" width="20.42578125" style="19" customWidth="1"/>
    <col min="13830" max="13830" width="27.7109375" style="19" customWidth="1"/>
    <col min="13831" max="13832" width="0" style="19" hidden="1" customWidth="1"/>
    <col min="13833" max="13833" width="24" style="19" customWidth="1"/>
    <col min="13834" max="13834" width="30.42578125" style="19" customWidth="1"/>
    <col min="13835" max="13835" width="17.85546875" style="19" customWidth="1"/>
    <col min="13836" max="13837" width="20.28515625" style="19" customWidth="1"/>
    <col min="13838" max="13838" width="23.7109375" style="19" customWidth="1"/>
    <col min="13839" max="13839" width="24.28515625" style="19" customWidth="1"/>
    <col min="13840" max="13840" width="24.5703125" style="19" customWidth="1"/>
    <col min="13841" max="13841" width="22.28515625" style="19" customWidth="1"/>
    <col min="13842" max="13843" width="22" style="19" customWidth="1"/>
    <col min="13844" max="13844" width="25.7109375" style="19" customWidth="1"/>
    <col min="13845" max="13845" width="20.7109375" style="19" customWidth="1"/>
    <col min="13846" max="13846" width="22.7109375" style="19" customWidth="1"/>
    <col min="13847" max="13847" width="35.5703125" style="19" customWidth="1"/>
    <col min="13848" max="13848" width="29.85546875" style="19" customWidth="1"/>
    <col min="13849" max="13849" width="22.5703125" style="19" customWidth="1"/>
    <col min="13850" max="13850" width="19.42578125" style="19" customWidth="1"/>
    <col min="13851" max="14078" width="11.7109375" style="19"/>
    <col min="14079" max="14079" width="7.5703125" style="19" customWidth="1"/>
    <col min="14080" max="14080" width="31.85546875" style="19" customWidth="1"/>
    <col min="14081" max="14081" width="22.85546875" style="19" customWidth="1"/>
    <col min="14082" max="14082" width="22" style="19" customWidth="1"/>
    <col min="14083" max="14083" width="20.7109375" style="19" customWidth="1"/>
    <col min="14084" max="14084" width="21.5703125" style="19" customWidth="1"/>
    <col min="14085" max="14085" width="20.42578125" style="19" customWidth="1"/>
    <col min="14086" max="14086" width="27.7109375" style="19" customWidth="1"/>
    <col min="14087" max="14088" width="0" style="19" hidden="1" customWidth="1"/>
    <col min="14089" max="14089" width="24" style="19" customWidth="1"/>
    <col min="14090" max="14090" width="30.42578125" style="19" customWidth="1"/>
    <col min="14091" max="14091" width="17.85546875" style="19" customWidth="1"/>
    <col min="14092" max="14093" width="20.28515625" style="19" customWidth="1"/>
    <col min="14094" max="14094" width="23.7109375" style="19" customWidth="1"/>
    <col min="14095" max="14095" width="24.28515625" style="19" customWidth="1"/>
    <col min="14096" max="14096" width="24.5703125" style="19" customWidth="1"/>
    <col min="14097" max="14097" width="22.28515625" style="19" customWidth="1"/>
    <col min="14098" max="14099" width="22" style="19" customWidth="1"/>
    <col min="14100" max="14100" width="25.7109375" style="19" customWidth="1"/>
    <col min="14101" max="14101" width="20.7109375" style="19" customWidth="1"/>
    <col min="14102" max="14102" width="22.7109375" style="19" customWidth="1"/>
    <col min="14103" max="14103" width="35.5703125" style="19" customWidth="1"/>
    <col min="14104" max="14104" width="29.85546875" style="19" customWidth="1"/>
    <col min="14105" max="14105" width="22.5703125" style="19" customWidth="1"/>
    <col min="14106" max="14106" width="19.42578125" style="19" customWidth="1"/>
    <col min="14107" max="14334" width="11.7109375" style="19"/>
    <col min="14335" max="14335" width="7.5703125" style="19" customWidth="1"/>
    <col min="14336" max="14336" width="31.85546875" style="19" customWidth="1"/>
    <col min="14337" max="14337" width="22.85546875" style="19" customWidth="1"/>
    <col min="14338" max="14338" width="22" style="19" customWidth="1"/>
    <col min="14339" max="14339" width="20.7109375" style="19" customWidth="1"/>
    <col min="14340" max="14340" width="21.5703125" style="19" customWidth="1"/>
    <col min="14341" max="14341" width="20.42578125" style="19" customWidth="1"/>
    <col min="14342" max="14342" width="27.7109375" style="19" customWidth="1"/>
    <col min="14343" max="14344" width="0" style="19" hidden="1" customWidth="1"/>
    <col min="14345" max="14345" width="24" style="19" customWidth="1"/>
    <col min="14346" max="14346" width="30.42578125" style="19" customWidth="1"/>
    <col min="14347" max="14347" width="17.85546875" style="19" customWidth="1"/>
    <col min="14348" max="14349" width="20.28515625" style="19" customWidth="1"/>
    <col min="14350" max="14350" width="23.7109375" style="19" customWidth="1"/>
    <col min="14351" max="14351" width="24.28515625" style="19" customWidth="1"/>
    <col min="14352" max="14352" width="24.5703125" style="19" customWidth="1"/>
    <col min="14353" max="14353" width="22.28515625" style="19" customWidth="1"/>
    <col min="14354" max="14355" width="22" style="19" customWidth="1"/>
    <col min="14356" max="14356" width="25.7109375" style="19" customWidth="1"/>
    <col min="14357" max="14357" width="20.7109375" style="19" customWidth="1"/>
    <col min="14358" max="14358" width="22.7109375" style="19" customWidth="1"/>
    <col min="14359" max="14359" width="35.5703125" style="19" customWidth="1"/>
    <col min="14360" max="14360" width="29.85546875" style="19" customWidth="1"/>
    <col min="14361" max="14361" width="22.5703125" style="19" customWidth="1"/>
    <col min="14362" max="14362" width="19.42578125" style="19" customWidth="1"/>
    <col min="14363" max="14590" width="11.7109375" style="19"/>
    <col min="14591" max="14591" width="7.5703125" style="19" customWidth="1"/>
    <col min="14592" max="14592" width="31.85546875" style="19" customWidth="1"/>
    <col min="14593" max="14593" width="22.85546875" style="19" customWidth="1"/>
    <col min="14594" max="14594" width="22" style="19" customWidth="1"/>
    <col min="14595" max="14595" width="20.7109375" style="19" customWidth="1"/>
    <col min="14596" max="14596" width="21.5703125" style="19" customWidth="1"/>
    <col min="14597" max="14597" width="20.42578125" style="19" customWidth="1"/>
    <col min="14598" max="14598" width="27.7109375" style="19" customWidth="1"/>
    <col min="14599" max="14600" width="0" style="19" hidden="1" customWidth="1"/>
    <col min="14601" max="14601" width="24" style="19" customWidth="1"/>
    <col min="14602" max="14602" width="30.42578125" style="19" customWidth="1"/>
    <col min="14603" max="14603" width="17.85546875" style="19" customWidth="1"/>
    <col min="14604" max="14605" width="20.28515625" style="19" customWidth="1"/>
    <col min="14606" max="14606" width="23.7109375" style="19" customWidth="1"/>
    <col min="14607" max="14607" width="24.28515625" style="19" customWidth="1"/>
    <col min="14608" max="14608" width="24.5703125" style="19" customWidth="1"/>
    <col min="14609" max="14609" width="22.28515625" style="19" customWidth="1"/>
    <col min="14610" max="14611" width="22" style="19" customWidth="1"/>
    <col min="14612" max="14612" width="25.7109375" style="19" customWidth="1"/>
    <col min="14613" max="14613" width="20.7109375" style="19" customWidth="1"/>
    <col min="14614" max="14614" width="22.7109375" style="19" customWidth="1"/>
    <col min="14615" max="14615" width="35.5703125" style="19" customWidth="1"/>
    <col min="14616" max="14616" width="29.85546875" style="19" customWidth="1"/>
    <col min="14617" max="14617" width="22.5703125" style="19" customWidth="1"/>
    <col min="14618" max="14618" width="19.42578125" style="19" customWidth="1"/>
    <col min="14619" max="14846" width="11.7109375" style="19"/>
    <col min="14847" max="14847" width="7.5703125" style="19" customWidth="1"/>
    <col min="14848" max="14848" width="31.85546875" style="19" customWidth="1"/>
    <col min="14849" max="14849" width="22.85546875" style="19" customWidth="1"/>
    <col min="14850" max="14850" width="22" style="19" customWidth="1"/>
    <col min="14851" max="14851" width="20.7109375" style="19" customWidth="1"/>
    <col min="14852" max="14852" width="21.5703125" style="19" customWidth="1"/>
    <col min="14853" max="14853" width="20.42578125" style="19" customWidth="1"/>
    <col min="14854" max="14854" width="27.7109375" style="19" customWidth="1"/>
    <col min="14855" max="14856" width="0" style="19" hidden="1" customWidth="1"/>
    <col min="14857" max="14857" width="24" style="19" customWidth="1"/>
    <col min="14858" max="14858" width="30.42578125" style="19" customWidth="1"/>
    <col min="14859" max="14859" width="17.85546875" style="19" customWidth="1"/>
    <col min="14860" max="14861" width="20.28515625" style="19" customWidth="1"/>
    <col min="14862" max="14862" width="23.7109375" style="19" customWidth="1"/>
    <col min="14863" max="14863" width="24.28515625" style="19" customWidth="1"/>
    <col min="14864" max="14864" width="24.5703125" style="19" customWidth="1"/>
    <col min="14865" max="14865" width="22.28515625" style="19" customWidth="1"/>
    <col min="14866" max="14867" width="22" style="19" customWidth="1"/>
    <col min="14868" max="14868" width="25.7109375" style="19" customWidth="1"/>
    <col min="14869" max="14869" width="20.7109375" style="19" customWidth="1"/>
    <col min="14870" max="14870" width="22.7109375" style="19" customWidth="1"/>
    <col min="14871" max="14871" width="35.5703125" style="19" customWidth="1"/>
    <col min="14872" max="14872" width="29.85546875" style="19" customWidth="1"/>
    <col min="14873" max="14873" width="22.5703125" style="19" customWidth="1"/>
    <col min="14874" max="14874" width="19.42578125" style="19" customWidth="1"/>
    <col min="14875" max="15102" width="11.7109375" style="19"/>
    <col min="15103" max="15103" width="7.5703125" style="19" customWidth="1"/>
    <col min="15104" max="15104" width="31.85546875" style="19" customWidth="1"/>
    <col min="15105" max="15105" width="22.85546875" style="19" customWidth="1"/>
    <col min="15106" max="15106" width="22" style="19" customWidth="1"/>
    <col min="15107" max="15107" width="20.7109375" style="19" customWidth="1"/>
    <col min="15108" max="15108" width="21.5703125" style="19" customWidth="1"/>
    <col min="15109" max="15109" width="20.42578125" style="19" customWidth="1"/>
    <col min="15110" max="15110" width="27.7109375" style="19" customWidth="1"/>
    <col min="15111" max="15112" width="0" style="19" hidden="1" customWidth="1"/>
    <col min="15113" max="15113" width="24" style="19" customWidth="1"/>
    <col min="15114" max="15114" width="30.42578125" style="19" customWidth="1"/>
    <col min="15115" max="15115" width="17.85546875" style="19" customWidth="1"/>
    <col min="15116" max="15117" width="20.28515625" style="19" customWidth="1"/>
    <col min="15118" max="15118" width="23.7109375" style="19" customWidth="1"/>
    <col min="15119" max="15119" width="24.28515625" style="19" customWidth="1"/>
    <col min="15120" max="15120" width="24.5703125" style="19" customWidth="1"/>
    <col min="15121" max="15121" width="22.28515625" style="19" customWidth="1"/>
    <col min="15122" max="15123" width="22" style="19" customWidth="1"/>
    <col min="15124" max="15124" width="25.7109375" style="19" customWidth="1"/>
    <col min="15125" max="15125" width="20.7109375" style="19" customWidth="1"/>
    <col min="15126" max="15126" width="22.7109375" style="19" customWidth="1"/>
    <col min="15127" max="15127" width="35.5703125" style="19" customWidth="1"/>
    <col min="15128" max="15128" width="29.85546875" style="19" customWidth="1"/>
    <col min="15129" max="15129" width="22.5703125" style="19" customWidth="1"/>
    <col min="15130" max="15130" width="19.42578125" style="19" customWidth="1"/>
    <col min="15131" max="15358" width="11.7109375" style="19"/>
    <col min="15359" max="15359" width="7.5703125" style="19" customWidth="1"/>
    <col min="15360" max="15360" width="31.85546875" style="19" customWidth="1"/>
    <col min="15361" max="15361" width="22.85546875" style="19" customWidth="1"/>
    <col min="15362" max="15362" width="22" style="19" customWidth="1"/>
    <col min="15363" max="15363" width="20.7109375" style="19" customWidth="1"/>
    <col min="15364" max="15364" width="21.5703125" style="19" customWidth="1"/>
    <col min="15365" max="15365" width="20.42578125" style="19" customWidth="1"/>
    <col min="15366" max="15366" width="27.7109375" style="19" customWidth="1"/>
    <col min="15367" max="15368" width="0" style="19" hidden="1" customWidth="1"/>
    <col min="15369" max="15369" width="24" style="19" customWidth="1"/>
    <col min="15370" max="15370" width="30.42578125" style="19" customWidth="1"/>
    <col min="15371" max="15371" width="17.85546875" style="19" customWidth="1"/>
    <col min="15372" max="15373" width="20.28515625" style="19" customWidth="1"/>
    <col min="15374" max="15374" width="23.7109375" style="19" customWidth="1"/>
    <col min="15375" max="15375" width="24.28515625" style="19" customWidth="1"/>
    <col min="15376" max="15376" width="24.5703125" style="19" customWidth="1"/>
    <col min="15377" max="15377" width="22.28515625" style="19" customWidth="1"/>
    <col min="15378" max="15379" width="22" style="19" customWidth="1"/>
    <col min="15380" max="15380" width="25.7109375" style="19" customWidth="1"/>
    <col min="15381" max="15381" width="20.7109375" style="19" customWidth="1"/>
    <col min="15382" max="15382" width="22.7109375" style="19" customWidth="1"/>
    <col min="15383" max="15383" width="35.5703125" style="19" customWidth="1"/>
    <col min="15384" max="15384" width="29.85546875" style="19" customWidth="1"/>
    <col min="15385" max="15385" width="22.5703125" style="19" customWidth="1"/>
    <col min="15386" max="15386" width="19.42578125" style="19" customWidth="1"/>
    <col min="15387" max="15614" width="11.7109375" style="19"/>
    <col min="15615" max="15615" width="7.5703125" style="19" customWidth="1"/>
    <col min="15616" max="15616" width="31.85546875" style="19" customWidth="1"/>
    <col min="15617" max="15617" width="22.85546875" style="19" customWidth="1"/>
    <col min="15618" max="15618" width="22" style="19" customWidth="1"/>
    <col min="15619" max="15619" width="20.7109375" style="19" customWidth="1"/>
    <col min="15620" max="15620" width="21.5703125" style="19" customWidth="1"/>
    <col min="15621" max="15621" width="20.42578125" style="19" customWidth="1"/>
    <col min="15622" max="15622" width="27.7109375" style="19" customWidth="1"/>
    <col min="15623" max="15624" width="0" style="19" hidden="1" customWidth="1"/>
    <col min="15625" max="15625" width="24" style="19" customWidth="1"/>
    <col min="15626" max="15626" width="30.42578125" style="19" customWidth="1"/>
    <col min="15627" max="15627" width="17.85546875" style="19" customWidth="1"/>
    <col min="15628" max="15629" width="20.28515625" style="19" customWidth="1"/>
    <col min="15630" max="15630" width="23.7109375" style="19" customWidth="1"/>
    <col min="15631" max="15631" width="24.28515625" style="19" customWidth="1"/>
    <col min="15632" max="15632" width="24.5703125" style="19" customWidth="1"/>
    <col min="15633" max="15633" width="22.28515625" style="19" customWidth="1"/>
    <col min="15634" max="15635" width="22" style="19" customWidth="1"/>
    <col min="15636" max="15636" width="25.7109375" style="19" customWidth="1"/>
    <col min="15637" max="15637" width="20.7109375" style="19" customWidth="1"/>
    <col min="15638" max="15638" width="22.7109375" style="19" customWidth="1"/>
    <col min="15639" max="15639" width="35.5703125" style="19" customWidth="1"/>
    <col min="15640" max="15640" width="29.85546875" style="19" customWidth="1"/>
    <col min="15641" max="15641" width="22.5703125" style="19" customWidth="1"/>
    <col min="15642" max="15642" width="19.42578125" style="19" customWidth="1"/>
    <col min="15643" max="15870" width="11.7109375" style="19"/>
    <col min="15871" max="15871" width="7.5703125" style="19" customWidth="1"/>
    <col min="15872" max="15872" width="31.85546875" style="19" customWidth="1"/>
    <col min="15873" max="15873" width="22.85546875" style="19" customWidth="1"/>
    <col min="15874" max="15874" width="22" style="19" customWidth="1"/>
    <col min="15875" max="15875" width="20.7109375" style="19" customWidth="1"/>
    <col min="15876" max="15876" width="21.5703125" style="19" customWidth="1"/>
    <col min="15877" max="15877" width="20.42578125" style="19" customWidth="1"/>
    <col min="15878" max="15878" width="27.7109375" style="19" customWidth="1"/>
    <col min="15879" max="15880" width="0" style="19" hidden="1" customWidth="1"/>
    <col min="15881" max="15881" width="24" style="19" customWidth="1"/>
    <col min="15882" max="15882" width="30.42578125" style="19" customWidth="1"/>
    <col min="15883" max="15883" width="17.85546875" style="19" customWidth="1"/>
    <col min="15884" max="15885" width="20.28515625" style="19" customWidth="1"/>
    <col min="15886" max="15886" width="23.7109375" style="19" customWidth="1"/>
    <col min="15887" max="15887" width="24.28515625" style="19" customWidth="1"/>
    <col min="15888" max="15888" width="24.5703125" style="19" customWidth="1"/>
    <col min="15889" max="15889" width="22.28515625" style="19" customWidth="1"/>
    <col min="15890" max="15891" width="22" style="19" customWidth="1"/>
    <col min="15892" max="15892" width="25.7109375" style="19" customWidth="1"/>
    <col min="15893" max="15893" width="20.7109375" style="19" customWidth="1"/>
    <col min="15894" max="15894" width="22.7109375" style="19" customWidth="1"/>
    <col min="15895" max="15895" width="35.5703125" style="19" customWidth="1"/>
    <col min="15896" max="15896" width="29.85546875" style="19" customWidth="1"/>
    <col min="15897" max="15897" width="22.5703125" style="19" customWidth="1"/>
    <col min="15898" max="15898" width="19.42578125" style="19" customWidth="1"/>
    <col min="15899" max="16126" width="11.7109375" style="19"/>
    <col min="16127" max="16127" width="7.5703125" style="19" customWidth="1"/>
    <col min="16128" max="16128" width="31.85546875" style="19" customWidth="1"/>
    <col min="16129" max="16129" width="22.85546875" style="19" customWidth="1"/>
    <col min="16130" max="16130" width="22" style="19" customWidth="1"/>
    <col min="16131" max="16131" width="20.7109375" style="19" customWidth="1"/>
    <col min="16132" max="16132" width="21.5703125" style="19" customWidth="1"/>
    <col min="16133" max="16133" width="20.42578125" style="19" customWidth="1"/>
    <col min="16134" max="16134" width="27.7109375" style="19" customWidth="1"/>
    <col min="16135" max="16136" width="0" style="19" hidden="1" customWidth="1"/>
    <col min="16137" max="16137" width="24" style="19" customWidth="1"/>
    <col min="16138" max="16138" width="30.42578125" style="19" customWidth="1"/>
    <col min="16139" max="16139" width="17.85546875" style="19" customWidth="1"/>
    <col min="16140" max="16141" width="20.28515625" style="19" customWidth="1"/>
    <col min="16142" max="16142" width="23.7109375" style="19" customWidth="1"/>
    <col min="16143" max="16143" width="24.28515625" style="19" customWidth="1"/>
    <col min="16144" max="16144" width="24.5703125" style="19" customWidth="1"/>
    <col min="16145" max="16145" width="22.28515625" style="19" customWidth="1"/>
    <col min="16146" max="16147" width="22" style="19" customWidth="1"/>
    <col min="16148" max="16148" width="25.7109375" style="19" customWidth="1"/>
    <col min="16149" max="16149" width="20.7109375" style="19" customWidth="1"/>
    <col min="16150" max="16150" width="22.7109375" style="19" customWidth="1"/>
    <col min="16151" max="16151" width="35.5703125" style="19" customWidth="1"/>
    <col min="16152" max="16152" width="29.85546875" style="19" customWidth="1"/>
    <col min="16153" max="16153" width="22.5703125" style="19" customWidth="1"/>
    <col min="16154" max="16154" width="19.42578125" style="19" customWidth="1"/>
    <col min="16155" max="16384" width="11.7109375" style="19"/>
  </cols>
  <sheetData>
    <row r="1" spans="1:27" x14ac:dyDescent="0.35">
      <c r="K1" s="113" t="s">
        <v>106</v>
      </c>
      <c r="L1" s="313"/>
    </row>
    <row r="2" spans="1:27" x14ac:dyDescent="0.35">
      <c r="C2" s="19" t="s">
        <v>0</v>
      </c>
      <c r="L2" s="112" t="s">
        <v>2</v>
      </c>
    </row>
    <row r="3" spans="1:27" x14ac:dyDescent="0.35">
      <c r="L3" s="35"/>
    </row>
    <row r="4" spans="1:27" x14ac:dyDescent="0.35">
      <c r="L4" s="112" t="s">
        <v>3</v>
      </c>
      <c r="AA4" s="13"/>
    </row>
    <row r="5" spans="1:27" x14ac:dyDescent="0.35">
      <c r="L5" s="113" t="s">
        <v>300</v>
      </c>
      <c r="M5" s="112"/>
      <c r="AA5" s="13"/>
    </row>
    <row r="6" spans="1:27" ht="22.5" customHeight="1" x14ac:dyDescent="0.35">
      <c r="A6" s="19" t="s">
        <v>340</v>
      </c>
      <c r="K6" s="113"/>
      <c r="M6" s="37"/>
      <c r="X6" s="314"/>
      <c r="Z6" s="113"/>
    </row>
    <row r="7" spans="1:27" ht="24.75" customHeight="1" x14ac:dyDescent="0.35">
      <c r="K7" s="113"/>
      <c r="M7" s="37"/>
      <c r="Z7" s="113"/>
    </row>
    <row r="8" spans="1:27" x14ac:dyDescent="0.35">
      <c r="A8" s="20"/>
      <c r="B8" s="20"/>
      <c r="C8" s="20"/>
      <c r="D8" s="20"/>
      <c r="E8" s="20"/>
      <c r="F8" s="20"/>
      <c r="G8" s="20"/>
      <c r="H8" s="20"/>
      <c r="I8" s="20"/>
      <c r="J8" s="20"/>
      <c r="K8" s="20"/>
      <c r="L8" s="20"/>
      <c r="M8" s="20"/>
      <c r="N8" s="20"/>
      <c r="O8" s="20"/>
      <c r="P8" s="20"/>
      <c r="Q8" s="20"/>
      <c r="R8" s="20"/>
      <c r="S8" s="20"/>
      <c r="X8" s="19" t="s">
        <v>107</v>
      </c>
      <c r="Z8" s="114"/>
    </row>
    <row r="9" spans="1:27" ht="130.5" customHeight="1" x14ac:dyDescent="0.35">
      <c r="A9" s="23" t="s">
        <v>5</v>
      </c>
      <c r="B9" s="23" t="s">
        <v>6</v>
      </c>
      <c r="C9" s="23" t="s">
        <v>108</v>
      </c>
      <c r="D9" s="23" t="s">
        <v>109</v>
      </c>
      <c r="E9" s="242" t="s">
        <v>68</v>
      </c>
      <c r="F9" s="242" t="s">
        <v>302</v>
      </c>
      <c r="G9" s="23" t="s">
        <v>72</v>
      </c>
      <c r="H9" s="23" t="s">
        <v>73</v>
      </c>
      <c r="I9" s="23" t="s">
        <v>74</v>
      </c>
      <c r="J9" s="23" t="s">
        <v>110</v>
      </c>
      <c r="K9" s="242" t="s">
        <v>111</v>
      </c>
      <c r="L9" s="242" t="s">
        <v>112</v>
      </c>
      <c r="M9" s="23" t="s">
        <v>113</v>
      </c>
      <c r="N9" s="23" t="s">
        <v>227</v>
      </c>
      <c r="O9" s="23" t="s">
        <v>82</v>
      </c>
      <c r="P9" s="23" t="s">
        <v>83</v>
      </c>
      <c r="Q9" s="242" t="s">
        <v>114</v>
      </c>
      <c r="R9" s="242" t="s">
        <v>115</v>
      </c>
      <c r="S9" s="242" t="s">
        <v>89</v>
      </c>
      <c r="T9" s="23" t="s">
        <v>116</v>
      </c>
      <c r="U9" s="23" t="s">
        <v>117</v>
      </c>
      <c r="V9" s="23" t="s">
        <v>92</v>
      </c>
      <c r="W9" s="23" t="s">
        <v>93</v>
      </c>
      <c r="X9" s="23" t="s">
        <v>96</v>
      </c>
      <c r="Y9" s="23" t="s">
        <v>118</v>
      </c>
    </row>
    <row r="10" spans="1:27" ht="27" customHeight="1" x14ac:dyDescent="0.35">
      <c r="A10" s="23"/>
      <c r="B10" s="23" t="s">
        <v>119</v>
      </c>
      <c r="C10" s="315">
        <f>SUM(C11:C52)</f>
        <v>183580</v>
      </c>
      <c r="D10" s="315">
        <f t="shared" ref="D10:Y10" si="0">SUM(D11:D52)</f>
        <v>168790</v>
      </c>
      <c r="E10" s="315">
        <f t="shared" si="0"/>
        <v>142660</v>
      </c>
      <c r="F10" s="315">
        <f t="shared" si="0"/>
        <v>26130</v>
      </c>
      <c r="G10" s="315">
        <f t="shared" si="0"/>
        <v>5190</v>
      </c>
      <c r="H10" s="315">
        <f t="shared" si="0"/>
        <v>10935</v>
      </c>
      <c r="I10" s="315">
        <f t="shared" si="0"/>
        <v>4305</v>
      </c>
      <c r="J10" s="315">
        <f t="shared" si="0"/>
        <v>29070</v>
      </c>
      <c r="K10" s="315">
        <f>SUM(K11:K52)</f>
        <v>28760</v>
      </c>
      <c r="L10" s="315">
        <f>SUM(L11:L52)</f>
        <v>310</v>
      </c>
      <c r="M10" s="315">
        <f>SUM(M11:M52)</f>
        <v>9495</v>
      </c>
      <c r="N10" s="315">
        <f>SUM(N11:N52)</f>
        <v>200</v>
      </c>
      <c r="O10" s="315">
        <f t="shared" si="0"/>
        <v>580</v>
      </c>
      <c r="P10" s="315">
        <f t="shared" si="0"/>
        <v>1790</v>
      </c>
      <c r="Q10" s="315">
        <f t="shared" si="0"/>
        <v>1130</v>
      </c>
      <c r="R10" s="315">
        <f t="shared" si="0"/>
        <v>230</v>
      </c>
      <c r="S10" s="315">
        <f t="shared" si="0"/>
        <v>430</v>
      </c>
      <c r="T10" s="315">
        <f t="shared" si="0"/>
        <v>2720</v>
      </c>
      <c r="U10" s="315">
        <f t="shared" si="0"/>
        <v>745</v>
      </c>
      <c r="V10" s="315">
        <f t="shared" si="0"/>
        <v>180</v>
      </c>
      <c r="W10" s="315">
        <f t="shared" si="0"/>
        <v>60</v>
      </c>
      <c r="X10" s="315">
        <f t="shared" si="0"/>
        <v>185</v>
      </c>
      <c r="Y10" s="315">
        <f t="shared" si="0"/>
        <v>315</v>
      </c>
    </row>
    <row r="11" spans="1:27" ht="21.75" customHeight="1" x14ac:dyDescent="0.35">
      <c r="A11" s="24">
        <v>1</v>
      </c>
      <c r="B11" s="24" t="s">
        <v>12</v>
      </c>
      <c r="C11" s="315">
        <v>6400</v>
      </c>
      <c r="D11" s="315">
        <v>6300</v>
      </c>
      <c r="E11" s="316">
        <v>3600</v>
      </c>
      <c r="F11" s="316">
        <v>2700</v>
      </c>
      <c r="G11" s="315">
        <v>180</v>
      </c>
      <c r="H11" s="315">
        <v>350</v>
      </c>
      <c r="I11" s="315">
        <v>100</v>
      </c>
      <c r="J11" s="315">
        <v>605</v>
      </c>
      <c r="K11" s="316">
        <v>600</v>
      </c>
      <c r="L11" s="316">
        <v>5</v>
      </c>
      <c r="M11" s="315">
        <v>150</v>
      </c>
      <c r="N11" s="315">
        <v>10</v>
      </c>
      <c r="O11" s="315">
        <v>25</v>
      </c>
      <c r="P11" s="315">
        <v>260</v>
      </c>
      <c r="Q11" s="316">
        <v>180</v>
      </c>
      <c r="R11" s="316">
        <v>50</v>
      </c>
      <c r="S11" s="316">
        <v>30</v>
      </c>
      <c r="T11" s="315">
        <v>100</v>
      </c>
      <c r="U11" s="315">
        <v>30</v>
      </c>
      <c r="V11" s="315">
        <v>5</v>
      </c>
      <c r="W11" s="315">
        <v>0</v>
      </c>
      <c r="X11" s="315">
        <v>10</v>
      </c>
      <c r="Y11" s="315">
        <v>0</v>
      </c>
    </row>
    <row r="12" spans="1:27" s="317" customFormat="1" ht="21.75" customHeight="1" x14ac:dyDescent="0.35">
      <c r="A12" s="25">
        <v>2</v>
      </c>
      <c r="B12" s="25" t="s">
        <v>13</v>
      </c>
      <c r="C12" s="315">
        <v>2000</v>
      </c>
      <c r="D12" s="315">
        <v>2000</v>
      </c>
      <c r="E12" s="316">
        <v>1700</v>
      </c>
      <c r="F12" s="316">
        <v>300</v>
      </c>
      <c r="G12" s="315">
        <v>25</v>
      </c>
      <c r="H12" s="315">
        <v>400</v>
      </c>
      <c r="I12" s="315">
        <v>5</v>
      </c>
      <c r="J12" s="315">
        <v>200</v>
      </c>
      <c r="K12" s="316">
        <v>200</v>
      </c>
      <c r="L12" s="316">
        <v>0</v>
      </c>
      <c r="M12" s="315">
        <v>50</v>
      </c>
      <c r="N12" s="315">
        <v>0</v>
      </c>
      <c r="O12" s="315">
        <v>5</v>
      </c>
      <c r="P12" s="315">
        <v>15</v>
      </c>
      <c r="Q12" s="316">
        <v>5</v>
      </c>
      <c r="R12" s="316">
        <v>5</v>
      </c>
      <c r="S12" s="316">
        <v>5</v>
      </c>
      <c r="T12" s="315">
        <v>15</v>
      </c>
      <c r="U12" s="315">
        <v>5</v>
      </c>
      <c r="V12" s="315">
        <v>5</v>
      </c>
      <c r="W12" s="315">
        <v>0</v>
      </c>
      <c r="X12" s="315">
        <v>5</v>
      </c>
      <c r="Y12" s="315">
        <v>0</v>
      </c>
    </row>
    <row r="13" spans="1:27" s="317" customFormat="1" ht="21.75" customHeight="1" x14ac:dyDescent="0.35">
      <c r="A13" s="25">
        <v>3</v>
      </c>
      <c r="B13" s="25" t="s">
        <v>14</v>
      </c>
      <c r="C13" s="315">
        <v>3650</v>
      </c>
      <c r="D13" s="315">
        <v>3000</v>
      </c>
      <c r="E13" s="316">
        <v>2600</v>
      </c>
      <c r="F13" s="316">
        <v>400</v>
      </c>
      <c r="G13" s="315">
        <v>180</v>
      </c>
      <c r="H13" s="315">
        <v>500</v>
      </c>
      <c r="I13" s="315">
        <v>30</v>
      </c>
      <c r="J13" s="315">
        <v>805</v>
      </c>
      <c r="K13" s="316">
        <v>800</v>
      </c>
      <c r="L13" s="316">
        <v>5</v>
      </c>
      <c r="M13" s="315">
        <v>150</v>
      </c>
      <c r="N13" s="315">
        <v>5</v>
      </c>
      <c r="O13" s="315">
        <v>5</v>
      </c>
      <c r="P13" s="315">
        <v>15</v>
      </c>
      <c r="Q13" s="316">
        <v>5</v>
      </c>
      <c r="R13" s="316">
        <v>0</v>
      </c>
      <c r="S13" s="316">
        <v>10</v>
      </c>
      <c r="T13" s="315">
        <v>50</v>
      </c>
      <c r="U13" s="315">
        <v>5</v>
      </c>
      <c r="V13" s="315">
        <v>5</v>
      </c>
      <c r="W13" s="315">
        <v>0</v>
      </c>
      <c r="X13" s="315">
        <v>5</v>
      </c>
      <c r="Y13" s="315">
        <v>50</v>
      </c>
    </row>
    <row r="14" spans="1:27" s="317" customFormat="1" ht="21.75" customHeight="1" x14ac:dyDescent="0.35">
      <c r="A14" s="25">
        <v>4</v>
      </c>
      <c r="B14" s="25" t="s">
        <v>15</v>
      </c>
      <c r="C14" s="315">
        <v>3800</v>
      </c>
      <c r="D14" s="315">
        <v>3800</v>
      </c>
      <c r="E14" s="316">
        <v>3500</v>
      </c>
      <c r="F14" s="316">
        <v>300</v>
      </c>
      <c r="G14" s="315">
        <v>100</v>
      </c>
      <c r="H14" s="315">
        <v>250</v>
      </c>
      <c r="I14" s="315">
        <v>100</v>
      </c>
      <c r="J14" s="315">
        <v>400</v>
      </c>
      <c r="K14" s="316">
        <v>390</v>
      </c>
      <c r="L14" s="316">
        <v>10</v>
      </c>
      <c r="M14" s="315">
        <v>185</v>
      </c>
      <c r="N14" s="315">
        <v>5</v>
      </c>
      <c r="O14" s="315">
        <v>5</v>
      </c>
      <c r="P14" s="315">
        <v>30</v>
      </c>
      <c r="Q14" s="316">
        <v>15</v>
      </c>
      <c r="R14" s="316">
        <v>5</v>
      </c>
      <c r="S14" s="316">
        <v>10</v>
      </c>
      <c r="T14" s="315">
        <v>80</v>
      </c>
      <c r="U14" s="315">
        <v>15</v>
      </c>
      <c r="V14" s="315">
        <v>5</v>
      </c>
      <c r="W14" s="315">
        <v>5</v>
      </c>
      <c r="X14" s="315">
        <v>5</v>
      </c>
      <c r="Y14" s="315">
        <v>100</v>
      </c>
    </row>
    <row r="15" spans="1:27" s="317" customFormat="1" ht="21.75" customHeight="1" x14ac:dyDescent="0.35">
      <c r="A15" s="25">
        <v>5</v>
      </c>
      <c r="B15" s="25" t="s">
        <v>16</v>
      </c>
      <c r="C15" s="315">
        <v>3800</v>
      </c>
      <c r="D15" s="315">
        <v>3800</v>
      </c>
      <c r="E15" s="316">
        <v>3300</v>
      </c>
      <c r="F15" s="316">
        <v>500</v>
      </c>
      <c r="G15" s="315">
        <v>100</v>
      </c>
      <c r="H15" s="315">
        <v>450</v>
      </c>
      <c r="I15" s="315">
        <v>200</v>
      </c>
      <c r="J15" s="315">
        <v>585</v>
      </c>
      <c r="K15" s="316">
        <v>570</v>
      </c>
      <c r="L15" s="316">
        <v>15</v>
      </c>
      <c r="M15" s="315">
        <v>300</v>
      </c>
      <c r="N15" s="315">
        <v>10</v>
      </c>
      <c r="O15" s="315">
        <v>5</v>
      </c>
      <c r="P15" s="315">
        <v>25</v>
      </c>
      <c r="Q15" s="316">
        <v>10</v>
      </c>
      <c r="R15" s="316">
        <v>5</v>
      </c>
      <c r="S15" s="316">
        <v>10</v>
      </c>
      <c r="T15" s="315">
        <v>100</v>
      </c>
      <c r="U15" s="315">
        <v>40</v>
      </c>
      <c r="V15" s="315">
        <v>5</v>
      </c>
      <c r="W15" s="315">
        <v>5</v>
      </c>
      <c r="X15" s="315">
        <v>5</v>
      </c>
      <c r="Y15" s="315">
        <v>0</v>
      </c>
    </row>
    <row r="16" spans="1:27" s="317" customFormat="1" ht="21.75" customHeight="1" x14ac:dyDescent="0.35">
      <c r="A16" s="25">
        <v>6</v>
      </c>
      <c r="B16" s="25" t="s">
        <v>120</v>
      </c>
      <c r="C16" s="315">
        <v>4600</v>
      </c>
      <c r="D16" s="315">
        <v>4600</v>
      </c>
      <c r="E16" s="316">
        <v>4300</v>
      </c>
      <c r="F16" s="316">
        <v>300</v>
      </c>
      <c r="G16" s="315">
        <v>120</v>
      </c>
      <c r="H16" s="315">
        <v>140</v>
      </c>
      <c r="I16" s="315">
        <v>100</v>
      </c>
      <c r="J16" s="315">
        <v>990</v>
      </c>
      <c r="K16" s="316">
        <v>980</v>
      </c>
      <c r="L16" s="316">
        <v>10</v>
      </c>
      <c r="M16" s="315">
        <v>400</v>
      </c>
      <c r="N16" s="315">
        <v>10</v>
      </c>
      <c r="O16" s="315">
        <v>10</v>
      </c>
      <c r="P16" s="315">
        <v>35</v>
      </c>
      <c r="Q16" s="316">
        <v>15</v>
      </c>
      <c r="R16" s="316">
        <v>5</v>
      </c>
      <c r="S16" s="316">
        <v>15</v>
      </c>
      <c r="T16" s="315">
        <v>80</v>
      </c>
      <c r="U16" s="315">
        <v>30</v>
      </c>
      <c r="V16" s="315">
        <v>10</v>
      </c>
      <c r="W16" s="315">
        <v>0</v>
      </c>
      <c r="X16" s="315">
        <v>10</v>
      </c>
      <c r="Y16" s="315">
        <v>0</v>
      </c>
    </row>
    <row r="17" spans="1:25" s="317" customFormat="1" ht="21.75" customHeight="1" x14ac:dyDescent="0.35">
      <c r="A17" s="25">
        <v>7</v>
      </c>
      <c r="B17" s="25" t="s">
        <v>18</v>
      </c>
      <c r="C17" s="315">
        <v>3900</v>
      </c>
      <c r="D17" s="315">
        <v>3900</v>
      </c>
      <c r="E17" s="316">
        <v>3600</v>
      </c>
      <c r="F17" s="316">
        <v>300</v>
      </c>
      <c r="G17" s="315">
        <v>120</v>
      </c>
      <c r="H17" s="315">
        <v>250</v>
      </c>
      <c r="I17" s="315">
        <v>80</v>
      </c>
      <c r="J17" s="315">
        <v>1365</v>
      </c>
      <c r="K17" s="316">
        <v>1345</v>
      </c>
      <c r="L17" s="316">
        <v>20</v>
      </c>
      <c r="M17" s="315">
        <v>910</v>
      </c>
      <c r="N17" s="315">
        <v>0</v>
      </c>
      <c r="O17" s="315">
        <v>135</v>
      </c>
      <c r="P17" s="315">
        <v>200</v>
      </c>
      <c r="Q17" s="316">
        <v>180</v>
      </c>
      <c r="R17" s="316">
        <v>10</v>
      </c>
      <c r="S17" s="316">
        <v>10</v>
      </c>
      <c r="T17" s="315">
        <v>90</v>
      </c>
      <c r="U17" s="315">
        <v>30</v>
      </c>
      <c r="V17" s="315">
        <v>5</v>
      </c>
      <c r="W17" s="315">
        <v>0</v>
      </c>
      <c r="X17" s="315">
        <v>0</v>
      </c>
      <c r="Y17" s="315">
        <v>0</v>
      </c>
    </row>
    <row r="18" spans="1:25" s="317" customFormat="1" ht="21.75" customHeight="1" x14ac:dyDescent="0.35">
      <c r="A18" s="25">
        <v>8</v>
      </c>
      <c r="B18" s="25" t="s">
        <v>19</v>
      </c>
      <c r="C18" s="315">
        <v>2250</v>
      </c>
      <c r="D18" s="315">
        <v>2150</v>
      </c>
      <c r="E18" s="316">
        <v>1850</v>
      </c>
      <c r="F18" s="316">
        <v>300</v>
      </c>
      <c r="G18" s="315">
        <v>100</v>
      </c>
      <c r="H18" s="315">
        <v>200</v>
      </c>
      <c r="I18" s="315">
        <v>100</v>
      </c>
      <c r="J18" s="315">
        <v>540</v>
      </c>
      <c r="K18" s="316">
        <v>535</v>
      </c>
      <c r="L18" s="316">
        <v>5</v>
      </c>
      <c r="M18" s="315">
        <v>50</v>
      </c>
      <c r="N18" s="315">
        <v>5</v>
      </c>
      <c r="O18" s="315">
        <v>5</v>
      </c>
      <c r="P18" s="315">
        <v>15</v>
      </c>
      <c r="Q18" s="316">
        <v>5</v>
      </c>
      <c r="R18" s="316">
        <v>5</v>
      </c>
      <c r="S18" s="316">
        <v>5</v>
      </c>
      <c r="T18" s="315">
        <v>15</v>
      </c>
      <c r="U18" s="315">
        <v>10</v>
      </c>
      <c r="V18" s="315">
        <v>5</v>
      </c>
      <c r="W18" s="315">
        <v>0</v>
      </c>
      <c r="X18" s="315">
        <v>5</v>
      </c>
      <c r="Y18" s="315">
        <v>10</v>
      </c>
    </row>
    <row r="19" spans="1:25" s="317" customFormat="1" ht="21.75" customHeight="1" x14ac:dyDescent="0.35">
      <c r="A19" s="25">
        <v>9</v>
      </c>
      <c r="B19" s="25" t="s">
        <v>20</v>
      </c>
      <c r="C19" s="315">
        <v>4000</v>
      </c>
      <c r="D19" s="315">
        <v>2275</v>
      </c>
      <c r="E19" s="316">
        <v>1825</v>
      </c>
      <c r="F19" s="316">
        <v>450</v>
      </c>
      <c r="G19" s="315">
        <v>80</v>
      </c>
      <c r="H19" s="315">
        <v>400</v>
      </c>
      <c r="I19" s="315">
        <v>360</v>
      </c>
      <c r="J19" s="315">
        <v>685</v>
      </c>
      <c r="K19" s="316">
        <v>675</v>
      </c>
      <c r="L19" s="316">
        <v>10</v>
      </c>
      <c r="M19" s="315">
        <v>100</v>
      </c>
      <c r="N19" s="315">
        <v>10</v>
      </c>
      <c r="O19" s="315">
        <v>5</v>
      </c>
      <c r="P19" s="315">
        <v>55</v>
      </c>
      <c r="Q19" s="316">
        <v>20</v>
      </c>
      <c r="R19" s="316">
        <v>5</v>
      </c>
      <c r="S19" s="316">
        <v>30</v>
      </c>
      <c r="T19" s="315">
        <v>10</v>
      </c>
      <c r="U19" s="315">
        <v>10</v>
      </c>
      <c r="V19" s="315">
        <v>5</v>
      </c>
      <c r="W19" s="315">
        <v>0</v>
      </c>
      <c r="X19" s="315">
        <v>5</v>
      </c>
      <c r="Y19" s="315">
        <v>0</v>
      </c>
    </row>
    <row r="20" spans="1:25" s="317" customFormat="1" ht="21.75" customHeight="1" x14ac:dyDescent="0.35">
      <c r="A20" s="25">
        <v>10</v>
      </c>
      <c r="B20" s="25" t="s">
        <v>21</v>
      </c>
      <c r="C20" s="315">
        <v>14300</v>
      </c>
      <c r="D20" s="315">
        <v>12215</v>
      </c>
      <c r="E20" s="316">
        <v>11005</v>
      </c>
      <c r="F20" s="316">
        <v>1210</v>
      </c>
      <c r="G20" s="315">
        <v>75</v>
      </c>
      <c r="H20" s="315">
        <v>300</v>
      </c>
      <c r="I20" s="315">
        <v>70</v>
      </c>
      <c r="J20" s="315">
        <v>1530</v>
      </c>
      <c r="K20" s="316">
        <v>1525</v>
      </c>
      <c r="L20" s="316">
        <v>5</v>
      </c>
      <c r="M20" s="315">
        <v>25</v>
      </c>
      <c r="N20" s="315">
        <v>5</v>
      </c>
      <c r="O20" s="315">
        <v>5</v>
      </c>
      <c r="P20" s="315">
        <v>5</v>
      </c>
      <c r="Q20" s="316">
        <v>0</v>
      </c>
      <c r="R20" s="316">
        <v>0</v>
      </c>
      <c r="S20" s="316">
        <v>5</v>
      </c>
      <c r="T20" s="315">
        <v>50</v>
      </c>
      <c r="U20" s="315">
        <v>5</v>
      </c>
      <c r="V20" s="315">
        <v>5</v>
      </c>
      <c r="W20" s="315">
        <v>5</v>
      </c>
      <c r="X20" s="315">
        <v>5</v>
      </c>
      <c r="Y20" s="315">
        <v>0</v>
      </c>
    </row>
    <row r="21" spans="1:25" s="317" customFormat="1" ht="21.75" customHeight="1" x14ac:dyDescent="0.35">
      <c r="A21" s="25">
        <v>11</v>
      </c>
      <c r="B21" s="25" t="s">
        <v>22</v>
      </c>
      <c r="C21" s="315">
        <v>7000</v>
      </c>
      <c r="D21" s="315">
        <v>5355</v>
      </c>
      <c r="E21" s="316">
        <v>4855</v>
      </c>
      <c r="F21" s="316">
        <v>500</v>
      </c>
      <c r="G21" s="315">
        <v>40</v>
      </c>
      <c r="H21" s="315">
        <v>200</v>
      </c>
      <c r="I21" s="315">
        <v>200</v>
      </c>
      <c r="J21" s="315">
        <v>750</v>
      </c>
      <c r="K21" s="316">
        <v>750</v>
      </c>
      <c r="L21" s="316">
        <v>0</v>
      </c>
      <c r="M21" s="315">
        <v>450</v>
      </c>
      <c r="N21" s="315">
        <v>0</v>
      </c>
      <c r="O21" s="315">
        <v>0</v>
      </c>
      <c r="P21" s="315">
        <v>70</v>
      </c>
      <c r="Q21" s="316">
        <v>65</v>
      </c>
      <c r="R21" s="316">
        <v>0</v>
      </c>
      <c r="S21" s="316">
        <v>5</v>
      </c>
      <c r="T21" s="315">
        <v>100</v>
      </c>
      <c r="U21" s="315">
        <v>30</v>
      </c>
      <c r="V21" s="315">
        <v>0</v>
      </c>
      <c r="W21" s="315">
        <v>0</v>
      </c>
      <c r="X21" s="315">
        <v>5</v>
      </c>
      <c r="Y21" s="315">
        <v>0</v>
      </c>
    </row>
    <row r="22" spans="1:25" s="317" customFormat="1" ht="21.75" customHeight="1" x14ac:dyDescent="0.35">
      <c r="A22" s="25">
        <v>12</v>
      </c>
      <c r="B22" s="25" t="s">
        <v>23</v>
      </c>
      <c r="C22" s="315">
        <v>2200</v>
      </c>
      <c r="D22" s="315">
        <v>2200</v>
      </c>
      <c r="E22" s="316">
        <v>1800</v>
      </c>
      <c r="F22" s="316">
        <v>400</v>
      </c>
      <c r="G22" s="315">
        <v>150</v>
      </c>
      <c r="H22" s="315">
        <v>170</v>
      </c>
      <c r="I22" s="315">
        <v>15</v>
      </c>
      <c r="J22" s="315">
        <v>320</v>
      </c>
      <c r="K22" s="316">
        <v>320</v>
      </c>
      <c r="L22" s="316">
        <v>0</v>
      </c>
      <c r="M22" s="315">
        <v>85</v>
      </c>
      <c r="N22" s="315">
        <v>0</v>
      </c>
      <c r="O22" s="315">
        <v>5</v>
      </c>
      <c r="P22" s="315">
        <v>40</v>
      </c>
      <c r="Q22" s="316">
        <v>30</v>
      </c>
      <c r="R22" s="316">
        <v>5</v>
      </c>
      <c r="S22" s="316">
        <v>5</v>
      </c>
      <c r="T22" s="315">
        <v>0</v>
      </c>
      <c r="U22" s="315">
        <v>5</v>
      </c>
      <c r="V22" s="315">
        <v>0</v>
      </c>
      <c r="W22" s="315">
        <v>0</v>
      </c>
      <c r="X22" s="315">
        <v>0</v>
      </c>
      <c r="Y22" s="315">
        <v>0</v>
      </c>
    </row>
    <row r="23" spans="1:25" s="317" customFormat="1" ht="21.75" customHeight="1" x14ac:dyDescent="0.35">
      <c r="A23" s="25">
        <v>13</v>
      </c>
      <c r="B23" s="25" t="s">
        <v>24</v>
      </c>
      <c r="C23" s="315">
        <v>2480</v>
      </c>
      <c r="D23" s="315">
        <v>1730</v>
      </c>
      <c r="E23" s="316">
        <v>1000</v>
      </c>
      <c r="F23" s="316">
        <v>730</v>
      </c>
      <c r="G23" s="315">
        <v>65</v>
      </c>
      <c r="H23" s="315">
        <v>150</v>
      </c>
      <c r="I23" s="315">
        <v>100</v>
      </c>
      <c r="J23" s="315">
        <v>500</v>
      </c>
      <c r="K23" s="316">
        <v>495</v>
      </c>
      <c r="L23" s="316">
        <v>5</v>
      </c>
      <c r="M23" s="315">
        <v>100</v>
      </c>
      <c r="N23" s="315">
        <v>5</v>
      </c>
      <c r="O23" s="315">
        <v>5</v>
      </c>
      <c r="P23" s="315">
        <v>15</v>
      </c>
      <c r="Q23" s="316">
        <v>5</v>
      </c>
      <c r="R23" s="316">
        <v>0</v>
      </c>
      <c r="S23" s="316">
        <v>10</v>
      </c>
      <c r="T23" s="315">
        <v>15</v>
      </c>
      <c r="U23" s="315">
        <v>10</v>
      </c>
      <c r="V23" s="315">
        <v>5</v>
      </c>
      <c r="W23" s="315">
        <v>0</v>
      </c>
      <c r="X23" s="315">
        <v>5</v>
      </c>
      <c r="Y23" s="315">
        <v>0</v>
      </c>
    </row>
    <row r="24" spans="1:25" s="317" customFormat="1" ht="21.75" customHeight="1" x14ac:dyDescent="0.35">
      <c r="A24" s="25">
        <v>14</v>
      </c>
      <c r="B24" s="25" t="s">
        <v>25</v>
      </c>
      <c r="C24" s="315">
        <v>6200</v>
      </c>
      <c r="D24" s="315">
        <v>4445</v>
      </c>
      <c r="E24" s="316">
        <v>3185</v>
      </c>
      <c r="F24" s="316">
        <v>1260</v>
      </c>
      <c r="G24" s="315">
        <v>150</v>
      </c>
      <c r="H24" s="315">
        <v>450</v>
      </c>
      <c r="I24" s="315">
        <v>350</v>
      </c>
      <c r="J24" s="315">
        <v>510</v>
      </c>
      <c r="K24" s="316">
        <v>500</v>
      </c>
      <c r="L24" s="316">
        <v>10</v>
      </c>
      <c r="M24" s="315">
        <v>100</v>
      </c>
      <c r="N24" s="315">
        <v>5</v>
      </c>
      <c r="O24" s="315">
        <v>10</v>
      </c>
      <c r="P24" s="315">
        <v>60</v>
      </c>
      <c r="Q24" s="316">
        <v>5</v>
      </c>
      <c r="R24" s="316">
        <v>5</v>
      </c>
      <c r="S24" s="316">
        <v>50</v>
      </c>
      <c r="T24" s="315">
        <v>50</v>
      </c>
      <c r="U24" s="315">
        <v>50</v>
      </c>
      <c r="V24" s="315">
        <v>10</v>
      </c>
      <c r="W24" s="315">
        <v>5</v>
      </c>
      <c r="X24" s="315">
        <v>5</v>
      </c>
      <c r="Y24" s="315">
        <v>0</v>
      </c>
    </row>
    <row r="25" spans="1:25" s="317" customFormat="1" ht="21.75" customHeight="1" x14ac:dyDescent="0.35">
      <c r="A25" s="25">
        <v>15</v>
      </c>
      <c r="B25" s="25" t="s">
        <v>26</v>
      </c>
      <c r="C25" s="315">
        <v>7020</v>
      </c>
      <c r="D25" s="315">
        <v>6520</v>
      </c>
      <c r="E25" s="316">
        <v>3500</v>
      </c>
      <c r="F25" s="316">
        <v>3020</v>
      </c>
      <c r="G25" s="315">
        <v>150</v>
      </c>
      <c r="H25" s="315">
        <v>350</v>
      </c>
      <c r="I25" s="315">
        <v>100</v>
      </c>
      <c r="J25" s="315">
        <v>505</v>
      </c>
      <c r="K25" s="316">
        <v>500</v>
      </c>
      <c r="L25" s="316">
        <v>5</v>
      </c>
      <c r="M25" s="315">
        <v>100</v>
      </c>
      <c r="N25" s="315">
        <v>10</v>
      </c>
      <c r="O25" s="315">
        <v>10</v>
      </c>
      <c r="P25" s="315">
        <v>20</v>
      </c>
      <c r="Q25" s="316">
        <v>5</v>
      </c>
      <c r="R25" s="316">
        <v>5</v>
      </c>
      <c r="S25" s="316">
        <v>10</v>
      </c>
      <c r="T25" s="315">
        <v>50</v>
      </c>
      <c r="U25" s="315">
        <v>10</v>
      </c>
      <c r="V25" s="315">
        <v>5</v>
      </c>
      <c r="W25" s="315">
        <v>0</v>
      </c>
      <c r="X25" s="315">
        <v>5</v>
      </c>
      <c r="Y25" s="315">
        <v>0</v>
      </c>
    </row>
    <row r="26" spans="1:25" s="317" customFormat="1" ht="21.75" customHeight="1" x14ac:dyDescent="0.35">
      <c r="A26" s="25">
        <v>16</v>
      </c>
      <c r="B26" s="25" t="s">
        <v>27</v>
      </c>
      <c r="C26" s="315">
        <v>2200</v>
      </c>
      <c r="D26" s="315">
        <v>2200</v>
      </c>
      <c r="E26" s="316">
        <v>2000</v>
      </c>
      <c r="F26" s="316">
        <v>200</v>
      </c>
      <c r="G26" s="315">
        <v>50</v>
      </c>
      <c r="H26" s="315">
        <v>100</v>
      </c>
      <c r="I26" s="315">
        <v>50</v>
      </c>
      <c r="J26" s="315">
        <v>265</v>
      </c>
      <c r="K26" s="316">
        <v>260</v>
      </c>
      <c r="L26" s="316">
        <v>5</v>
      </c>
      <c r="M26" s="315">
        <v>250</v>
      </c>
      <c r="N26" s="315">
        <v>5</v>
      </c>
      <c r="O26" s="315">
        <v>20</v>
      </c>
      <c r="P26" s="315">
        <v>15</v>
      </c>
      <c r="Q26" s="316">
        <v>5</v>
      </c>
      <c r="R26" s="316">
        <v>5</v>
      </c>
      <c r="S26" s="316">
        <v>5</v>
      </c>
      <c r="T26" s="315">
        <v>50</v>
      </c>
      <c r="U26" s="315">
        <v>10</v>
      </c>
      <c r="V26" s="315">
        <v>5</v>
      </c>
      <c r="W26" s="315">
        <v>5</v>
      </c>
      <c r="X26" s="315">
        <v>5</v>
      </c>
      <c r="Y26" s="315">
        <v>10</v>
      </c>
    </row>
    <row r="27" spans="1:25" s="317" customFormat="1" ht="21.75" customHeight="1" x14ac:dyDescent="0.35">
      <c r="A27" s="25">
        <v>17</v>
      </c>
      <c r="B27" s="25" t="s">
        <v>28</v>
      </c>
      <c r="C27" s="315">
        <v>3800</v>
      </c>
      <c r="D27" s="315">
        <v>3650</v>
      </c>
      <c r="E27" s="316">
        <v>3300</v>
      </c>
      <c r="F27" s="316">
        <v>350</v>
      </c>
      <c r="G27" s="315">
        <v>250</v>
      </c>
      <c r="H27" s="315">
        <v>200</v>
      </c>
      <c r="I27" s="315">
        <v>100</v>
      </c>
      <c r="J27" s="315">
        <v>405</v>
      </c>
      <c r="K27" s="316">
        <v>400</v>
      </c>
      <c r="L27" s="316">
        <v>5</v>
      </c>
      <c r="M27" s="315">
        <v>80</v>
      </c>
      <c r="N27" s="315">
        <v>0</v>
      </c>
      <c r="O27" s="315">
        <v>5</v>
      </c>
      <c r="P27" s="315">
        <v>10</v>
      </c>
      <c r="Q27" s="316">
        <v>5</v>
      </c>
      <c r="R27" s="316">
        <v>0</v>
      </c>
      <c r="S27" s="316">
        <v>5</v>
      </c>
      <c r="T27" s="315">
        <v>30</v>
      </c>
      <c r="U27" s="315">
        <v>5</v>
      </c>
      <c r="V27" s="315">
        <v>0</v>
      </c>
      <c r="W27" s="315">
        <v>0</v>
      </c>
      <c r="X27" s="315">
        <v>0</v>
      </c>
      <c r="Y27" s="315">
        <v>0</v>
      </c>
    </row>
    <row r="28" spans="1:25" s="317" customFormat="1" ht="21.75" customHeight="1" x14ac:dyDescent="0.35">
      <c r="A28" s="25">
        <v>18</v>
      </c>
      <c r="B28" s="25" t="s">
        <v>29</v>
      </c>
      <c r="C28" s="315">
        <v>5100</v>
      </c>
      <c r="D28" s="315">
        <v>5100</v>
      </c>
      <c r="E28" s="316">
        <v>4100</v>
      </c>
      <c r="F28" s="316">
        <v>1000</v>
      </c>
      <c r="G28" s="315">
        <v>100</v>
      </c>
      <c r="H28" s="315">
        <v>100</v>
      </c>
      <c r="I28" s="315">
        <v>15</v>
      </c>
      <c r="J28" s="315">
        <v>300</v>
      </c>
      <c r="K28" s="316">
        <v>300</v>
      </c>
      <c r="L28" s="316">
        <v>0</v>
      </c>
      <c r="M28" s="315">
        <v>15</v>
      </c>
      <c r="N28" s="315">
        <v>0</v>
      </c>
      <c r="O28" s="315">
        <v>0</v>
      </c>
      <c r="P28" s="315">
        <v>50</v>
      </c>
      <c r="Q28" s="316">
        <v>50</v>
      </c>
      <c r="R28" s="316">
        <v>0</v>
      </c>
      <c r="S28" s="316">
        <v>0</v>
      </c>
      <c r="T28" s="315">
        <v>5</v>
      </c>
      <c r="U28" s="315">
        <v>5</v>
      </c>
      <c r="V28" s="315">
        <v>0</v>
      </c>
      <c r="W28" s="315">
        <v>0</v>
      </c>
      <c r="X28" s="315">
        <v>5</v>
      </c>
      <c r="Y28" s="315">
        <v>0</v>
      </c>
    </row>
    <row r="29" spans="1:25" s="317" customFormat="1" ht="21.75" customHeight="1" x14ac:dyDescent="0.35">
      <c r="A29" s="25">
        <v>19</v>
      </c>
      <c r="B29" s="25" t="s">
        <v>30</v>
      </c>
      <c r="C29" s="315">
        <v>3600</v>
      </c>
      <c r="D29" s="315">
        <v>3600</v>
      </c>
      <c r="E29" s="316">
        <v>2700</v>
      </c>
      <c r="F29" s="316">
        <v>900</v>
      </c>
      <c r="G29" s="315">
        <v>180</v>
      </c>
      <c r="H29" s="315">
        <v>250</v>
      </c>
      <c r="I29" s="315">
        <v>110</v>
      </c>
      <c r="J29" s="315">
        <v>1205</v>
      </c>
      <c r="K29" s="316">
        <v>1200</v>
      </c>
      <c r="L29" s="316">
        <v>5</v>
      </c>
      <c r="M29" s="315">
        <v>200</v>
      </c>
      <c r="N29" s="315">
        <v>5</v>
      </c>
      <c r="O29" s="315">
        <v>20</v>
      </c>
      <c r="P29" s="315">
        <v>60</v>
      </c>
      <c r="Q29" s="316">
        <v>50</v>
      </c>
      <c r="R29" s="316">
        <v>5</v>
      </c>
      <c r="S29" s="316">
        <v>5</v>
      </c>
      <c r="T29" s="315">
        <v>50</v>
      </c>
      <c r="U29" s="315">
        <v>15</v>
      </c>
      <c r="V29" s="315">
        <v>5</v>
      </c>
      <c r="W29" s="315">
        <v>0</v>
      </c>
      <c r="X29" s="315">
        <v>5</v>
      </c>
      <c r="Y29" s="315">
        <v>20</v>
      </c>
    </row>
    <row r="30" spans="1:25" s="317" customFormat="1" ht="21.75" customHeight="1" x14ac:dyDescent="0.35">
      <c r="A30" s="25">
        <v>20</v>
      </c>
      <c r="B30" s="25" t="s">
        <v>31</v>
      </c>
      <c r="C30" s="315">
        <v>2550</v>
      </c>
      <c r="D30" s="315">
        <v>2550</v>
      </c>
      <c r="E30" s="316">
        <v>2500</v>
      </c>
      <c r="F30" s="316">
        <v>50</v>
      </c>
      <c r="G30" s="315">
        <v>70</v>
      </c>
      <c r="H30" s="315">
        <v>120</v>
      </c>
      <c r="I30" s="315">
        <v>100</v>
      </c>
      <c r="J30" s="315">
        <v>555</v>
      </c>
      <c r="K30" s="316">
        <v>550</v>
      </c>
      <c r="L30" s="316">
        <v>5</v>
      </c>
      <c r="M30" s="315">
        <v>140</v>
      </c>
      <c r="N30" s="315">
        <v>5</v>
      </c>
      <c r="O30" s="315">
        <v>35</v>
      </c>
      <c r="P30" s="315">
        <v>15</v>
      </c>
      <c r="Q30" s="316">
        <v>5</v>
      </c>
      <c r="R30" s="316">
        <v>5</v>
      </c>
      <c r="S30" s="316">
        <v>5</v>
      </c>
      <c r="T30" s="315">
        <v>20</v>
      </c>
      <c r="U30" s="315">
        <v>10</v>
      </c>
      <c r="V30" s="315">
        <v>5</v>
      </c>
      <c r="W30" s="315">
        <v>0</v>
      </c>
      <c r="X30" s="315">
        <v>5</v>
      </c>
      <c r="Y30" s="315">
        <v>50</v>
      </c>
    </row>
    <row r="31" spans="1:25" s="317" customFormat="1" ht="21.75" customHeight="1" x14ac:dyDescent="0.35">
      <c r="A31" s="25">
        <v>21</v>
      </c>
      <c r="B31" s="25" t="s">
        <v>32</v>
      </c>
      <c r="C31" s="315">
        <v>5000</v>
      </c>
      <c r="D31" s="315">
        <v>5000</v>
      </c>
      <c r="E31" s="316">
        <v>3500</v>
      </c>
      <c r="F31" s="316">
        <v>1500</v>
      </c>
      <c r="G31" s="315">
        <v>230</v>
      </c>
      <c r="H31" s="315">
        <v>200</v>
      </c>
      <c r="I31" s="315">
        <v>100</v>
      </c>
      <c r="J31" s="315">
        <v>985</v>
      </c>
      <c r="K31" s="316">
        <v>975</v>
      </c>
      <c r="L31" s="316">
        <v>10</v>
      </c>
      <c r="M31" s="315">
        <v>100</v>
      </c>
      <c r="N31" s="315">
        <v>5</v>
      </c>
      <c r="O31" s="315">
        <v>5</v>
      </c>
      <c r="P31" s="315">
        <v>40</v>
      </c>
      <c r="Q31" s="316">
        <v>10</v>
      </c>
      <c r="R31" s="316">
        <v>10</v>
      </c>
      <c r="S31" s="316">
        <v>20</v>
      </c>
      <c r="T31" s="315">
        <v>170</v>
      </c>
      <c r="U31" s="315">
        <v>50</v>
      </c>
      <c r="V31" s="315">
        <v>5</v>
      </c>
      <c r="W31" s="315">
        <v>0</v>
      </c>
      <c r="X31" s="315">
        <v>5</v>
      </c>
      <c r="Y31" s="315">
        <v>0</v>
      </c>
    </row>
    <row r="32" spans="1:25" s="317" customFormat="1" ht="21.75" customHeight="1" x14ac:dyDescent="0.35">
      <c r="A32" s="25">
        <v>22</v>
      </c>
      <c r="B32" s="25" t="s">
        <v>33</v>
      </c>
      <c r="C32" s="315">
        <v>3300</v>
      </c>
      <c r="D32" s="315">
        <v>3100</v>
      </c>
      <c r="E32" s="316">
        <v>2600</v>
      </c>
      <c r="F32" s="316">
        <v>500</v>
      </c>
      <c r="G32" s="315">
        <v>110</v>
      </c>
      <c r="H32" s="315">
        <v>300</v>
      </c>
      <c r="I32" s="315">
        <v>150</v>
      </c>
      <c r="J32" s="315">
        <v>395</v>
      </c>
      <c r="K32" s="316">
        <v>390</v>
      </c>
      <c r="L32" s="316">
        <v>5</v>
      </c>
      <c r="M32" s="315">
        <v>300</v>
      </c>
      <c r="N32" s="315">
        <v>5</v>
      </c>
      <c r="O32" s="315">
        <v>0</v>
      </c>
      <c r="P32" s="315">
        <v>20</v>
      </c>
      <c r="Q32" s="316">
        <v>5</v>
      </c>
      <c r="R32" s="316">
        <v>5</v>
      </c>
      <c r="S32" s="316">
        <v>10</v>
      </c>
      <c r="T32" s="315">
        <v>150</v>
      </c>
      <c r="U32" s="315">
        <v>40</v>
      </c>
      <c r="V32" s="315">
        <v>5</v>
      </c>
      <c r="W32" s="315">
        <v>0</v>
      </c>
      <c r="X32" s="315">
        <v>5</v>
      </c>
      <c r="Y32" s="315">
        <v>30</v>
      </c>
    </row>
    <row r="33" spans="1:25" s="317" customFormat="1" ht="21.75" customHeight="1" x14ac:dyDescent="0.35">
      <c r="A33" s="25">
        <v>23</v>
      </c>
      <c r="B33" s="25" t="s">
        <v>34</v>
      </c>
      <c r="C33" s="315">
        <v>5300</v>
      </c>
      <c r="D33" s="315">
        <v>5300</v>
      </c>
      <c r="E33" s="316">
        <v>4830</v>
      </c>
      <c r="F33" s="316">
        <v>470</v>
      </c>
      <c r="G33" s="315">
        <v>100</v>
      </c>
      <c r="H33" s="315">
        <v>500</v>
      </c>
      <c r="I33" s="315">
        <v>200</v>
      </c>
      <c r="J33" s="315">
        <v>1205</v>
      </c>
      <c r="K33" s="316">
        <v>1200</v>
      </c>
      <c r="L33" s="316">
        <v>5</v>
      </c>
      <c r="M33" s="315">
        <v>200</v>
      </c>
      <c r="N33" s="315">
        <v>10</v>
      </c>
      <c r="O33" s="315">
        <v>10</v>
      </c>
      <c r="P33" s="315">
        <v>70</v>
      </c>
      <c r="Q33" s="316">
        <v>50</v>
      </c>
      <c r="R33" s="316">
        <v>15</v>
      </c>
      <c r="S33" s="316">
        <v>5</v>
      </c>
      <c r="T33" s="315">
        <v>20</v>
      </c>
      <c r="U33" s="315">
        <v>5</v>
      </c>
      <c r="V33" s="315">
        <v>5</v>
      </c>
      <c r="W33" s="315">
        <v>5</v>
      </c>
      <c r="X33" s="315">
        <v>5</v>
      </c>
      <c r="Y33" s="315">
        <v>0</v>
      </c>
    </row>
    <row r="34" spans="1:25" s="317" customFormat="1" ht="21.75" customHeight="1" x14ac:dyDescent="0.35">
      <c r="A34" s="25">
        <v>24</v>
      </c>
      <c r="B34" s="25" t="s">
        <v>35</v>
      </c>
      <c r="C34" s="315">
        <v>3100</v>
      </c>
      <c r="D34" s="315">
        <v>3100</v>
      </c>
      <c r="E34" s="316">
        <v>2500</v>
      </c>
      <c r="F34" s="316">
        <v>600</v>
      </c>
      <c r="G34" s="315">
        <v>65</v>
      </c>
      <c r="H34" s="315">
        <v>160</v>
      </c>
      <c r="I34" s="315">
        <v>40</v>
      </c>
      <c r="J34" s="315">
        <v>705</v>
      </c>
      <c r="K34" s="316">
        <v>700</v>
      </c>
      <c r="L34" s="316">
        <v>5</v>
      </c>
      <c r="M34" s="315">
        <v>130</v>
      </c>
      <c r="N34" s="315">
        <v>5</v>
      </c>
      <c r="O34" s="315">
        <v>5</v>
      </c>
      <c r="P34" s="315">
        <v>5</v>
      </c>
      <c r="Q34" s="316">
        <v>5</v>
      </c>
      <c r="R34" s="316">
        <v>0</v>
      </c>
      <c r="S34" s="316">
        <v>0</v>
      </c>
      <c r="T34" s="315">
        <v>50</v>
      </c>
      <c r="U34" s="315">
        <v>5</v>
      </c>
      <c r="V34" s="315">
        <v>0</v>
      </c>
      <c r="W34" s="315">
        <v>0</v>
      </c>
      <c r="X34" s="315">
        <v>5</v>
      </c>
      <c r="Y34" s="315">
        <v>0</v>
      </c>
    </row>
    <row r="35" spans="1:25" s="317" customFormat="1" ht="21.75" customHeight="1" x14ac:dyDescent="0.35">
      <c r="A35" s="25">
        <v>25</v>
      </c>
      <c r="B35" s="25" t="s">
        <v>36</v>
      </c>
      <c r="C35" s="315">
        <v>6300</v>
      </c>
      <c r="D35" s="315">
        <v>6300</v>
      </c>
      <c r="E35" s="316">
        <v>5800</v>
      </c>
      <c r="F35" s="316">
        <v>500</v>
      </c>
      <c r="G35" s="315">
        <v>300</v>
      </c>
      <c r="H35" s="315">
        <v>200</v>
      </c>
      <c r="I35" s="315">
        <v>100</v>
      </c>
      <c r="J35" s="315">
        <v>1010</v>
      </c>
      <c r="K35" s="316">
        <v>1000</v>
      </c>
      <c r="L35" s="316">
        <v>10</v>
      </c>
      <c r="M35" s="315">
        <v>800</v>
      </c>
      <c r="N35" s="315">
        <v>0</v>
      </c>
      <c r="O35" s="315">
        <v>45</v>
      </c>
      <c r="P35" s="315">
        <v>180</v>
      </c>
      <c r="Q35" s="316">
        <v>170</v>
      </c>
      <c r="R35" s="316">
        <v>0</v>
      </c>
      <c r="S35" s="316">
        <v>10</v>
      </c>
      <c r="T35" s="315">
        <v>350</v>
      </c>
      <c r="U35" s="315">
        <v>20</v>
      </c>
      <c r="V35" s="315">
        <v>5</v>
      </c>
      <c r="W35" s="315">
        <v>0</v>
      </c>
      <c r="X35" s="315">
        <v>5</v>
      </c>
      <c r="Y35" s="315">
        <v>0</v>
      </c>
    </row>
    <row r="36" spans="1:25" s="317" customFormat="1" ht="21.75" customHeight="1" x14ac:dyDescent="0.35">
      <c r="A36" s="25">
        <v>26</v>
      </c>
      <c r="B36" s="25" t="s">
        <v>37</v>
      </c>
      <c r="C36" s="315">
        <v>1650</v>
      </c>
      <c r="D36" s="315">
        <v>1100</v>
      </c>
      <c r="E36" s="316">
        <v>850</v>
      </c>
      <c r="F36" s="316">
        <v>250</v>
      </c>
      <c r="G36" s="315">
        <v>50</v>
      </c>
      <c r="H36" s="315">
        <v>100</v>
      </c>
      <c r="I36" s="315">
        <v>10</v>
      </c>
      <c r="J36" s="315">
        <v>360</v>
      </c>
      <c r="K36" s="316">
        <v>360</v>
      </c>
      <c r="L36" s="316">
        <v>0</v>
      </c>
      <c r="M36" s="315">
        <v>5</v>
      </c>
      <c r="N36" s="315">
        <v>5</v>
      </c>
      <c r="O36" s="315">
        <v>5</v>
      </c>
      <c r="P36" s="315">
        <v>5</v>
      </c>
      <c r="Q36" s="316">
        <v>0</v>
      </c>
      <c r="R36" s="316">
        <v>0</v>
      </c>
      <c r="S36" s="316">
        <v>5</v>
      </c>
      <c r="T36" s="315">
        <v>25</v>
      </c>
      <c r="U36" s="315">
        <v>5</v>
      </c>
      <c r="V36" s="315">
        <v>5</v>
      </c>
      <c r="W36" s="315">
        <v>0</v>
      </c>
      <c r="X36" s="315">
        <v>5</v>
      </c>
      <c r="Y36" s="315">
        <v>0</v>
      </c>
    </row>
    <row r="37" spans="1:25" s="317" customFormat="1" ht="21.75" customHeight="1" x14ac:dyDescent="0.35">
      <c r="A37" s="25">
        <v>27</v>
      </c>
      <c r="B37" s="25" t="s">
        <v>38</v>
      </c>
      <c r="C37" s="315">
        <v>4550</v>
      </c>
      <c r="D37" s="315">
        <v>4550</v>
      </c>
      <c r="E37" s="316">
        <v>4300</v>
      </c>
      <c r="F37" s="316">
        <v>250</v>
      </c>
      <c r="G37" s="315">
        <v>80</v>
      </c>
      <c r="H37" s="315">
        <v>150</v>
      </c>
      <c r="I37" s="315">
        <v>160</v>
      </c>
      <c r="J37" s="315">
        <v>1010</v>
      </c>
      <c r="K37" s="316">
        <v>1000</v>
      </c>
      <c r="L37" s="316">
        <v>10</v>
      </c>
      <c r="M37" s="315">
        <v>455</v>
      </c>
      <c r="N37" s="315">
        <v>20</v>
      </c>
      <c r="O37" s="315">
        <v>10</v>
      </c>
      <c r="P37" s="315">
        <v>35</v>
      </c>
      <c r="Q37" s="316">
        <v>5</v>
      </c>
      <c r="R37" s="316">
        <v>0</v>
      </c>
      <c r="S37" s="316">
        <v>30</v>
      </c>
      <c r="T37" s="315">
        <v>100</v>
      </c>
      <c r="U37" s="315">
        <v>40</v>
      </c>
      <c r="V37" s="315">
        <v>5</v>
      </c>
      <c r="W37" s="315">
        <v>5</v>
      </c>
      <c r="X37" s="315">
        <v>5</v>
      </c>
      <c r="Y37" s="315">
        <v>0</v>
      </c>
    </row>
    <row r="38" spans="1:25" s="317" customFormat="1" ht="21.75" customHeight="1" x14ac:dyDescent="0.35">
      <c r="A38" s="25">
        <v>28</v>
      </c>
      <c r="B38" s="25" t="s">
        <v>39</v>
      </c>
      <c r="C38" s="315">
        <v>2200</v>
      </c>
      <c r="D38" s="315">
        <v>1250</v>
      </c>
      <c r="E38" s="316">
        <v>1000</v>
      </c>
      <c r="F38" s="316">
        <v>250</v>
      </c>
      <c r="G38" s="315">
        <v>120</v>
      </c>
      <c r="H38" s="315">
        <v>120</v>
      </c>
      <c r="I38" s="315">
        <v>5</v>
      </c>
      <c r="J38" s="315">
        <v>605</v>
      </c>
      <c r="K38" s="316">
        <v>600</v>
      </c>
      <c r="L38" s="316">
        <v>5</v>
      </c>
      <c r="M38" s="315">
        <v>100</v>
      </c>
      <c r="N38" s="315">
        <v>0</v>
      </c>
      <c r="O38" s="315">
        <v>5</v>
      </c>
      <c r="P38" s="315">
        <v>20</v>
      </c>
      <c r="Q38" s="316">
        <v>10</v>
      </c>
      <c r="R38" s="316">
        <v>5</v>
      </c>
      <c r="S38" s="316">
        <v>5</v>
      </c>
      <c r="T38" s="315">
        <v>20</v>
      </c>
      <c r="U38" s="315">
        <v>5</v>
      </c>
      <c r="V38" s="315">
        <v>5</v>
      </c>
      <c r="W38" s="315">
        <v>0</v>
      </c>
      <c r="X38" s="315">
        <v>5</v>
      </c>
      <c r="Y38" s="315">
        <v>0</v>
      </c>
    </row>
    <row r="39" spans="1:25" s="317" customFormat="1" ht="21.75" customHeight="1" x14ac:dyDescent="0.35">
      <c r="A39" s="25">
        <v>29</v>
      </c>
      <c r="B39" s="25" t="s">
        <v>40</v>
      </c>
      <c r="C39" s="315">
        <v>3880</v>
      </c>
      <c r="D39" s="315">
        <v>3880</v>
      </c>
      <c r="E39" s="316">
        <v>3435</v>
      </c>
      <c r="F39" s="316">
        <v>445</v>
      </c>
      <c r="G39" s="315">
        <v>150</v>
      </c>
      <c r="H39" s="315">
        <v>150</v>
      </c>
      <c r="I39" s="315">
        <v>35</v>
      </c>
      <c r="J39" s="315">
        <v>725</v>
      </c>
      <c r="K39" s="316">
        <v>725</v>
      </c>
      <c r="L39" s="316">
        <v>0</v>
      </c>
      <c r="M39" s="315">
        <v>375</v>
      </c>
      <c r="N39" s="315">
        <v>0</v>
      </c>
      <c r="O39" s="315">
        <v>0</v>
      </c>
      <c r="P39" s="315">
        <v>20</v>
      </c>
      <c r="Q39" s="316">
        <v>5</v>
      </c>
      <c r="R39" s="316">
        <v>5</v>
      </c>
      <c r="S39" s="316">
        <v>10</v>
      </c>
      <c r="T39" s="315">
        <v>60</v>
      </c>
      <c r="U39" s="315">
        <v>15</v>
      </c>
      <c r="V39" s="315">
        <v>5</v>
      </c>
      <c r="W39" s="315">
        <v>5</v>
      </c>
      <c r="X39" s="315">
        <v>5</v>
      </c>
      <c r="Y39" s="315">
        <v>0</v>
      </c>
    </row>
    <row r="40" spans="1:25" s="317" customFormat="1" ht="21.75" customHeight="1" x14ac:dyDescent="0.35">
      <c r="A40" s="25">
        <v>30</v>
      </c>
      <c r="B40" s="25" t="s">
        <v>41</v>
      </c>
      <c r="C40" s="315">
        <v>8000</v>
      </c>
      <c r="D40" s="315">
        <v>7500</v>
      </c>
      <c r="E40" s="316">
        <v>6500</v>
      </c>
      <c r="F40" s="316">
        <v>1000</v>
      </c>
      <c r="G40" s="315">
        <v>150</v>
      </c>
      <c r="H40" s="315">
        <v>250</v>
      </c>
      <c r="I40" s="315">
        <v>100</v>
      </c>
      <c r="J40" s="315">
        <v>605</v>
      </c>
      <c r="K40" s="316">
        <v>600</v>
      </c>
      <c r="L40" s="316">
        <v>5</v>
      </c>
      <c r="M40" s="315">
        <v>200</v>
      </c>
      <c r="N40" s="315">
        <v>15</v>
      </c>
      <c r="O40" s="315">
        <v>5</v>
      </c>
      <c r="P40" s="315">
        <v>25</v>
      </c>
      <c r="Q40" s="316">
        <v>5</v>
      </c>
      <c r="R40" s="316">
        <v>5</v>
      </c>
      <c r="S40" s="316">
        <v>15</v>
      </c>
      <c r="T40" s="315">
        <v>25</v>
      </c>
      <c r="U40" s="315">
        <v>30</v>
      </c>
      <c r="V40" s="315">
        <v>5</v>
      </c>
      <c r="W40" s="315">
        <v>0</v>
      </c>
      <c r="X40" s="315">
        <v>5</v>
      </c>
      <c r="Y40" s="315">
        <v>0</v>
      </c>
    </row>
    <row r="41" spans="1:25" s="317" customFormat="1" ht="21.75" customHeight="1" x14ac:dyDescent="0.35">
      <c r="A41" s="25">
        <v>31</v>
      </c>
      <c r="B41" s="25" t="s">
        <v>42</v>
      </c>
      <c r="C41" s="315">
        <v>4500</v>
      </c>
      <c r="D41" s="315">
        <v>4500</v>
      </c>
      <c r="E41" s="316">
        <v>3700</v>
      </c>
      <c r="F41" s="316">
        <v>800</v>
      </c>
      <c r="G41" s="315">
        <v>200</v>
      </c>
      <c r="H41" s="315">
        <v>600</v>
      </c>
      <c r="I41" s="315">
        <v>20</v>
      </c>
      <c r="J41" s="315">
        <v>800</v>
      </c>
      <c r="K41" s="316">
        <v>770</v>
      </c>
      <c r="L41" s="316">
        <v>30</v>
      </c>
      <c r="M41" s="315">
        <v>250</v>
      </c>
      <c r="N41" s="315">
        <v>5</v>
      </c>
      <c r="O41" s="315">
        <v>5</v>
      </c>
      <c r="P41" s="315">
        <v>30</v>
      </c>
      <c r="Q41" s="316">
        <v>15</v>
      </c>
      <c r="R41" s="316">
        <v>10</v>
      </c>
      <c r="S41" s="316">
        <v>5</v>
      </c>
      <c r="T41" s="315">
        <v>20</v>
      </c>
      <c r="U41" s="315">
        <v>30</v>
      </c>
      <c r="V41" s="315">
        <v>5</v>
      </c>
      <c r="W41" s="315">
        <v>0</v>
      </c>
      <c r="X41" s="315">
        <v>0</v>
      </c>
      <c r="Y41" s="315">
        <v>0</v>
      </c>
    </row>
    <row r="42" spans="1:25" s="317" customFormat="1" ht="21.75" customHeight="1" x14ac:dyDescent="0.35">
      <c r="A42" s="25">
        <v>32</v>
      </c>
      <c r="B42" s="25" t="s">
        <v>43</v>
      </c>
      <c r="C42" s="315">
        <v>5600</v>
      </c>
      <c r="D42" s="315">
        <v>5600</v>
      </c>
      <c r="E42" s="316">
        <v>5050</v>
      </c>
      <c r="F42" s="316">
        <v>550</v>
      </c>
      <c r="G42" s="315">
        <v>100</v>
      </c>
      <c r="H42" s="315">
        <v>620</v>
      </c>
      <c r="I42" s="315">
        <v>150</v>
      </c>
      <c r="J42" s="315">
        <v>1005</v>
      </c>
      <c r="K42" s="316">
        <v>1000</v>
      </c>
      <c r="L42" s="316">
        <v>5</v>
      </c>
      <c r="M42" s="315">
        <v>230</v>
      </c>
      <c r="N42" s="315">
        <v>0</v>
      </c>
      <c r="O42" s="315">
        <v>60</v>
      </c>
      <c r="P42" s="315">
        <v>5</v>
      </c>
      <c r="Q42" s="316">
        <v>0</v>
      </c>
      <c r="R42" s="316">
        <v>0</v>
      </c>
      <c r="S42" s="316">
        <v>5</v>
      </c>
      <c r="T42" s="315">
        <v>60</v>
      </c>
      <c r="U42" s="315">
        <v>15</v>
      </c>
      <c r="V42" s="315">
        <v>5</v>
      </c>
      <c r="W42" s="315">
        <v>10</v>
      </c>
      <c r="X42" s="315">
        <v>5</v>
      </c>
      <c r="Y42" s="315">
        <v>40</v>
      </c>
    </row>
    <row r="43" spans="1:25" s="317" customFormat="1" ht="21.75" customHeight="1" x14ac:dyDescent="0.35">
      <c r="A43" s="25">
        <v>33</v>
      </c>
      <c r="B43" s="25" t="s">
        <v>44</v>
      </c>
      <c r="C43" s="315">
        <v>2650</v>
      </c>
      <c r="D43" s="315">
        <v>2650</v>
      </c>
      <c r="E43" s="316">
        <v>2500</v>
      </c>
      <c r="F43" s="316">
        <v>150</v>
      </c>
      <c r="G43" s="315">
        <v>130</v>
      </c>
      <c r="H43" s="315">
        <v>300</v>
      </c>
      <c r="I43" s="315">
        <v>100</v>
      </c>
      <c r="J43" s="315">
        <v>400</v>
      </c>
      <c r="K43" s="316">
        <v>395</v>
      </c>
      <c r="L43" s="316">
        <v>5</v>
      </c>
      <c r="M43" s="315">
        <v>150</v>
      </c>
      <c r="N43" s="315">
        <v>5</v>
      </c>
      <c r="O43" s="315">
        <v>5</v>
      </c>
      <c r="P43" s="315">
        <v>25</v>
      </c>
      <c r="Q43" s="316">
        <v>10</v>
      </c>
      <c r="R43" s="316">
        <v>5</v>
      </c>
      <c r="S43" s="316">
        <v>10</v>
      </c>
      <c r="T43" s="315">
        <v>100</v>
      </c>
      <c r="U43" s="315">
        <v>30</v>
      </c>
      <c r="V43" s="315">
        <v>5</v>
      </c>
      <c r="W43" s="315">
        <v>0</v>
      </c>
      <c r="X43" s="315">
        <v>5</v>
      </c>
      <c r="Y43" s="315">
        <v>0</v>
      </c>
    </row>
    <row r="44" spans="1:25" s="317" customFormat="1" ht="21.75" customHeight="1" x14ac:dyDescent="0.35">
      <c r="A44" s="25">
        <v>34</v>
      </c>
      <c r="B44" s="25" t="s">
        <v>45</v>
      </c>
      <c r="C44" s="315">
        <v>4200</v>
      </c>
      <c r="D44" s="315">
        <v>3500</v>
      </c>
      <c r="E44" s="316">
        <v>3000</v>
      </c>
      <c r="F44" s="316">
        <v>500</v>
      </c>
      <c r="G44" s="315">
        <v>145</v>
      </c>
      <c r="H44" s="315">
        <v>100</v>
      </c>
      <c r="I44" s="315">
        <v>40</v>
      </c>
      <c r="J44" s="315">
        <v>1010</v>
      </c>
      <c r="K44" s="316">
        <v>1000</v>
      </c>
      <c r="L44" s="316">
        <v>10</v>
      </c>
      <c r="M44" s="315">
        <v>390</v>
      </c>
      <c r="N44" s="315">
        <v>0</v>
      </c>
      <c r="O44" s="315">
        <v>0</v>
      </c>
      <c r="P44" s="315">
        <v>15</v>
      </c>
      <c r="Q44" s="316">
        <v>5</v>
      </c>
      <c r="R44" s="316">
        <v>5</v>
      </c>
      <c r="S44" s="316">
        <v>5</v>
      </c>
      <c r="T44" s="315">
        <v>80</v>
      </c>
      <c r="U44" s="315">
        <v>10</v>
      </c>
      <c r="V44" s="315">
        <v>0</v>
      </c>
      <c r="W44" s="315">
        <v>0</v>
      </c>
      <c r="X44" s="315">
        <v>5</v>
      </c>
      <c r="Y44" s="315">
        <v>0</v>
      </c>
    </row>
    <row r="45" spans="1:25" s="317" customFormat="1" ht="21.75" customHeight="1" x14ac:dyDescent="0.35">
      <c r="A45" s="25">
        <v>35</v>
      </c>
      <c r="B45" s="25" t="s">
        <v>46</v>
      </c>
      <c r="C45" s="315">
        <v>2200</v>
      </c>
      <c r="D45" s="315">
        <v>2200</v>
      </c>
      <c r="E45" s="316">
        <v>2000</v>
      </c>
      <c r="F45" s="316">
        <v>200</v>
      </c>
      <c r="G45" s="315">
        <v>50</v>
      </c>
      <c r="H45" s="315">
        <v>250</v>
      </c>
      <c r="I45" s="315">
        <v>30</v>
      </c>
      <c r="J45" s="315">
        <v>255</v>
      </c>
      <c r="K45" s="316">
        <v>250</v>
      </c>
      <c r="L45" s="316">
        <v>5</v>
      </c>
      <c r="M45" s="315">
        <v>80</v>
      </c>
      <c r="N45" s="315">
        <v>5</v>
      </c>
      <c r="O45" s="315">
        <v>5</v>
      </c>
      <c r="P45" s="315">
        <v>10</v>
      </c>
      <c r="Q45" s="316">
        <v>0</v>
      </c>
      <c r="R45" s="316">
        <v>5</v>
      </c>
      <c r="S45" s="316">
        <v>5</v>
      </c>
      <c r="T45" s="315">
        <v>40</v>
      </c>
      <c r="U45" s="315">
        <v>5</v>
      </c>
      <c r="V45" s="315">
        <v>5</v>
      </c>
      <c r="W45" s="315">
        <v>5</v>
      </c>
      <c r="X45" s="315">
        <v>5</v>
      </c>
      <c r="Y45" s="315">
        <v>0</v>
      </c>
    </row>
    <row r="46" spans="1:25" s="317" customFormat="1" ht="21.75" customHeight="1" x14ac:dyDescent="0.35">
      <c r="A46" s="25">
        <v>36</v>
      </c>
      <c r="B46" s="25" t="s">
        <v>47</v>
      </c>
      <c r="C46" s="315">
        <v>5220</v>
      </c>
      <c r="D46" s="315">
        <v>5220</v>
      </c>
      <c r="E46" s="316">
        <v>4575</v>
      </c>
      <c r="F46" s="316">
        <v>645</v>
      </c>
      <c r="G46" s="315">
        <v>300</v>
      </c>
      <c r="H46" s="315">
        <v>200</v>
      </c>
      <c r="I46" s="315">
        <v>160</v>
      </c>
      <c r="J46" s="315">
        <v>890</v>
      </c>
      <c r="K46" s="316">
        <v>880</v>
      </c>
      <c r="L46" s="316">
        <v>10</v>
      </c>
      <c r="M46" s="315">
        <v>430</v>
      </c>
      <c r="N46" s="315">
        <v>5</v>
      </c>
      <c r="O46" s="315">
        <v>5</v>
      </c>
      <c r="P46" s="315">
        <v>25</v>
      </c>
      <c r="Q46" s="316">
        <v>5</v>
      </c>
      <c r="R46" s="316">
        <v>5</v>
      </c>
      <c r="S46" s="316">
        <v>15</v>
      </c>
      <c r="T46" s="315">
        <v>95</v>
      </c>
      <c r="U46" s="315">
        <v>30</v>
      </c>
      <c r="V46" s="315">
        <v>5</v>
      </c>
      <c r="W46" s="315">
        <v>0</v>
      </c>
      <c r="X46" s="315">
        <v>5</v>
      </c>
      <c r="Y46" s="315">
        <v>0</v>
      </c>
    </row>
    <row r="47" spans="1:25" s="317" customFormat="1" ht="21.75" customHeight="1" x14ac:dyDescent="0.35">
      <c r="A47" s="25">
        <v>37</v>
      </c>
      <c r="B47" s="25" t="s">
        <v>48</v>
      </c>
      <c r="C47" s="315">
        <v>5300</v>
      </c>
      <c r="D47" s="315">
        <v>3700</v>
      </c>
      <c r="E47" s="316">
        <v>3400</v>
      </c>
      <c r="F47" s="316">
        <v>300</v>
      </c>
      <c r="G47" s="315">
        <v>100</v>
      </c>
      <c r="H47" s="315">
        <v>350</v>
      </c>
      <c r="I47" s="315">
        <v>150</v>
      </c>
      <c r="J47" s="315">
        <v>1220</v>
      </c>
      <c r="K47" s="316">
        <v>1200</v>
      </c>
      <c r="L47" s="316">
        <v>20</v>
      </c>
      <c r="M47" s="315">
        <v>500</v>
      </c>
      <c r="N47" s="315">
        <v>10</v>
      </c>
      <c r="O47" s="315">
        <v>40</v>
      </c>
      <c r="P47" s="315">
        <v>140</v>
      </c>
      <c r="Q47" s="316">
        <v>125</v>
      </c>
      <c r="R47" s="316">
        <v>5</v>
      </c>
      <c r="S47" s="316">
        <v>10</v>
      </c>
      <c r="T47" s="315">
        <v>20</v>
      </c>
      <c r="U47" s="315">
        <v>5</v>
      </c>
      <c r="V47" s="315">
        <v>5</v>
      </c>
      <c r="W47" s="315">
        <v>0</v>
      </c>
      <c r="X47" s="315">
        <v>5</v>
      </c>
      <c r="Y47" s="315">
        <v>0</v>
      </c>
    </row>
    <row r="48" spans="1:25" s="317" customFormat="1" ht="21.75" customHeight="1" x14ac:dyDescent="0.35">
      <c r="A48" s="25">
        <v>38</v>
      </c>
      <c r="B48" s="25" t="s">
        <v>49</v>
      </c>
      <c r="C48" s="315">
        <v>7300</v>
      </c>
      <c r="D48" s="315">
        <v>7000</v>
      </c>
      <c r="E48" s="316">
        <v>6150</v>
      </c>
      <c r="F48" s="316">
        <v>850</v>
      </c>
      <c r="G48" s="315">
        <v>150</v>
      </c>
      <c r="H48" s="315">
        <v>300</v>
      </c>
      <c r="I48" s="315">
        <v>250</v>
      </c>
      <c r="J48" s="315">
        <v>155</v>
      </c>
      <c r="K48" s="316">
        <v>150</v>
      </c>
      <c r="L48" s="316">
        <v>5</v>
      </c>
      <c r="M48" s="315">
        <v>130</v>
      </c>
      <c r="N48" s="315">
        <v>5</v>
      </c>
      <c r="O48" s="315">
        <v>5</v>
      </c>
      <c r="P48" s="315">
        <v>40</v>
      </c>
      <c r="Q48" s="316">
        <v>5</v>
      </c>
      <c r="R48" s="316">
        <v>20</v>
      </c>
      <c r="S48" s="316">
        <v>15</v>
      </c>
      <c r="T48" s="315">
        <v>260</v>
      </c>
      <c r="U48" s="315">
        <v>50</v>
      </c>
      <c r="V48" s="315">
        <v>5</v>
      </c>
      <c r="W48" s="315">
        <v>0</v>
      </c>
      <c r="X48" s="315">
        <v>5</v>
      </c>
      <c r="Y48" s="315">
        <v>0</v>
      </c>
    </row>
    <row r="49" spans="1:25" s="317" customFormat="1" ht="21.75" customHeight="1" x14ac:dyDescent="0.35">
      <c r="A49" s="25">
        <v>39</v>
      </c>
      <c r="B49" s="25" t="s">
        <v>50</v>
      </c>
      <c r="C49" s="315">
        <v>3100</v>
      </c>
      <c r="D49" s="315">
        <v>2900</v>
      </c>
      <c r="E49" s="316">
        <v>2600</v>
      </c>
      <c r="F49" s="316">
        <v>300</v>
      </c>
      <c r="G49" s="315">
        <v>100</v>
      </c>
      <c r="H49" s="315">
        <v>230</v>
      </c>
      <c r="I49" s="315">
        <v>70</v>
      </c>
      <c r="J49" s="315">
        <v>770</v>
      </c>
      <c r="K49" s="316">
        <v>750</v>
      </c>
      <c r="L49" s="316">
        <v>20</v>
      </c>
      <c r="M49" s="315">
        <v>250</v>
      </c>
      <c r="N49" s="315">
        <v>5</v>
      </c>
      <c r="O49" s="315">
        <v>25</v>
      </c>
      <c r="P49" s="315">
        <v>25</v>
      </c>
      <c r="Q49" s="316">
        <v>15</v>
      </c>
      <c r="R49" s="316">
        <v>5</v>
      </c>
      <c r="S49" s="316">
        <v>5</v>
      </c>
      <c r="T49" s="315">
        <v>50</v>
      </c>
      <c r="U49" s="315">
        <v>10</v>
      </c>
      <c r="V49" s="315">
        <v>5</v>
      </c>
      <c r="W49" s="315">
        <v>5</v>
      </c>
      <c r="X49" s="315">
        <v>5</v>
      </c>
      <c r="Y49" s="315">
        <v>0</v>
      </c>
    </row>
    <row r="50" spans="1:25" s="317" customFormat="1" ht="21.75" customHeight="1" x14ac:dyDescent="0.35">
      <c r="A50" s="25">
        <v>40</v>
      </c>
      <c r="B50" s="25" t="s">
        <v>51</v>
      </c>
      <c r="C50" s="315">
        <v>3330</v>
      </c>
      <c r="D50" s="315">
        <v>3000</v>
      </c>
      <c r="E50" s="316">
        <v>2530</v>
      </c>
      <c r="F50" s="316">
        <v>470</v>
      </c>
      <c r="G50" s="315">
        <v>150</v>
      </c>
      <c r="H50" s="315">
        <v>250</v>
      </c>
      <c r="I50" s="315">
        <v>30</v>
      </c>
      <c r="J50" s="315">
        <v>1015</v>
      </c>
      <c r="K50" s="316">
        <v>1000</v>
      </c>
      <c r="L50" s="316">
        <v>15</v>
      </c>
      <c r="M50" s="315">
        <v>370</v>
      </c>
      <c r="N50" s="315">
        <v>0</v>
      </c>
      <c r="O50" s="315">
        <v>5</v>
      </c>
      <c r="P50" s="315">
        <v>10</v>
      </c>
      <c r="Q50" s="316">
        <v>5</v>
      </c>
      <c r="R50" s="316">
        <v>0</v>
      </c>
      <c r="S50" s="316">
        <v>5</v>
      </c>
      <c r="T50" s="315">
        <v>10</v>
      </c>
      <c r="U50" s="315">
        <v>5</v>
      </c>
      <c r="V50" s="315">
        <v>0</v>
      </c>
      <c r="W50" s="315">
        <v>0</v>
      </c>
      <c r="X50" s="315">
        <v>0</v>
      </c>
      <c r="Y50" s="315">
        <v>0</v>
      </c>
    </row>
    <row r="51" spans="1:25" s="317" customFormat="1" ht="21.75" customHeight="1" x14ac:dyDescent="0.35">
      <c r="A51" s="25">
        <v>41</v>
      </c>
      <c r="B51" s="25" t="s">
        <v>52</v>
      </c>
      <c r="C51" s="315">
        <v>3650</v>
      </c>
      <c r="D51" s="315">
        <v>3650</v>
      </c>
      <c r="E51" s="316">
        <v>3400</v>
      </c>
      <c r="F51" s="316">
        <v>250</v>
      </c>
      <c r="G51" s="315">
        <v>75</v>
      </c>
      <c r="H51" s="315">
        <v>145</v>
      </c>
      <c r="I51" s="315">
        <v>70</v>
      </c>
      <c r="J51" s="315">
        <v>525</v>
      </c>
      <c r="K51" s="316">
        <v>520</v>
      </c>
      <c r="L51" s="316">
        <v>5</v>
      </c>
      <c r="M51" s="315">
        <v>60</v>
      </c>
      <c r="N51" s="315">
        <v>0</v>
      </c>
      <c r="O51" s="315">
        <v>15</v>
      </c>
      <c r="P51" s="315">
        <v>25</v>
      </c>
      <c r="Q51" s="316">
        <v>15</v>
      </c>
      <c r="R51" s="316">
        <v>5</v>
      </c>
      <c r="S51" s="316">
        <v>5</v>
      </c>
      <c r="T51" s="315">
        <v>25</v>
      </c>
      <c r="U51" s="315">
        <v>5</v>
      </c>
      <c r="V51" s="315">
        <v>0</v>
      </c>
      <c r="W51" s="315">
        <v>0</v>
      </c>
      <c r="X51" s="315">
        <v>0</v>
      </c>
      <c r="Y51" s="315">
        <v>0</v>
      </c>
    </row>
    <row r="52" spans="1:25" s="317" customFormat="1" ht="21.75" customHeight="1" x14ac:dyDescent="0.35">
      <c r="A52" s="25">
        <v>42</v>
      </c>
      <c r="B52" s="25" t="s">
        <v>53</v>
      </c>
      <c r="C52" s="315">
        <v>2400</v>
      </c>
      <c r="D52" s="315">
        <v>2400</v>
      </c>
      <c r="E52" s="316">
        <v>2220</v>
      </c>
      <c r="F52" s="316">
        <v>180</v>
      </c>
      <c r="G52" s="315">
        <v>50</v>
      </c>
      <c r="H52" s="315">
        <v>130</v>
      </c>
      <c r="I52" s="315">
        <v>50</v>
      </c>
      <c r="J52" s="315">
        <v>400</v>
      </c>
      <c r="K52" s="316">
        <v>400</v>
      </c>
      <c r="L52" s="316">
        <v>0</v>
      </c>
      <c r="M52" s="315">
        <v>150</v>
      </c>
      <c r="N52" s="315">
        <v>0</v>
      </c>
      <c r="O52" s="315">
        <v>5</v>
      </c>
      <c r="P52" s="315">
        <v>10</v>
      </c>
      <c r="Q52" s="316">
        <v>5</v>
      </c>
      <c r="R52" s="316">
        <v>0</v>
      </c>
      <c r="S52" s="316">
        <v>5</v>
      </c>
      <c r="T52" s="315">
        <v>30</v>
      </c>
      <c r="U52" s="315">
        <v>5</v>
      </c>
      <c r="V52" s="315">
        <v>5</v>
      </c>
      <c r="W52" s="315">
        <v>0</v>
      </c>
      <c r="X52" s="315">
        <v>0</v>
      </c>
      <c r="Y52" s="315">
        <v>5</v>
      </c>
    </row>
    <row r="53" spans="1:25" s="26" customFormat="1" ht="21.75" customHeight="1" x14ac:dyDescent="0.35">
      <c r="C53" s="27"/>
      <c r="D53" s="28"/>
      <c r="E53" s="28"/>
      <c r="F53" s="28"/>
      <c r="G53" s="28"/>
      <c r="H53" s="28"/>
      <c r="I53" s="28"/>
      <c r="J53" s="28"/>
      <c r="K53" s="29"/>
      <c r="L53" s="29"/>
      <c r="M53" s="29"/>
      <c r="N53" s="29"/>
      <c r="O53" s="28"/>
      <c r="P53" s="112" t="s">
        <v>54</v>
      </c>
      <c r="R53" s="258"/>
      <c r="S53" s="133" t="s">
        <v>55</v>
      </c>
      <c r="U53" s="43"/>
      <c r="V53" s="133" t="s">
        <v>56</v>
      </c>
      <c r="X53" s="135" t="s">
        <v>121</v>
      </c>
      <c r="Y53" s="43"/>
    </row>
    <row r="54" spans="1:25" s="26" customFormat="1" ht="21.75" customHeight="1" x14ac:dyDescent="0.35">
      <c r="C54" s="27"/>
      <c r="D54" s="28"/>
      <c r="E54" s="28"/>
      <c r="F54" s="28"/>
      <c r="G54" s="28"/>
      <c r="H54" s="28"/>
      <c r="I54" s="28"/>
      <c r="J54" s="28"/>
      <c r="K54" s="29"/>
      <c r="L54" s="29"/>
      <c r="M54" s="29"/>
      <c r="N54" s="29"/>
      <c r="O54" s="28"/>
      <c r="P54" s="37"/>
      <c r="R54" s="37"/>
      <c r="S54" s="37"/>
      <c r="U54" s="43"/>
      <c r="V54" s="37"/>
      <c r="X54" s="135" t="s">
        <v>122</v>
      </c>
      <c r="Y54" s="37"/>
    </row>
    <row r="55" spans="1:25" s="26" customFormat="1" ht="21.75" customHeight="1" x14ac:dyDescent="0.35">
      <c r="C55" s="27"/>
      <c r="D55" s="28"/>
      <c r="E55" s="28"/>
      <c r="F55" s="28"/>
      <c r="G55" s="28"/>
      <c r="H55" s="28"/>
      <c r="I55" s="28"/>
      <c r="J55" s="28"/>
      <c r="K55" s="29"/>
      <c r="L55" s="29"/>
      <c r="M55" s="29"/>
      <c r="N55" s="29"/>
      <c r="O55" s="28"/>
      <c r="P55" s="112" t="s">
        <v>59</v>
      </c>
      <c r="R55" s="112"/>
      <c r="S55" s="112" t="s">
        <v>809</v>
      </c>
      <c r="U55" s="37"/>
      <c r="V55" s="112" t="s">
        <v>60</v>
      </c>
      <c r="X55" s="135" t="s">
        <v>61</v>
      </c>
      <c r="Y55" s="37"/>
    </row>
    <row r="56" spans="1:25" x14ac:dyDescent="0.35">
      <c r="T56" s="30"/>
    </row>
  </sheetData>
  <pageMargins left="0" right="0" top="0" bottom="0" header="0" footer="0"/>
  <pageSetup paperSize="9" scale="45" orientation="landscape" r:id="rId1"/>
  <headerFooter alignWithMargins="0">
    <oddFooter>Pagina &amp;P din &amp;N</oddFooter>
  </headerFooter>
  <colBreaks count="1" manualBreakCount="1">
    <brk id="13" max="5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3"/>
  </sheetPr>
  <dimension ref="A1:AF68"/>
  <sheetViews>
    <sheetView view="pageBreakPreview" zoomScale="60" zoomScaleNormal="100" workbookViewId="0">
      <pane xSplit="4" ySplit="13" topLeftCell="E25" activePane="bottomRight" state="frozen"/>
      <selection activeCell="H9" sqref="H9"/>
      <selection pane="topRight" activeCell="H9" sqref="H9"/>
      <selection pane="bottomLeft" activeCell="H9" sqref="H9"/>
      <selection pane="bottomRight" activeCell="H9" sqref="H9"/>
    </sheetView>
  </sheetViews>
  <sheetFormatPr defaultRowHeight="18" x14ac:dyDescent="0.35"/>
  <cols>
    <col min="1" max="1" width="2" style="13" customWidth="1"/>
    <col min="2" max="2" width="8.140625" style="13" customWidth="1"/>
    <col min="3" max="3" width="24.85546875" style="13" customWidth="1"/>
    <col min="4" max="4" width="24.140625" style="13" customWidth="1"/>
    <col min="5" max="5" width="23.140625" style="13" customWidth="1"/>
    <col min="6" max="6" width="18.7109375" style="13" customWidth="1"/>
    <col min="7" max="7" width="20.140625" style="13" customWidth="1"/>
    <col min="8" max="8" width="25.85546875" style="13" customWidth="1"/>
    <col min="9" max="9" width="20.85546875" style="13" customWidth="1"/>
    <col min="10" max="10" width="19.7109375" style="13" customWidth="1"/>
    <col min="11" max="11" width="18.28515625" style="13" customWidth="1"/>
    <col min="12" max="12" width="19.85546875" style="13" customWidth="1"/>
    <col min="13" max="13" width="17.28515625" style="13" customWidth="1"/>
    <col min="14" max="14" width="18.140625" style="13" customWidth="1"/>
    <col min="15" max="15" width="15.140625" style="13" customWidth="1"/>
    <col min="16" max="16" width="16" style="13" customWidth="1"/>
    <col min="17" max="17" width="0.140625" style="13" customWidth="1"/>
    <col min="18" max="18" width="16.5703125" style="13" customWidth="1"/>
    <col min="19" max="19" width="15.7109375" style="13" customWidth="1"/>
    <col min="20" max="21" width="17.85546875" style="13" bestFit="1" customWidth="1"/>
    <col min="22" max="22" width="24.140625" style="13" customWidth="1"/>
    <col min="23" max="23" width="18" style="13" bestFit="1" customWidth="1"/>
    <col min="24" max="24" width="17" style="13" customWidth="1"/>
    <col min="25" max="25" width="31.7109375" style="13" customWidth="1"/>
    <col min="26" max="26" width="22.42578125" style="13" customWidth="1"/>
    <col min="27" max="27" width="33.7109375" style="13" customWidth="1"/>
    <col min="28" max="28" width="18.140625" style="13" bestFit="1" customWidth="1"/>
    <col min="29" max="29" width="18" style="13" bestFit="1" customWidth="1"/>
    <col min="30" max="259" width="9.140625" style="13"/>
    <col min="260" max="260" width="2" style="13" customWidth="1"/>
    <col min="261" max="261" width="6.140625" style="13" customWidth="1"/>
    <col min="262" max="262" width="20.42578125" style="13" customWidth="1"/>
    <col min="263" max="263" width="17.28515625" style="13" customWidth="1"/>
    <col min="264" max="265" width="14.85546875" style="13" customWidth="1"/>
    <col min="266" max="266" width="14.7109375" style="13" customWidth="1"/>
    <col min="267" max="267" width="13.7109375" style="13" customWidth="1"/>
    <col min="268" max="268" width="13.5703125" style="13" customWidth="1"/>
    <col min="269" max="269" width="11.85546875" style="13" customWidth="1"/>
    <col min="270" max="270" width="13.28515625" style="13" customWidth="1"/>
    <col min="271" max="271" width="12.28515625" style="13" customWidth="1"/>
    <col min="272" max="272" width="14.42578125" style="13" customWidth="1"/>
    <col min="273" max="273" width="12" style="13" customWidth="1"/>
    <col min="274" max="274" width="11" style="13" customWidth="1"/>
    <col min="275" max="275" width="11.42578125" style="13" customWidth="1"/>
    <col min="276" max="276" width="12.28515625" style="13" customWidth="1"/>
    <col min="277" max="277" width="12.5703125" style="13" customWidth="1"/>
    <col min="278" max="278" width="13" style="13" customWidth="1"/>
    <col min="279" max="279" width="12.7109375" style="13" customWidth="1"/>
    <col min="280" max="280" width="11.85546875" style="13" customWidth="1"/>
    <col min="281" max="281" width="11.140625" style="13" customWidth="1"/>
    <col min="282" max="282" width="7.28515625" style="13" customWidth="1"/>
    <col min="283" max="283" width="14.7109375" style="13" customWidth="1"/>
    <col min="284" max="284" width="9.42578125" style="13" customWidth="1"/>
    <col min="285" max="285" width="14" style="13" customWidth="1"/>
    <col min="286" max="515" width="9.140625" style="13"/>
    <col min="516" max="516" width="2" style="13" customWidth="1"/>
    <col min="517" max="517" width="6.140625" style="13" customWidth="1"/>
    <col min="518" max="518" width="20.42578125" style="13" customWidth="1"/>
    <col min="519" max="519" width="17.28515625" style="13" customWidth="1"/>
    <col min="520" max="521" width="14.85546875" style="13" customWidth="1"/>
    <col min="522" max="522" width="14.7109375" style="13" customWidth="1"/>
    <col min="523" max="523" width="13.7109375" style="13" customWidth="1"/>
    <col min="524" max="524" width="13.5703125" style="13" customWidth="1"/>
    <col min="525" max="525" width="11.85546875" style="13" customWidth="1"/>
    <col min="526" max="526" width="13.28515625" style="13" customWidth="1"/>
    <col min="527" max="527" width="12.28515625" style="13" customWidth="1"/>
    <col min="528" max="528" width="14.42578125" style="13" customWidth="1"/>
    <col min="529" max="529" width="12" style="13" customWidth="1"/>
    <col min="530" max="530" width="11" style="13" customWidth="1"/>
    <col min="531" max="531" width="11.42578125" style="13" customWidth="1"/>
    <col min="532" max="532" width="12.28515625" style="13" customWidth="1"/>
    <col min="533" max="533" width="12.5703125" style="13" customWidth="1"/>
    <col min="534" max="534" width="13" style="13" customWidth="1"/>
    <col min="535" max="535" width="12.7109375" style="13" customWidth="1"/>
    <col min="536" max="536" width="11.85546875" style="13" customWidth="1"/>
    <col min="537" max="537" width="11.140625" style="13" customWidth="1"/>
    <col min="538" max="538" width="7.28515625" style="13" customWidth="1"/>
    <col min="539" max="539" width="14.7109375" style="13" customWidth="1"/>
    <col min="540" max="540" width="9.42578125" style="13" customWidth="1"/>
    <col min="541" max="541" width="14" style="13" customWidth="1"/>
    <col min="542" max="771" width="9.140625" style="13"/>
    <col min="772" max="772" width="2" style="13" customWidth="1"/>
    <col min="773" max="773" width="6.140625" style="13" customWidth="1"/>
    <col min="774" max="774" width="20.42578125" style="13" customWidth="1"/>
    <col min="775" max="775" width="17.28515625" style="13" customWidth="1"/>
    <col min="776" max="777" width="14.85546875" style="13" customWidth="1"/>
    <col min="778" max="778" width="14.7109375" style="13" customWidth="1"/>
    <col min="779" max="779" width="13.7109375" style="13" customWidth="1"/>
    <col min="780" max="780" width="13.5703125" style="13" customWidth="1"/>
    <col min="781" max="781" width="11.85546875" style="13" customWidth="1"/>
    <col min="782" max="782" width="13.28515625" style="13" customWidth="1"/>
    <col min="783" max="783" width="12.28515625" style="13" customWidth="1"/>
    <col min="784" max="784" width="14.42578125" style="13" customWidth="1"/>
    <col min="785" max="785" width="12" style="13" customWidth="1"/>
    <col min="786" max="786" width="11" style="13" customWidth="1"/>
    <col min="787" max="787" width="11.42578125" style="13" customWidth="1"/>
    <col min="788" max="788" width="12.28515625" style="13" customWidth="1"/>
    <col min="789" max="789" width="12.5703125" style="13" customWidth="1"/>
    <col min="790" max="790" width="13" style="13" customWidth="1"/>
    <col min="791" max="791" width="12.7109375" style="13" customWidth="1"/>
    <col min="792" max="792" width="11.85546875" style="13" customWidth="1"/>
    <col min="793" max="793" width="11.140625" style="13" customWidth="1"/>
    <col min="794" max="794" width="7.28515625" style="13" customWidth="1"/>
    <col min="795" max="795" width="14.7109375" style="13" customWidth="1"/>
    <col min="796" max="796" width="9.42578125" style="13" customWidth="1"/>
    <col min="797" max="797" width="14" style="13" customWidth="1"/>
    <col min="798" max="1027" width="9.140625" style="13"/>
    <col min="1028" max="1028" width="2" style="13" customWidth="1"/>
    <col min="1029" max="1029" width="6.140625" style="13" customWidth="1"/>
    <col min="1030" max="1030" width="20.42578125" style="13" customWidth="1"/>
    <col min="1031" max="1031" width="17.28515625" style="13" customWidth="1"/>
    <col min="1032" max="1033" width="14.85546875" style="13" customWidth="1"/>
    <col min="1034" max="1034" width="14.7109375" style="13" customWidth="1"/>
    <col min="1035" max="1035" width="13.7109375" style="13" customWidth="1"/>
    <col min="1036" max="1036" width="13.5703125" style="13" customWidth="1"/>
    <col min="1037" max="1037" width="11.85546875" style="13" customWidth="1"/>
    <col min="1038" max="1038" width="13.28515625" style="13" customWidth="1"/>
    <col min="1039" max="1039" width="12.28515625" style="13" customWidth="1"/>
    <col min="1040" max="1040" width="14.42578125" style="13" customWidth="1"/>
    <col min="1041" max="1041" width="12" style="13" customWidth="1"/>
    <col min="1042" max="1042" width="11" style="13" customWidth="1"/>
    <col min="1043" max="1043" width="11.42578125" style="13" customWidth="1"/>
    <col min="1044" max="1044" width="12.28515625" style="13" customWidth="1"/>
    <col min="1045" max="1045" width="12.5703125" style="13" customWidth="1"/>
    <col min="1046" max="1046" width="13" style="13" customWidth="1"/>
    <col min="1047" max="1047" width="12.7109375" style="13" customWidth="1"/>
    <col min="1048" max="1048" width="11.85546875" style="13" customWidth="1"/>
    <col min="1049" max="1049" width="11.140625" style="13" customWidth="1"/>
    <col min="1050" max="1050" width="7.28515625" style="13" customWidth="1"/>
    <col min="1051" max="1051" width="14.7109375" style="13" customWidth="1"/>
    <col min="1052" max="1052" width="9.42578125" style="13" customWidth="1"/>
    <col min="1053" max="1053" width="14" style="13" customWidth="1"/>
    <col min="1054" max="1283" width="9.140625" style="13"/>
    <col min="1284" max="1284" width="2" style="13" customWidth="1"/>
    <col min="1285" max="1285" width="6.140625" style="13" customWidth="1"/>
    <col min="1286" max="1286" width="20.42578125" style="13" customWidth="1"/>
    <col min="1287" max="1287" width="17.28515625" style="13" customWidth="1"/>
    <col min="1288" max="1289" width="14.85546875" style="13" customWidth="1"/>
    <col min="1290" max="1290" width="14.7109375" style="13" customWidth="1"/>
    <col min="1291" max="1291" width="13.7109375" style="13" customWidth="1"/>
    <col min="1292" max="1292" width="13.5703125" style="13" customWidth="1"/>
    <col min="1293" max="1293" width="11.85546875" style="13" customWidth="1"/>
    <col min="1294" max="1294" width="13.28515625" style="13" customWidth="1"/>
    <col min="1295" max="1295" width="12.28515625" style="13" customWidth="1"/>
    <col min="1296" max="1296" width="14.42578125" style="13" customWidth="1"/>
    <col min="1297" max="1297" width="12" style="13" customWidth="1"/>
    <col min="1298" max="1298" width="11" style="13" customWidth="1"/>
    <col min="1299" max="1299" width="11.42578125" style="13" customWidth="1"/>
    <col min="1300" max="1300" width="12.28515625" style="13" customWidth="1"/>
    <col min="1301" max="1301" width="12.5703125" style="13" customWidth="1"/>
    <col min="1302" max="1302" width="13" style="13" customWidth="1"/>
    <col min="1303" max="1303" width="12.7109375" style="13" customWidth="1"/>
    <col min="1304" max="1304" width="11.85546875" style="13" customWidth="1"/>
    <col min="1305" max="1305" width="11.140625" style="13" customWidth="1"/>
    <col min="1306" max="1306" width="7.28515625" style="13" customWidth="1"/>
    <col min="1307" max="1307" width="14.7109375" style="13" customWidth="1"/>
    <col min="1308" max="1308" width="9.42578125" style="13" customWidth="1"/>
    <col min="1309" max="1309" width="14" style="13" customWidth="1"/>
    <col min="1310" max="1539" width="9.140625" style="13"/>
    <col min="1540" max="1540" width="2" style="13" customWidth="1"/>
    <col min="1541" max="1541" width="6.140625" style="13" customWidth="1"/>
    <col min="1542" max="1542" width="20.42578125" style="13" customWidth="1"/>
    <col min="1543" max="1543" width="17.28515625" style="13" customWidth="1"/>
    <col min="1544" max="1545" width="14.85546875" style="13" customWidth="1"/>
    <col min="1546" max="1546" width="14.7109375" style="13" customWidth="1"/>
    <col min="1547" max="1547" width="13.7109375" style="13" customWidth="1"/>
    <col min="1548" max="1548" width="13.5703125" style="13" customWidth="1"/>
    <col min="1549" max="1549" width="11.85546875" style="13" customWidth="1"/>
    <col min="1550" max="1550" width="13.28515625" style="13" customWidth="1"/>
    <col min="1551" max="1551" width="12.28515625" style="13" customWidth="1"/>
    <col min="1552" max="1552" width="14.42578125" style="13" customWidth="1"/>
    <col min="1553" max="1553" width="12" style="13" customWidth="1"/>
    <col min="1554" max="1554" width="11" style="13" customWidth="1"/>
    <col min="1555" max="1555" width="11.42578125" style="13" customWidth="1"/>
    <col min="1556" max="1556" width="12.28515625" style="13" customWidth="1"/>
    <col min="1557" max="1557" width="12.5703125" style="13" customWidth="1"/>
    <col min="1558" max="1558" width="13" style="13" customWidth="1"/>
    <col min="1559" max="1559" width="12.7109375" style="13" customWidth="1"/>
    <col min="1560" max="1560" width="11.85546875" style="13" customWidth="1"/>
    <col min="1561" max="1561" width="11.140625" style="13" customWidth="1"/>
    <col min="1562" max="1562" width="7.28515625" style="13" customWidth="1"/>
    <col min="1563" max="1563" width="14.7109375" style="13" customWidth="1"/>
    <col min="1564" max="1564" width="9.42578125" style="13" customWidth="1"/>
    <col min="1565" max="1565" width="14" style="13" customWidth="1"/>
    <col min="1566" max="1795" width="9.140625" style="13"/>
    <col min="1796" max="1796" width="2" style="13" customWidth="1"/>
    <col min="1797" max="1797" width="6.140625" style="13" customWidth="1"/>
    <col min="1798" max="1798" width="20.42578125" style="13" customWidth="1"/>
    <col min="1799" max="1799" width="17.28515625" style="13" customWidth="1"/>
    <col min="1800" max="1801" width="14.85546875" style="13" customWidth="1"/>
    <col min="1802" max="1802" width="14.7109375" style="13" customWidth="1"/>
    <col min="1803" max="1803" width="13.7109375" style="13" customWidth="1"/>
    <col min="1804" max="1804" width="13.5703125" style="13" customWidth="1"/>
    <col min="1805" max="1805" width="11.85546875" style="13" customWidth="1"/>
    <col min="1806" max="1806" width="13.28515625" style="13" customWidth="1"/>
    <col min="1807" max="1807" width="12.28515625" style="13" customWidth="1"/>
    <col min="1808" max="1808" width="14.42578125" style="13" customWidth="1"/>
    <col min="1809" max="1809" width="12" style="13" customWidth="1"/>
    <col min="1810" max="1810" width="11" style="13" customWidth="1"/>
    <col min="1811" max="1811" width="11.42578125" style="13" customWidth="1"/>
    <col min="1812" max="1812" width="12.28515625" style="13" customWidth="1"/>
    <col min="1813" max="1813" width="12.5703125" style="13" customWidth="1"/>
    <col min="1814" max="1814" width="13" style="13" customWidth="1"/>
    <col min="1815" max="1815" width="12.7109375" style="13" customWidth="1"/>
    <col min="1816" max="1816" width="11.85546875" style="13" customWidth="1"/>
    <col min="1817" max="1817" width="11.140625" style="13" customWidth="1"/>
    <col min="1818" max="1818" width="7.28515625" style="13" customWidth="1"/>
    <col min="1819" max="1819" width="14.7109375" style="13" customWidth="1"/>
    <col min="1820" max="1820" width="9.42578125" style="13" customWidth="1"/>
    <col min="1821" max="1821" width="14" style="13" customWidth="1"/>
    <col min="1822" max="2051" width="9.140625" style="13"/>
    <col min="2052" max="2052" width="2" style="13" customWidth="1"/>
    <col min="2053" max="2053" width="6.140625" style="13" customWidth="1"/>
    <col min="2054" max="2054" width="20.42578125" style="13" customWidth="1"/>
    <col min="2055" max="2055" width="17.28515625" style="13" customWidth="1"/>
    <col min="2056" max="2057" width="14.85546875" style="13" customWidth="1"/>
    <col min="2058" max="2058" width="14.7109375" style="13" customWidth="1"/>
    <col min="2059" max="2059" width="13.7109375" style="13" customWidth="1"/>
    <col min="2060" max="2060" width="13.5703125" style="13" customWidth="1"/>
    <col min="2061" max="2061" width="11.85546875" style="13" customWidth="1"/>
    <col min="2062" max="2062" width="13.28515625" style="13" customWidth="1"/>
    <col min="2063" max="2063" width="12.28515625" style="13" customWidth="1"/>
    <col min="2064" max="2064" width="14.42578125" style="13" customWidth="1"/>
    <col min="2065" max="2065" width="12" style="13" customWidth="1"/>
    <col min="2066" max="2066" width="11" style="13" customWidth="1"/>
    <col min="2067" max="2067" width="11.42578125" style="13" customWidth="1"/>
    <col min="2068" max="2068" width="12.28515625" style="13" customWidth="1"/>
    <col min="2069" max="2069" width="12.5703125" style="13" customWidth="1"/>
    <col min="2070" max="2070" width="13" style="13" customWidth="1"/>
    <col min="2071" max="2071" width="12.7109375" style="13" customWidth="1"/>
    <col min="2072" max="2072" width="11.85546875" style="13" customWidth="1"/>
    <col min="2073" max="2073" width="11.140625" style="13" customWidth="1"/>
    <col min="2074" max="2074" width="7.28515625" style="13" customWidth="1"/>
    <col min="2075" max="2075" width="14.7109375" style="13" customWidth="1"/>
    <col min="2076" max="2076" width="9.42578125" style="13" customWidth="1"/>
    <col min="2077" max="2077" width="14" style="13" customWidth="1"/>
    <col min="2078" max="2307" width="9.140625" style="13"/>
    <col min="2308" max="2308" width="2" style="13" customWidth="1"/>
    <col min="2309" max="2309" width="6.140625" style="13" customWidth="1"/>
    <col min="2310" max="2310" width="20.42578125" style="13" customWidth="1"/>
    <col min="2311" max="2311" width="17.28515625" style="13" customWidth="1"/>
    <col min="2312" max="2313" width="14.85546875" style="13" customWidth="1"/>
    <col min="2314" max="2314" width="14.7109375" style="13" customWidth="1"/>
    <col min="2315" max="2315" width="13.7109375" style="13" customWidth="1"/>
    <col min="2316" max="2316" width="13.5703125" style="13" customWidth="1"/>
    <col min="2317" max="2317" width="11.85546875" style="13" customWidth="1"/>
    <col min="2318" max="2318" width="13.28515625" style="13" customWidth="1"/>
    <col min="2319" max="2319" width="12.28515625" style="13" customWidth="1"/>
    <col min="2320" max="2320" width="14.42578125" style="13" customWidth="1"/>
    <col min="2321" max="2321" width="12" style="13" customWidth="1"/>
    <col min="2322" max="2322" width="11" style="13" customWidth="1"/>
    <col min="2323" max="2323" width="11.42578125" style="13" customWidth="1"/>
    <col min="2324" max="2324" width="12.28515625" style="13" customWidth="1"/>
    <col min="2325" max="2325" width="12.5703125" style="13" customWidth="1"/>
    <col min="2326" max="2326" width="13" style="13" customWidth="1"/>
    <col min="2327" max="2327" width="12.7109375" style="13" customWidth="1"/>
    <col min="2328" max="2328" width="11.85546875" style="13" customWidth="1"/>
    <col min="2329" max="2329" width="11.140625" style="13" customWidth="1"/>
    <col min="2330" max="2330" width="7.28515625" style="13" customWidth="1"/>
    <col min="2331" max="2331" width="14.7109375" style="13" customWidth="1"/>
    <col min="2332" max="2332" width="9.42578125" style="13" customWidth="1"/>
    <col min="2333" max="2333" width="14" style="13" customWidth="1"/>
    <col min="2334" max="2563" width="9.140625" style="13"/>
    <col min="2564" max="2564" width="2" style="13" customWidth="1"/>
    <col min="2565" max="2565" width="6.140625" style="13" customWidth="1"/>
    <col min="2566" max="2566" width="20.42578125" style="13" customWidth="1"/>
    <col min="2567" max="2567" width="17.28515625" style="13" customWidth="1"/>
    <col min="2568" max="2569" width="14.85546875" style="13" customWidth="1"/>
    <col min="2570" max="2570" width="14.7109375" style="13" customWidth="1"/>
    <col min="2571" max="2571" width="13.7109375" style="13" customWidth="1"/>
    <col min="2572" max="2572" width="13.5703125" style="13" customWidth="1"/>
    <col min="2573" max="2573" width="11.85546875" style="13" customWidth="1"/>
    <col min="2574" max="2574" width="13.28515625" style="13" customWidth="1"/>
    <col min="2575" max="2575" width="12.28515625" style="13" customWidth="1"/>
    <col min="2576" max="2576" width="14.42578125" style="13" customWidth="1"/>
    <col min="2577" max="2577" width="12" style="13" customWidth="1"/>
    <col min="2578" max="2578" width="11" style="13" customWidth="1"/>
    <col min="2579" max="2579" width="11.42578125" style="13" customWidth="1"/>
    <col min="2580" max="2580" width="12.28515625" style="13" customWidth="1"/>
    <col min="2581" max="2581" width="12.5703125" style="13" customWidth="1"/>
    <col min="2582" max="2582" width="13" style="13" customWidth="1"/>
    <col min="2583" max="2583" width="12.7109375" style="13" customWidth="1"/>
    <col min="2584" max="2584" width="11.85546875" style="13" customWidth="1"/>
    <col min="2585" max="2585" width="11.140625" style="13" customWidth="1"/>
    <col min="2586" max="2586" width="7.28515625" style="13" customWidth="1"/>
    <col min="2587" max="2587" width="14.7109375" style="13" customWidth="1"/>
    <col min="2588" max="2588" width="9.42578125" style="13" customWidth="1"/>
    <col min="2589" max="2589" width="14" style="13" customWidth="1"/>
    <col min="2590" max="2819" width="9.140625" style="13"/>
    <col min="2820" max="2820" width="2" style="13" customWidth="1"/>
    <col min="2821" max="2821" width="6.140625" style="13" customWidth="1"/>
    <col min="2822" max="2822" width="20.42578125" style="13" customWidth="1"/>
    <col min="2823" max="2823" width="17.28515625" style="13" customWidth="1"/>
    <col min="2824" max="2825" width="14.85546875" style="13" customWidth="1"/>
    <col min="2826" max="2826" width="14.7109375" style="13" customWidth="1"/>
    <col min="2827" max="2827" width="13.7109375" style="13" customWidth="1"/>
    <col min="2828" max="2828" width="13.5703125" style="13" customWidth="1"/>
    <col min="2829" max="2829" width="11.85546875" style="13" customWidth="1"/>
    <col min="2830" max="2830" width="13.28515625" style="13" customWidth="1"/>
    <col min="2831" max="2831" width="12.28515625" style="13" customWidth="1"/>
    <col min="2832" max="2832" width="14.42578125" style="13" customWidth="1"/>
    <col min="2833" max="2833" width="12" style="13" customWidth="1"/>
    <col min="2834" max="2834" width="11" style="13" customWidth="1"/>
    <col min="2835" max="2835" width="11.42578125" style="13" customWidth="1"/>
    <col min="2836" max="2836" width="12.28515625" style="13" customWidth="1"/>
    <col min="2837" max="2837" width="12.5703125" style="13" customWidth="1"/>
    <col min="2838" max="2838" width="13" style="13" customWidth="1"/>
    <col min="2839" max="2839" width="12.7109375" style="13" customWidth="1"/>
    <col min="2840" max="2840" width="11.85546875" style="13" customWidth="1"/>
    <col min="2841" max="2841" width="11.140625" style="13" customWidth="1"/>
    <col min="2842" max="2842" width="7.28515625" style="13" customWidth="1"/>
    <col min="2843" max="2843" width="14.7109375" style="13" customWidth="1"/>
    <col min="2844" max="2844" width="9.42578125" style="13" customWidth="1"/>
    <col min="2845" max="2845" width="14" style="13" customWidth="1"/>
    <col min="2846" max="3075" width="9.140625" style="13"/>
    <col min="3076" max="3076" width="2" style="13" customWidth="1"/>
    <col min="3077" max="3077" width="6.140625" style="13" customWidth="1"/>
    <col min="3078" max="3078" width="20.42578125" style="13" customWidth="1"/>
    <col min="3079" max="3079" width="17.28515625" style="13" customWidth="1"/>
    <col min="3080" max="3081" width="14.85546875" style="13" customWidth="1"/>
    <col min="3082" max="3082" width="14.7109375" style="13" customWidth="1"/>
    <col min="3083" max="3083" width="13.7109375" style="13" customWidth="1"/>
    <col min="3084" max="3084" width="13.5703125" style="13" customWidth="1"/>
    <col min="3085" max="3085" width="11.85546875" style="13" customWidth="1"/>
    <col min="3086" max="3086" width="13.28515625" style="13" customWidth="1"/>
    <col min="3087" max="3087" width="12.28515625" style="13" customWidth="1"/>
    <col min="3088" max="3088" width="14.42578125" style="13" customWidth="1"/>
    <col min="3089" max="3089" width="12" style="13" customWidth="1"/>
    <col min="3090" max="3090" width="11" style="13" customWidth="1"/>
    <col min="3091" max="3091" width="11.42578125" style="13" customWidth="1"/>
    <col min="3092" max="3092" width="12.28515625" style="13" customWidth="1"/>
    <col min="3093" max="3093" width="12.5703125" style="13" customWidth="1"/>
    <col min="3094" max="3094" width="13" style="13" customWidth="1"/>
    <col min="3095" max="3095" width="12.7109375" style="13" customWidth="1"/>
    <col min="3096" max="3096" width="11.85546875" style="13" customWidth="1"/>
    <col min="3097" max="3097" width="11.140625" style="13" customWidth="1"/>
    <col min="3098" max="3098" width="7.28515625" style="13" customWidth="1"/>
    <col min="3099" max="3099" width="14.7109375" style="13" customWidth="1"/>
    <col min="3100" max="3100" width="9.42578125" style="13" customWidth="1"/>
    <col min="3101" max="3101" width="14" style="13" customWidth="1"/>
    <col min="3102" max="3331" width="9.140625" style="13"/>
    <col min="3332" max="3332" width="2" style="13" customWidth="1"/>
    <col min="3333" max="3333" width="6.140625" style="13" customWidth="1"/>
    <col min="3334" max="3334" width="20.42578125" style="13" customWidth="1"/>
    <col min="3335" max="3335" width="17.28515625" style="13" customWidth="1"/>
    <col min="3336" max="3337" width="14.85546875" style="13" customWidth="1"/>
    <col min="3338" max="3338" width="14.7109375" style="13" customWidth="1"/>
    <col min="3339" max="3339" width="13.7109375" style="13" customWidth="1"/>
    <col min="3340" max="3340" width="13.5703125" style="13" customWidth="1"/>
    <col min="3341" max="3341" width="11.85546875" style="13" customWidth="1"/>
    <col min="3342" max="3342" width="13.28515625" style="13" customWidth="1"/>
    <col min="3343" max="3343" width="12.28515625" style="13" customWidth="1"/>
    <col min="3344" max="3344" width="14.42578125" style="13" customWidth="1"/>
    <col min="3345" max="3345" width="12" style="13" customWidth="1"/>
    <col min="3346" max="3346" width="11" style="13" customWidth="1"/>
    <col min="3347" max="3347" width="11.42578125" style="13" customWidth="1"/>
    <col min="3348" max="3348" width="12.28515625" style="13" customWidth="1"/>
    <col min="3349" max="3349" width="12.5703125" style="13" customWidth="1"/>
    <col min="3350" max="3350" width="13" style="13" customWidth="1"/>
    <col min="3351" max="3351" width="12.7109375" style="13" customWidth="1"/>
    <col min="3352" max="3352" width="11.85546875" style="13" customWidth="1"/>
    <col min="3353" max="3353" width="11.140625" style="13" customWidth="1"/>
    <col min="3354" max="3354" width="7.28515625" style="13" customWidth="1"/>
    <col min="3355" max="3355" width="14.7109375" style="13" customWidth="1"/>
    <col min="3356" max="3356" width="9.42578125" style="13" customWidth="1"/>
    <col min="3357" max="3357" width="14" style="13" customWidth="1"/>
    <col min="3358" max="3587" width="9.140625" style="13"/>
    <col min="3588" max="3588" width="2" style="13" customWidth="1"/>
    <col min="3589" max="3589" width="6.140625" style="13" customWidth="1"/>
    <col min="3590" max="3590" width="20.42578125" style="13" customWidth="1"/>
    <col min="3591" max="3591" width="17.28515625" style="13" customWidth="1"/>
    <col min="3592" max="3593" width="14.85546875" style="13" customWidth="1"/>
    <col min="3594" max="3594" width="14.7109375" style="13" customWidth="1"/>
    <col min="3595" max="3595" width="13.7109375" style="13" customWidth="1"/>
    <col min="3596" max="3596" width="13.5703125" style="13" customWidth="1"/>
    <col min="3597" max="3597" width="11.85546875" style="13" customWidth="1"/>
    <col min="3598" max="3598" width="13.28515625" style="13" customWidth="1"/>
    <col min="3599" max="3599" width="12.28515625" style="13" customWidth="1"/>
    <col min="3600" max="3600" width="14.42578125" style="13" customWidth="1"/>
    <col min="3601" max="3601" width="12" style="13" customWidth="1"/>
    <col min="3602" max="3602" width="11" style="13" customWidth="1"/>
    <col min="3603" max="3603" width="11.42578125" style="13" customWidth="1"/>
    <col min="3604" max="3604" width="12.28515625" style="13" customWidth="1"/>
    <col min="3605" max="3605" width="12.5703125" style="13" customWidth="1"/>
    <col min="3606" max="3606" width="13" style="13" customWidth="1"/>
    <col min="3607" max="3607" width="12.7109375" style="13" customWidth="1"/>
    <col min="3608" max="3608" width="11.85546875" style="13" customWidth="1"/>
    <col min="3609" max="3609" width="11.140625" style="13" customWidth="1"/>
    <col min="3610" max="3610" width="7.28515625" style="13" customWidth="1"/>
    <col min="3611" max="3611" width="14.7109375" style="13" customWidth="1"/>
    <col min="3612" max="3612" width="9.42578125" style="13" customWidth="1"/>
    <col min="3613" max="3613" width="14" style="13" customWidth="1"/>
    <col min="3614" max="3843" width="9.140625" style="13"/>
    <col min="3844" max="3844" width="2" style="13" customWidth="1"/>
    <col min="3845" max="3845" width="6.140625" style="13" customWidth="1"/>
    <col min="3846" max="3846" width="20.42578125" style="13" customWidth="1"/>
    <col min="3847" max="3847" width="17.28515625" style="13" customWidth="1"/>
    <col min="3848" max="3849" width="14.85546875" style="13" customWidth="1"/>
    <col min="3850" max="3850" width="14.7109375" style="13" customWidth="1"/>
    <col min="3851" max="3851" width="13.7109375" style="13" customWidth="1"/>
    <col min="3852" max="3852" width="13.5703125" style="13" customWidth="1"/>
    <col min="3853" max="3853" width="11.85546875" style="13" customWidth="1"/>
    <col min="3854" max="3854" width="13.28515625" style="13" customWidth="1"/>
    <col min="3855" max="3855" width="12.28515625" style="13" customWidth="1"/>
    <col min="3856" max="3856" width="14.42578125" style="13" customWidth="1"/>
    <col min="3857" max="3857" width="12" style="13" customWidth="1"/>
    <col min="3858" max="3858" width="11" style="13" customWidth="1"/>
    <col min="3859" max="3859" width="11.42578125" style="13" customWidth="1"/>
    <col min="3860" max="3860" width="12.28515625" style="13" customWidth="1"/>
    <col min="3861" max="3861" width="12.5703125" style="13" customWidth="1"/>
    <col min="3862" max="3862" width="13" style="13" customWidth="1"/>
    <col min="3863" max="3863" width="12.7109375" style="13" customWidth="1"/>
    <col min="3864" max="3864" width="11.85546875" style="13" customWidth="1"/>
    <col min="3865" max="3865" width="11.140625" style="13" customWidth="1"/>
    <col min="3866" max="3866" width="7.28515625" style="13" customWidth="1"/>
    <col min="3867" max="3867" width="14.7109375" style="13" customWidth="1"/>
    <col min="3868" max="3868" width="9.42578125" style="13" customWidth="1"/>
    <col min="3869" max="3869" width="14" style="13" customWidth="1"/>
    <col min="3870" max="4099" width="9.140625" style="13"/>
    <col min="4100" max="4100" width="2" style="13" customWidth="1"/>
    <col min="4101" max="4101" width="6.140625" style="13" customWidth="1"/>
    <col min="4102" max="4102" width="20.42578125" style="13" customWidth="1"/>
    <col min="4103" max="4103" width="17.28515625" style="13" customWidth="1"/>
    <col min="4104" max="4105" width="14.85546875" style="13" customWidth="1"/>
    <col min="4106" max="4106" width="14.7109375" style="13" customWidth="1"/>
    <col min="4107" max="4107" width="13.7109375" style="13" customWidth="1"/>
    <col min="4108" max="4108" width="13.5703125" style="13" customWidth="1"/>
    <col min="4109" max="4109" width="11.85546875" style="13" customWidth="1"/>
    <col min="4110" max="4110" width="13.28515625" style="13" customWidth="1"/>
    <col min="4111" max="4111" width="12.28515625" style="13" customWidth="1"/>
    <col min="4112" max="4112" width="14.42578125" style="13" customWidth="1"/>
    <col min="4113" max="4113" width="12" style="13" customWidth="1"/>
    <col min="4114" max="4114" width="11" style="13" customWidth="1"/>
    <col min="4115" max="4115" width="11.42578125" style="13" customWidth="1"/>
    <col min="4116" max="4116" width="12.28515625" style="13" customWidth="1"/>
    <col min="4117" max="4117" width="12.5703125" style="13" customWidth="1"/>
    <col min="4118" max="4118" width="13" style="13" customWidth="1"/>
    <col min="4119" max="4119" width="12.7109375" style="13" customWidth="1"/>
    <col min="4120" max="4120" width="11.85546875" style="13" customWidth="1"/>
    <col min="4121" max="4121" width="11.140625" style="13" customWidth="1"/>
    <col min="4122" max="4122" width="7.28515625" style="13" customWidth="1"/>
    <col min="4123" max="4123" width="14.7109375" style="13" customWidth="1"/>
    <col min="4124" max="4124" width="9.42578125" style="13" customWidth="1"/>
    <col min="4125" max="4125" width="14" style="13" customWidth="1"/>
    <col min="4126" max="4355" width="9.140625" style="13"/>
    <col min="4356" max="4356" width="2" style="13" customWidth="1"/>
    <col min="4357" max="4357" width="6.140625" style="13" customWidth="1"/>
    <col min="4358" max="4358" width="20.42578125" style="13" customWidth="1"/>
    <col min="4359" max="4359" width="17.28515625" style="13" customWidth="1"/>
    <col min="4360" max="4361" width="14.85546875" style="13" customWidth="1"/>
    <col min="4362" max="4362" width="14.7109375" style="13" customWidth="1"/>
    <col min="4363" max="4363" width="13.7109375" style="13" customWidth="1"/>
    <col min="4364" max="4364" width="13.5703125" style="13" customWidth="1"/>
    <col min="4365" max="4365" width="11.85546875" style="13" customWidth="1"/>
    <col min="4366" max="4366" width="13.28515625" style="13" customWidth="1"/>
    <col min="4367" max="4367" width="12.28515625" style="13" customWidth="1"/>
    <col min="4368" max="4368" width="14.42578125" style="13" customWidth="1"/>
    <col min="4369" max="4369" width="12" style="13" customWidth="1"/>
    <col min="4370" max="4370" width="11" style="13" customWidth="1"/>
    <col min="4371" max="4371" width="11.42578125" style="13" customWidth="1"/>
    <col min="4372" max="4372" width="12.28515625" style="13" customWidth="1"/>
    <col min="4373" max="4373" width="12.5703125" style="13" customWidth="1"/>
    <col min="4374" max="4374" width="13" style="13" customWidth="1"/>
    <col min="4375" max="4375" width="12.7109375" style="13" customWidth="1"/>
    <col min="4376" max="4376" width="11.85546875" style="13" customWidth="1"/>
    <col min="4377" max="4377" width="11.140625" style="13" customWidth="1"/>
    <col min="4378" max="4378" width="7.28515625" style="13" customWidth="1"/>
    <col min="4379" max="4379" width="14.7109375" style="13" customWidth="1"/>
    <col min="4380" max="4380" width="9.42578125" style="13" customWidth="1"/>
    <col min="4381" max="4381" width="14" style="13" customWidth="1"/>
    <col min="4382" max="4611" width="9.140625" style="13"/>
    <col min="4612" max="4612" width="2" style="13" customWidth="1"/>
    <col min="4613" max="4613" width="6.140625" style="13" customWidth="1"/>
    <col min="4614" max="4614" width="20.42578125" style="13" customWidth="1"/>
    <col min="4615" max="4615" width="17.28515625" style="13" customWidth="1"/>
    <col min="4616" max="4617" width="14.85546875" style="13" customWidth="1"/>
    <col min="4618" max="4618" width="14.7109375" style="13" customWidth="1"/>
    <col min="4619" max="4619" width="13.7109375" style="13" customWidth="1"/>
    <col min="4620" max="4620" width="13.5703125" style="13" customWidth="1"/>
    <col min="4621" max="4621" width="11.85546875" style="13" customWidth="1"/>
    <col min="4622" max="4622" width="13.28515625" style="13" customWidth="1"/>
    <col min="4623" max="4623" width="12.28515625" style="13" customWidth="1"/>
    <col min="4624" max="4624" width="14.42578125" style="13" customWidth="1"/>
    <col min="4625" max="4625" width="12" style="13" customWidth="1"/>
    <col min="4626" max="4626" width="11" style="13" customWidth="1"/>
    <col min="4627" max="4627" width="11.42578125" style="13" customWidth="1"/>
    <col min="4628" max="4628" width="12.28515625" style="13" customWidth="1"/>
    <col min="4629" max="4629" width="12.5703125" style="13" customWidth="1"/>
    <col min="4630" max="4630" width="13" style="13" customWidth="1"/>
    <col min="4631" max="4631" width="12.7109375" style="13" customWidth="1"/>
    <col min="4632" max="4632" width="11.85546875" style="13" customWidth="1"/>
    <col min="4633" max="4633" width="11.140625" style="13" customWidth="1"/>
    <col min="4634" max="4634" width="7.28515625" style="13" customWidth="1"/>
    <col min="4635" max="4635" width="14.7109375" style="13" customWidth="1"/>
    <col min="4636" max="4636" width="9.42578125" style="13" customWidth="1"/>
    <col min="4637" max="4637" width="14" style="13" customWidth="1"/>
    <col min="4638" max="4867" width="9.140625" style="13"/>
    <col min="4868" max="4868" width="2" style="13" customWidth="1"/>
    <col min="4869" max="4869" width="6.140625" style="13" customWidth="1"/>
    <col min="4870" max="4870" width="20.42578125" style="13" customWidth="1"/>
    <col min="4871" max="4871" width="17.28515625" style="13" customWidth="1"/>
    <col min="4872" max="4873" width="14.85546875" style="13" customWidth="1"/>
    <col min="4874" max="4874" width="14.7109375" style="13" customWidth="1"/>
    <col min="4875" max="4875" width="13.7109375" style="13" customWidth="1"/>
    <col min="4876" max="4876" width="13.5703125" style="13" customWidth="1"/>
    <col min="4877" max="4877" width="11.85546875" style="13" customWidth="1"/>
    <col min="4878" max="4878" width="13.28515625" style="13" customWidth="1"/>
    <col min="4879" max="4879" width="12.28515625" style="13" customWidth="1"/>
    <col min="4880" max="4880" width="14.42578125" style="13" customWidth="1"/>
    <col min="4881" max="4881" width="12" style="13" customWidth="1"/>
    <col min="4882" max="4882" width="11" style="13" customWidth="1"/>
    <col min="4883" max="4883" width="11.42578125" style="13" customWidth="1"/>
    <col min="4884" max="4884" width="12.28515625" style="13" customWidth="1"/>
    <col min="4885" max="4885" width="12.5703125" style="13" customWidth="1"/>
    <col min="4886" max="4886" width="13" style="13" customWidth="1"/>
    <col min="4887" max="4887" width="12.7109375" style="13" customWidth="1"/>
    <col min="4888" max="4888" width="11.85546875" style="13" customWidth="1"/>
    <col min="4889" max="4889" width="11.140625" style="13" customWidth="1"/>
    <col min="4890" max="4890" width="7.28515625" style="13" customWidth="1"/>
    <col min="4891" max="4891" width="14.7109375" style="13" customWidth="1"/>
    <col min="4892" max="4892" width="9.42578125" style="13" customWidth="1"/>
    <col min="4893" max="4893" width="14" style="13" customWidth="1"/>
    <col min="4894" max="5123" width="9.140625" style="13"/>
    <col min="5124" max="5124" width="2" style="13" customWidth="1"/>
    <col min="5125" max="5125" width="6.140625" style="13" customWidth="1"/>
    <col min="5126" max="5126" width="20.42578125" style="13" customWidth="1"/>
    <col min="5127" max="5127" width="17.28515625" style="13" customWidth="1"/>
    <col min="5128" max="5129" width="14.85546875" style="13" customWidth="1"/>
    <col min="5130" max="5130" width="14.7109375" style="13" customWidth="1"/>
    <col min="5131" max="5131" width="13.7109375" style="13" customWidth="1"/>
    <col min="5132" max="5132" width="13.5703125" style="13" customWidth="1"/>
    <col min="5133" max="5133" width="11.85546875" style="13" customWidth="1"/>
    <col min="5134" max="5134" width="13.28515625" style="13" customWidth="1"/>
    <col min="5135" max="5135" width="12.28515625" style="13" customWidth="1"/>
    <col min="5136" max="5136" width="14.42578125" style="13" customWidth="1"/>
    <col min="5137" max="5137" width="12" style="13" customWidth="1"/>
    <col min="5138" max="5138" width="11" style="13" customWidth="1"/>
    <col min="5139" max="5139" width="11.42578125" style="13" customWidth="1"/>
    <col min="5140" max="5140" width="12.28515625" style="13" customWidth="1"/>
    <col min="5141" max="5141" width="12.5703125" style="13" customWidth="1"/>
    <col min="5142" max="5142" width="13" style="13" customWidth="1"/>
    <col min="5143" max="5143" width="12.7109375" style="13" customWidth="1"/>
    <col min="5144" max="5144" width="11.85546875" style="13" customWidth="1"/>
    <col min="5145" max="5145" width="11.140625" style="13" customWidth="1"/>
    <col min="5146" max="5146" width="7.28515625" style="13" customWidth="1"/>
    <col min="5147" max="5147" width="14.7109375" style="13" customWidth="1"/>
    <col min="5148" max="5148" width="9.42578125" style="13" customWidth="1"/>
    <col min="5149" max="5149" width="14" style="13" customWidth="1"/>
    <col min="5150" max="5379" width="9.140625" style="13"/>
    <col min="5380" max="5380" width="2" style="13" customWidth="1"/>
    <col min="5381" max="5381" width="6.140625" style="13" customWidth="1"/>
    <col min="5382" max="5382" width="20.42578125" style="13" customWidth="1"/>
    <col min="5383" max="5383" width="17.28515625" style="13" customWidth="1"/>
    <col min="5384" max="5385" width="14.85546875" style="13" customWidth="1"/>
    <col min="5386" max="5386" width="14.7109375" style="13" customWidth="1"/>
    <col min="5387" max="5387" width="13.7109375" style="13" customWidth="1"/>
    <col min="5388" max="5388" width="13.5703125" style="13" customWidth="1"/>
    <col min="5389" max="5389" width="11.85546875" style="13" customWidth="1"/>
    <col min="5390" max="5390" width="13.28515625" style="13" customWidth="1"/>
    <col min="5391" max="5391" width="12.28515625" style="13" customWidth="1"/>
    <col min="5392" max="5392" width="14.42578125" style="13" customWidth="1"/>
    <col min="5393" max="5393" width="12" style="13" customWidth="1"/>
    <col min="5394" max="5394" width="11" style="13" customWidth="1"/>
    <col min="5395" max="5395" width="11.42578125" style="13" customWidth="1"/>
    <col min="5396" max="5396" width="12.28515625" style="13" customWidth="1"/>
    <col min="5397" max="5397" width="12.5703125" style="13" customWidth="1"/>
    <col min="5398" max="5398" width="13" style="13" customWidth="1"/>
    <col min="5399" max="5399" width="12.7109375" style="13" customWidth="1"/>
    <col min="5400" max="5400" width="11.85546875" style="13" customWidth="1"/>
    <col min="5401" max="5401" width="11.140625" style="13" customWidth="1"/>
    <col min="5402" max="5402" width="7.28515625" style="13" customWidth="1"/>
    <col min="5403" max="5403" width="14.7109375" style="13" customWidth="1"/>
    <col min="5404" max="5404" width="9.42578125" style="13" customWidth="1"/>
    <col min="5405" max="5405" width="14" style="13" customWidth="1"/>
    <col min="5406" max="5635" width="9.140625" style="13"/>
    <col min="5636" max="5636" width="2" style="13" customWidth="1"/>
    <col min="5637" max="5637" width="6.140625" style="13" customWidth="1"/>
    <col min="5638" max="5638" width="20.42578125" style="13" customWidth="1"/>
    <col min="5639" max="5639" width="17.28515625" style="13" customWidth="1"/>
    <col min="5640" max="5641" width="14.85546875" style="13" customWidth="1"/>
    <col min="5642" max="5642" width="14.7109375" style="13" customWidth="1"/>
    <col min="5643" max="5643" width="13.7109375" style="13" customWidth="1"/>
    <col min="5644" max="5644" width="13.5703125" style="13" customWidth="1"/>
    <col min="5645" max="5645" width="11.85546875" style="13" customWidth="1"/>
    <col min="5646" max="5646" width="13.28515625" style="13" customWidth="1"/>
    <col min="5647" max="5647" width="12.28515625" style="13" customWidth="1"/>
    <col min="5648" max="5648" width="14.42578125" style="13" customWidth="1"/>
    <col min="5649" max="5649" width="12" style="13" customWidth="1"/>
    <col min="5650" max="5650" width="11" style="13" customWidth="1"/>
    <col min="5651" max="5651" width="11.42578125" style="13" customWidth="1"/>
    <col min="5652" max="5652" width="12.28515625" style="13" customWidth="1"/>
    <col min="5653" max="5653" width="12.5703125" style="13" customWidth="1"/>
    <col min="5654" max="5654" width="13" style="13" customWidth="1"/>
    <col min="5655" max="5655" width="12.7109375" style="13" customWidth="1"/>
    <col min="5656" max="5656" width="11.85546875" style="13" customWidth="1"/>
    <col min="5657" max="5657" width="11.140625" style="13" customWidth="1"/>
    <col min="5658" max="5658" width="7.28515625" style="13" customWidth="1"/>
    <col min="5659" max="5659" width="14.7109375" style="13" customWidth="1"/>
    <col min="5660" max="5660" width="9.42578125" style="13" customWidth="1"/>
    <col min="5661" max="5661" width="14" style="13" customWidth="1"/>
    <col min="5662" max="5891" width="9.140625" style="13"/>
    <col min="5892" max="5892" width="2" style="13" customWidth="1"/>
    <col min="5893" max="5893" width="6.140625" style="13" customWidth="1"/>
    <col min="5894" max="5894" width="20.42578125" style="13" customWidth="1"/>
    <col min="5895" max="5895" width="17.28515625" style="13" customWidth="1"/>
    <col min="5896" max="5897" width="14.85546875" style="13" customWidth="1"/>
    <col min="5898" max="5898" width="14.7109375" style="13" customWidth="1"/>
    <col min="5899" max="5899" width="13.7109375" style="13" customWidth="1"/>
    <col min="5900" max="5900" width="13.5703125" style="13" customWidth="1"/>
    <col min="5901" max="5901" width="11.85546875" style="13" customWidth="1"/>
    <col min="5902" max="5902" width="13.28515625" style="13" customWidth="1"/>
    <col min="5903" max="5903" width="12.28515625" style="13" customWidth="1"/>
    <col min="5904" max="5904" width="14.42578125" style="13" customWidth="1"/>
    <col min="5905" max="5905" width="12" style="13" customWidth="1"/>
    <col min="5906" max="5906" width="11" style="13" customWidth="1"/>
    <col min="5907" max="5907" width="11.42578125" style="13" customWidth="1"/>
    <col min="5908" max="5908" width="12.28515625" style="13" customWidth="1"/>
    <col min="5909" max="5909" width="12.5703125" style="13" customWidth="1"/>
    <col min="5910" max="5910" width="13" style="13" customWidth="1"/>
    <col min="5911" max="5911" width="12.7109375" style="13" customWidth="1"/>
    <col min="5912" max="5912" width="11.85546875" style="13" customWidth="1"/>
    <col min="5913" max="5913" width="11.140625" style="13" customWidth="1"/>
    <col min="5914" max="5914" width="7.28515625" style="13" customWidth="1"/>
    <col min="5915" max="5915" width="14.7109375" style="13" customWidth="1"/>
    <col min="5916" max="5916" width="9.42578125" style="13" customWidth="1"/>
    <col min="5917" max="5917" width="14" style="13" customWidth="1"/>
    <col min="5918" max="6147" width="9.140625" style="13"/>
    <col min="6148" max="6148" width="2" style="13" customWidth="1"/>
    <col min="6149" max="6149" width="6.140625" style="13" customWidth="1"/>
    <col min="6150" max="6150" width="20.42578125" style="13" customWidth="1"/>
    <col min="6151" max="6151" width="17.28515625" style="13" customWidth="1"/>
    <col min="6152" max="6153" width="14.85546875" style="13" customWidth="1"/>
    <col min="6154" max="6154" width="14.7109375" style="13" customWidth="1"/>
    <col min="6155" max="6155" width="13.7109375" style="13" customWidth="1"/>
    <col min="6156" max="6156" width="13.5703125" style="13" customWidth="1"/>
    <col min="6157" max="6157" width="11.85546875" style="13" customWidth="1"/>
    <col min="6158" max="6158" width="13.28515625" style="13" customWidth="1"/>
    <col min="6159" max="6159" width="12.28515625" style="13" customWidth="1"/>
    <col min="6160" max="6160" width="14.42578125" style="13" customWidth="1"/>
    <col min="6161" max="6161" width="12" style="13" customWidth="1"/>
    <col min="6162" max="6162" width="11" style="13" customWidth="1"/>
    <col min="6163" max="6163" width="11.42578125" style="13" customWidth="1"/>
    <col min="6164" max="6164" width="12.28515625" style="13" customWidth="1"/>
    <col min="6165" max="6165" width="12.5703125" style="13" customWidth="1"/>
    <col min="6166" max="6166" width="13" style="13" customWidth="1"/>
    <col min="6167" max="6167" width="12.7109375" style="13" customWidth="1"/>
    <col min="6168" max="6168" width="11.85546875" style="13" customWidth="1"/>
    <col min="6169" max="6169" width="11.140625" style="13" customWidth="1"/>
    <col min="6170" max="6170" width="7.28515625" style="13" customWidth="1"/>
    <col min="6171" max="6171" width="14.7109375" style="13" customWidth="1"/>
    <col min="6172" max="6172" width="9.42578125" style="13" customWidth="1"/>
    <col min="6173" max="6173" width="14" style="13" customWidth="1"/>
    <col min="6174" max="6403" width="9.140625" style="13"/>
    <col min="6404" max="6404" width="2" style="13" customWidth="1"/>
    <col min="6405" max="6405" width="6.140625" style="13" customWidth="1"/>
    <col min="6406" max="6406" width="20.42578125" style="13" customWidth="1"/>
    <col min="6407" max="6407" width="17.28515625" style="13" customWidth="1"/>
    <col min="6408" max="6409" width="14.85546875" style="13" customWidth="1"/>
    <col min="6410" max="6410" width="14.7109375" style="13" customWidth="1"/>
    <col min="6411" max="6411" width="13.7109375" style="13" customWidth="1"/>
    <col min="6412" max="6412" width="13.5703125" style="13" customWidth="1"/>
    <col min="6413" max="6413" width="11.85546875" style="13" customWidth="1"/>
    <col min="6414" max="6414" width="13.28515625" style="13" customWidth="1"/>
    <col min="6415" max="6415" width="12.28515625" style="13" customWidth="1"/>
    <col min="6416" max="6416" width="14.42578125" style="13" customWidth="1"/>
    <col min="6417" max="6417" width="12" style="13" customWidth="1"/>
    <col min="6418" max="6418" width="11" style="13" customWidth="1"/>
    <col min="6419" max="6419" width="11.42578125" style="13" customWidth="1"/>
    <col min="6420" max="6420" width="12.28515625" style="13" customWidth="1"/>
    <col min="6421" max="6421" width="12.5703125" style="13" customWidth="1"/>
    <col min="6422" max="6422" width="13" style="13" customWidth="1"/>
    <col min="6423" max="6423" width="12.7109375" style="13" customWidth="1"/>
    <col min="6424" max="6424" width="11.85546875" style="13" customWidth="1"/>
    <col min="6425" max="6425" width="11.140625" style="13" customWidth="1"/>
    <col min="6426" max="6426" width="7.28515625" style="13" customWidth="1"/>
    <col min="6427" max="6427" width="14.7109375" style="13" customWidth="1"/>
    <col min="6428" max="6428" width="9.42578125" style="13" customWidth="1"/>
    <col min="6429" max="6429" width="14" style="13" customWidth="1"/>
    <col min="6430" max="6659" width="9.140625" style="13"/>
    <col min="6660" max="6660" width="2" style="13" customWidth="1"/>
    <col min="6661" max="6661" width="6.140625" style="13" customWidth="1"/>
    <col min="6662" max="6662" width="20.42578125" style="13" customWidth="1"/>
    <col min="6663" max="6663" width="17.28515625" style="13" customWidth="1"/>
    <col min="6664" max="6665" width="14.85546875" style="13" customWidth="1"/>
    <col min="6666" max="6666" width="14.7109375" style="13" customWidth="1"/>
    <col min="6667" max="6667" width="13.7109375" style="13" customWidth="1"/>
    <col min="6668" max="6668" width="13.5703125" style="13" customWidth="1"/>
    <col min="6669" max="6669" width="11.85546875" style="13" customWidth="1"/>
    <col min="6670" max="6670" width="13.28515625" style="13" customWidth="1"/>
    <col min="6671" max="6671" width="12.28515625" style="13" customWidth="1"/>
    <col min="6672" max="6672" width="14.42578125" style="13" customWidth="1"/>
    <col min="6673" max="6673" width="12" style="13" customWidth="1"/>
    <col min="6674" max="6674" width="11" style="13" customWidth="1"/>
    <col min="6675" max="6675" width="11.42578125" style="13" customWidth="1"/>
    <col min="6676" max="6676" width="12.28515625" style="13" customWidth="1"/>
    <col min="6677" max="6677" width="12.5703125" style="13" customWidth="1"/>
    <col min="6678" max="6678" width="13" style="13" customWidth="1"/>
    <col min="6679" max="6679" width="12.7109375" style="13" customWidth="1"/>
    <col min="6680" max="6680" width="11.85546875" style="13" customWidth="1"/>
    <col min="6681" max="6681" width="11.140625" style="13" customWidth="1"/>
    <col min="6682" max="6682" width="7.28515625" style="13" customWidth="1"/>
    <col min="6683" max="6683" width="14.7109375" style="13" customWidth="1"/>
    <col min="6684" max="6684" width="9.42578125" style="13" customWidth="1"/>
    <col min="6685" max="6685" width="14" style="13" customWidth="1"/>
    <col min="6686" max="6915" width="9.140625" style="13"/>
    <col min="6916" max="6916" width="2" style="13" customWidth="1"/>
    <col min="6917" max="6917" width="6.140625" style="13" customWidth="1"/>
    <col min="6918" max="6918" width="20.42578125" style="13" customWidth="1"/>
    <col min="6919" max="6919" width="17.28515625" style="13" customWidth="1"/>
    <col min="6920" max="6921" width="14.85546875" style="13" customWidth="1"/>
    <col min="6922" max="6922" width="14.7109375" style="13" customWidth="1"/>
    <col min="6923" max="6923" width="13.7109375" style="13" customWidth="1"/>
    <col min="6924" max="6924" width="13.5703125" style="13" customWidth="1"/>
    <col min="6925" max="6925" width="11.85546875" style="13" customWidth="1"/>
    <col min="6926" max="6926" width="13.28515625" style="13" customWidth="1"/>
    <col min="6927" max="6927" width="12.28515625" style="13" customWidth="1"/>
    <col min="6928" max="6928" width="14.42578125" style="13" customWidth="1"/>
    <col min="6929" max="6929" width="12" style="13" customWidth="1"/>
    <col min="6930" max="6930" width="11" style="13" customWidth="1"/>
    <col min="6931" max="6931" width="11.42578125" style="13" customWidth="1"/>
    <col min="6932" max="6932" width="12.28515625" style="13" customWidth="1"/>
    <col min="6933" max="6933" width="12.5703125" style="13" customWidth="1"/>
    <col min="6934" max="6934" width="13" style="13" customWidth="1"/>
    <col min="6935" max="6935" width="12.7109375" style="13" customWidth="1"/>
    <col min="6936" max="6936" width="11.85546875" style="13" customWidth="1"/>
    <col min="6937" max="6937" width="11.140625" style="13" customWidth="1"/>
    <col min="6938" max="6938" width="7.28515625" style="13" customWidth="1"/>
    <col min="6939" max="6939" width="14.7109375" style="13" customWidth="1"/>
    <col min="6940" max="6940" width="9.42578125" style="13" customWidth="1"/>
    <col min="6941" max="6941" width="14" style="13" customWidth="1"/>
    <col min="6942" max="7171" width="9.140625" style="13"/>
    <col min="7172" max="7172" width="2" style="13" customWidth="1"/>
    <col min="7173" max="7173" width="6.140625" style="13" customWidth="1"/>
    <col min="7174" max="7174" width="20.42578125" style="13" customWidth="1"/>
    <col min="7175" max="7175" width="17.28515625" style="13" customWidth="1"/>
    <col min="7176" max="7177" width="14.85546875" style="13" customWidth="1"/>
    <col min="7178" max="7178" width="14.7109375" style="13" customWidth="1"/>
    <col min="7179" max="7179" width="13.7109375" style="13" customWidth="1"/>
    <col min="7180" max="7180" width="13.5703125" style="13" customWidth="1"/>
    <col min="7181" max="7181" width="11.85546875" style="13" customWidth="1"/>
    <col min="7182" max="7182" width="13.28515625" style="13" customWidth="1"/>
    <col min="7183" max="7183" width="12.28515625" style="13" customWidth="1"/>
    <col min="7184" max="7184" width="14.42578125" style="13" customWidth="1"/>
    <col min="7185" max="7185" width="12" style="13" customWidth="1"/>
    <col min="7186" max="7186" width="11" style="13" customWidth="1"/>
    <col min="7187" max="7187" width="11.42578125" style="13" customWidth="1"/>
    <col min="7188" max="7188" width="12.28515625" style="13" customWidth="1"/>
    <col min="7189" max="7189" width="12.5703125" style="13" customWidth="1"/>
    <col min="7190" max="7190" width="13" style="13" customWidth="1"/>
    <col min="7191" max="7191" width="12.7109375" style="13" customWidth="1"/>
    <col min="7192" max="7192" width="11.85546875" style="13" customWidth="1"/>
    <col min="7193" max="7193" width="11.140625" style="13" customWidth="1"/>
    <col min="7194" max="7194" width="7.28515625" style="13" customWidth="1"/>
    <col min="7195" max="7195" width="14.7109375" style="13" customWidth="1"/>
    <col min="7196" max="7196" width="9.42578125" style="13" customWidth="1"/>
    <col min="7197" max="7197" width="14" style="13" customWidth="1"/>
    <col min="7198" max="7427" width="9.140625" style="13"/>
    <col min="7428" max="7428" width="2" style="13" customWidth="1"/>
    <col min="7429" max="7429" width="6.140625" style="13" customWidth="1"/>
    <col min="7430" max="7430" width="20.42578125" style="13" customWidth="1"/>
    <col min="7431" max="7431" width="17.28515625" style="13" customWidth="1"/>
    <col min="7432" max="7433" width="14.85546875" style="13" customWidth="1"/>
    <col min="7434" max="7434" width="14.7109375" style="13" customWidth="1"/>
    <col min="7435" max="7435" width="13.7109375" style="13" customWidth="1"/>
    <col min="7436" max="7436" width="13.5703125" style="13" customWidth="1"/>
    <col min="7437" max="7437" width="11.85546875" style="13" customWidth="1"/>
    <col min="7438" max="7438" width="13.28515625" style="13" customWidth="1"/>
    <col min="7439" max="7439" width="12.28515625" style="13" customWidth="1"/>
    <col min="7440" max="7440" width="14.42578125" style="13" customWidth="1"/>
    <col min="7441" max="7441" width="12" style="13" customWidth="1"/>
    <col min="7442" max="7442" width="11" style="13" customWidth="1"/>
    <col min="7443" max="7443" width="11.42578125" style="13" customWidth="1"/>
    <col min="7444" max="7444" width="12.28515625" style="13" customWidth="1"/>
    <col min="7445" max="7445" width="12.5703125" style="13" customWidth="1"/>
    <col min="7446" max="7446" width="13" style="13" customWidth="1"/>
    <col min="7447" max="7447" width="12.7109375" style="13" customWidth="1"/>
    <col min="7448" max="7448" width="11.85546875" style="13" customWidth="1"/>
    <col min="7449" max="7449" width="11.140625" style="13" customWidth="1"/>
    <col min="7450" max="7450" width="7.28515625" style="13" customWidth="1"/>
    <col min="7451" max="7451" width="14.7109375" style="13" customWidth="1"/>
    <col min="7452" max="7452" width="9.42578125" style="13" customWidth="1"/>
    <col min="7453" max="7453" width="14" style="13" customWidth="1"/>
    <col min="7454" max="7683" width="9.140625" style="13"/>
    <col min="7684" max="7684" width="2" style="13" customWidth="1"/>
    <col min="7685" max="7685" width="6.140625" style="13" customWidth="1"/>
    <col min="7686" max="7686" width="20.42578125" style="13" customWidth="1"/>
    <col min="7687" max="7687" width="17.28515625" style="13" customWidth="1"/>
    <col min="7688" max="7689" width="14.85546875" style="13" customWidth="1"/>
    <col min="7690" max="7690" width="14.7109375" style="13" customWidth="1"/>
    <col min="7691" max="7691" width="13.7109375" style="13" customWidth="1"/>
    <col min="7692" max="7692" width="13.5703125" style="13" customWidth="1"/>
    <col min="7693" max="7693" width="11.85546875" style="13" customWidth="1"/>
    <col min="7694" max="7694" width="13.28515625" style="13" customWidth="1"/>
    <col min="7695" max="7695" width="12.28515625" style="13" customWidth="1"/>
    <col min="7696" max="7696" width="14.42578125" style="13" customWidth="1"/>
    <col min="7697" max="7697" width="12" style="13" customWidth="1"/>
    <col min="7698" max="7698" width="11" style="13" customWidth="1"/>
    <col min="7699" max="7699" width="11.42578125" style="13" customWidth="1"/>
    <col min="7700" max="7700" width="12.28515625" style="13" customWidth="1"/>
    <col min="7701" max="7701" width="12.5703125" style="13" customWidth="1"/>
    <col min="7702" max="7702" width="13" style="13" customWidth="1"/>
    <col min="7703" max="7703" width="12.7109375" style="13" customWidth="1"/>
    <col min="7704" max="7704" width="11.85546875" style="13" customWidth="1"/>
    <col min="7705" max="7705" width="11.140625" style="13" customWidth="1"/>
    <col min="7706" max="7706" width="7.28515625" style="13" customWidth="1"/>
    <col min="7707" max="7707" width="14.7109375" style="13" customWidth="1"/>
    <col min="7708" max="7708" width="9.42578125" style="13" customWidth="1"/>
    <col min="7709" max="7709" width="14" style="13" customWidth="1"/>
    <col min="7710" max="7939" width="9.140625" style="13"/>
    <col min="7940" max="7940" width="2" style="13" customWidth="1"/>
    <col min="7941" max="7941" width="6.140625" style="13" customWidth="1"/>
    <col min="7942" max="7942" width="20.42578125" style="13" customWidth="1"/>
    <col min="7943" max="7943" width="17.28515625" style="13" customWidth="1"/>
    <col min="7944" max="7945" width="14.85546875" style="13" customWidth="1"/>
    <col min="7946" max="7946" width="14.7109375" style="13" customWidth="1"/>
    <col min="7947" max="7947" width="13.7109375" style="13" customWidth="1"/>
    <col min="7948" max="7948" width="13.5703125" style="13" customWidth="1"/>
    <col min="7949" max="7949" width="11.85546875" style="13" customWidth="1"/>
    <col min="7950" max="7950" width="13.28515625" style="13" customWidth="1"/>
    <col min="7951" max="7951" width="12.28515625" style="13" customWidth="1"/>
    <col min="7952" max="7952" width="14.42578125" style="13" customWidth="1"/>
    <col min="7953" max="7953" width="12" style="13" customWidth="1"/>
    <col min="7954" max="7954" width="11" style="13" customWidth="1"/>
    <col min="7955" max="7955" width="11.42578125" style="13" customWidth="1"/>
    <col min="7956" max="7956" width="12.28515625" style="13" customWidth="1"/>
    <col min="7957" max="7957" width="12.5703125" style="13" customWidth="1"/>
    <col min="7958" max="7958" width="13" style="13" customWidth="1"/>
    <col min="7959" max="7959" width="12.7109375" style="13" customWidth="1"/>
    <col min="7960" max="7960" width="11.85546875" style="13" customWidth="1"/>
    <col min="7961" max="7961" width="11.140625" style="13" customWidth="1"/>
    <col min="7962" max="7962" width="7.28515625" style="13" customWidth="1"/>
    <col min="7963" max="7963" width="14.7109375" style="13" customWidth="1"/>
    <col min="7964" max="7964" width="9.42578125" style="13" customWidth="1"/>
    <col min="7965" max="7965" width="14" style="13" customWidth="1"/>
    <col min="7966" max="8195" width="9.140625" style="13"/>
    <col min="8196" max="8196" width="2" style="13" customWidth="1"/>
    <col min="8197" max="8197" width="6.140625" style="13" customWidth="1"/>
    <col min="8198" max="8198" width="20.42578125" style="13" customWidth="1"/>
    <col min="8199" max="8199" width="17.28515625" style="13" customWidth="1"/>
    <col min="8200" max="8201" width="14.85546875" style="13" customWidth="1"/>
    <col min="8202" max="8202" width="14.7109375" style="13" customWidth="1"/>
    <col min="8203" max="8203" width="13.7109375" style="13" customWidth="1"/>
    <col min="8204" max="8204" width="13.5703125" style="13" customWidth="1"/>
    <col min="8205" max="8205" width="11.85546875" style="13" customWidth="1"/>
    <col min="8206" max="8206" width="13.28515625" style="13" customWidth="1"/>
    <col min="8207" max="8207" width="12.28515625" style="13" customWidth="1"/>
    <col min="8208" max="8208" width="14.42578125" style="13" customWidth="1"/>
    <col min="8209" max="8209" width="12" style="13" customWidth="1"/>
    <col min="8210" max="8210" width="11" style="13" customWidth="1"/>
    <col min="8211" max="8211" width="11.42578125" style="13" customWidth="1"/>
    <col min="8212" max="8212" width="12.28515625" style="13" customWidth="1"/>
    <col min="8213" max="8213" width="12.5703125" style="13" customWidth="1"/>
    <col min="8214" max="8214" width="13" style="13" customWidth="1"/>
    <col min="8215" max="8215" width="12.7109375" style="13" customWidth="1"/>
    <col min="8216" max="8216" width="11.85546875" style="13" customWidth="1"/>
    <col min="8217" max="8217" width="11.140625" style="13" customWidth="1"/>
    <col min="8218" max="8218" width="7.28515625" style="13" customWidth="1"/>
    <col min="8219" max="8219" width="14.7109375" style="13" customWidth="1"/>
    <col min="8220" max="8220" width="9.42578125" style="13" customWidth="1"/>
    <col min="8221" max="8221" width="14" style="13" customWidth="1"/>
    <col min="8222" max="8451" width="9.140625" style="13"/>
    <col min="8452" max="8452" width="2" style="13" customWidth="1"/>
    <col min="8453" max="8453" width="6.140625" style="13" customWidth="1"/>
    <col min="8454" max="8454" width="20.42578125" style="13" customWidth="1"/>
    <col min="8455" max="8455" width="17.28515625" style="13" customWidth="1"/>
    <col min="8456" max="8457" width="14.85546875" style="13" customWidth="1"/>
    <col min="8458" max="8458" width="14.7109375" style="13" customWidth="1"/>
    <col min="8459" max="8459" width="13.7109375" style="13" customWidth="1"/>
    <col min="8460" max="8460" width="13.5703125" style="13" customWidth="1"/>
    <col min="8461" max="8461" width="11.85546875" style="13" customWidth="1"/>
    <col min="8462" max="8462" width="13.28515625" style="13" customWidth="1"/>
    <col min="8463" max="8463" width="12.28515625" style="13" customWidth="1"/>
    <col min="8464" max="8464" width="14.42578125" style="13" customWidth="1"/>
    <col min="8465" max="8465" width="12" style="13" customWidth="1"/>
    <col min="8466" max="8466" width="11" style="13" customWidth="1"/>
    <col min="8467" max="8467" width="11.42578125" style="13" customWidth="1"/>
    <col min="8468" max="8468" width="12.28515625" style="13" customWidth="1"/>
    <col min="8469" max="8469" width="12.5703125" style="13" customWidth="1"/>
    <col min="8470" max="8470" width="13" style="13" customWidth="1"/>
    <col min="8471" max="8471" width="12.7109375" style="13" customWidth="1"/>
    <col min="8472" max="8472" width="11.85546875" style="13" customWidth="1"/>
    <col min="8473" max="8473" width="11.140625" style="13" customWidth="1"/>
    <col min="8474" max="8474" width="7.28515625" style="13" customWidth="1"/>
    <col min="8475" max="8475" width="14.7109375" style="13" customWidth="1"/>
    <col min="8476" max="8476" width="9.42578125" style="13" customWidth="1"/>
    <col min="8477" max="8477" width="14" style="13" customWidth="1"/>
    <col min="8478" max="8707" width="9.140625" style="13"/>
    <col min="8708" max="8708" width="2" style="13" customWidth="1"/>
    <col min="8709" max="8709" width="6.140625" style="13" customWidth="1"/>
    <col min="8710" max="8710" width="20.42578125" style="13" customWidth="1"/>
    <col min="8711" max="8711" width="17.28515625" style="13" customWidth="1"/>
    <col min="8712" max="8713" width="14.85546875" style="13" customWidth="1"/>
    <col min="8714" max="8714" width="14.7109375" style="13" customWidth="1"/>
    <col min="8715" max="8715" width="13.7109375" style="13" customWidth="1"/>
    <col min="8716" max="8716" width="13.5703125" style="13" customWidth="1"/>
    <col min="8717" max="8717" width="11.85546875" style="13" customWidth="1"/>
    <col min="8718" max="8718" width="13.28515625" style="13" customWidth="1"/>
    <col min="8719" max="8719" width="12.28515625" style="13" customWidth="1"/>
    <col min="8720" max="8720" width="14.42578125" style="13" customWidth="1"/>
    <col min="8721" max="8721" width="12" style="13" customWidth="1"/>
    <col min="8722" max="8722" width="11" style="13" customWidth="1"/>
    <col min="8723" max="8723" width="11.42578125" style="13" customWidth="1"/>
    <col min="8724" max="8724" width="12.28515625" style="13" customWidth="1"/>
    <col min="8725" max="8725" width="12.5703125" style="13" customWidth="1"/>
    <col min="8726" max="8726" width="13" style="13" customWidth="1"/>
    <col min="8727" max="8727" width="12.7109375" style="13" customWidth="1"/>
    <col min="8728" max="8728" width="11.85546875" style="13" customWidth="1"/>
    <col min="8729" max="8729" width="11.140625" style="13" customWidth="1"/>
    <col min="8730" max="8730" width="7.28515625" style="13" customWidth="1"/>
    <col min="8731" max="8731" width="14.7109375" style="13" customWidth="1"/>
    <col min="8732" max="8732" width="9.42578125" style="13" customWidth="1"/>
    <col min="8733" max="8733" width="14" style="13" customWidth="1"/>
    <col min="8734" max="8963" width="9.140625" style="13"/>
    <col min="8964" max="8964" width="2" style="13" customWidth="1"/>
    <col min="8965" max="8965" width="6.140625" style="13" customWidth="1"/>
    <col min="8966" max="8966" width="20.42578125" style="13" customWidth="1"/>
    <col min="8967" max="8967" width="17.28515625" style="13" customWidth="1"/>
    <col min="8968" max="8969" width="14.85546875" style="13" customWidth="1"/>
    <col min="8970" max="8970" width="14.7109375" style="13" customWidth="1"/>
    <col min="8971" max="8971" width="13.7109375" style="13" customWidth="1"/>
    <col min="8972" max="8972" width="13.5703125" style="13" customWidth="1"/>
    <col min="8973" max="8973" width="11.85546875" style="13" customWidth="1"/>
    <col min="8974" max="8974" width="13.28515625" style="13" customWidth="1"/>
    <col min="8975" max="8975" width="12.28515625" style="13" customWidth="1"/>
    <col min="8976" max="8976" width="14.42578125" style="13" customWidth="1"/>
    <col min="8977" max="8977" width="12" style="13" customWidth="1"/>
    <col min="8978" max="8978" width="11" style="13" customWidth="1"/>
    <col min="8979" max="8979" width="11.42578125" style="13" customWidth="1"/>
    <col min="8980" max="8980" width="12.28515625" style="13" customWidth="1"/>
    <col min="8981" max="8981" width="12.5703125" style="13" customWidth="1"/>
    <col min="8982" max="8982" width="13" style="13" customWidth="1"/>
    <col min="8983" max="8983" width="12.7109375" style="13" customWidth="1"/>
    <col min="8984" max="8984" width="11.85546875" style="13" customWidth="1"/>
    <col min="8985" max="8985" width="11.140625" style="13" customWidth="1"/>
    <col min="8986" max="8986" width="7.28515625" style="13" customWidth="1"/>
    <col min="8987" max="8987" width="14.7109375" style="13" customWidth="1"/>
    <col min="8988" max="8988" width="9.42578125" style="13" customWidth="1"/>
    <col min="8989" max="8989" width="14" style="13" customWidth="1"/>
    <col min="8990" max="9219" width="9.140625" style="13"/>
    <col min="9220" max="9220" width="2" style="13" customWidth="1"/>
    <col min="9221" max="9221" width="6.140625" style="13" customWidth="1"/>
    <col min="9222" max="9222" width="20.42578125" style="13" customWidth="1"/>
    <col min="9223" max="9223" width="17.28515625" style="13" customWidth="1"/>
    <col min="9224" max="9225" width="14.85546875" style="13" customWidth="1"/>
    <col min="9226" max="9226" width="14.7109375" style="13" customWidth="1"/>
    <col min="9227" max="9227" width="13.7109375" style="13" customWidth="1"/>
    <col min="9228" max="9228" width="13.5703125" style="13" customWidth="1"/>
    <col min="9229" max="9229" width="11.85546875" style="13" customWidth="1"/>
    <col min="9230" max="9230" width="13.28515625" style="13" customWidth="1"/>
    <col min="9231" max="9231" width="12.28515625" style="13" customWidth="1"/>
    <col min="9232" max="9232" width="14.42578125" style="13" customWidth="1"/>
    <col min="9233" max="9233" width="12" style="13" customWidth="1"/>
    <col min="9234" max="9234" width="11" style="13" customWidth="1"/>
    <col min="9235" max="9235" width="11.42578125" style="13" customWidth="1"/>
    <col min="9236" max="9236" width="12.28515625" style="13" customWidth="1"/>
    <col min="9237" max="9237" width="12.5703125" style="13" customWidth="1"/>
    <col min="9238" max="9238" width="13" style="13" customWidth="1"/>
    <col min="9239" max="9239" width="12.7109375" style="13" customWidth="1"/>
    <col min="9240" max="9240" width="11.85546875" style="13" customWidth="1"/>
    <col min="9241" max="9241" width="11.140625" style="13" customWidth="1"/>
    <col min="9242" max="9242" width="7.28515625" style="13" customWidth="1"/>
    <col min="9243" max="9243" width="14.7109375" style="13" customWidth="1"/>
    <col min="9244" max="9244" width="9.42578125" style="13" customWidth="1"/>
    <col min="9245" max="9245" width="14" style="13" customWidth="1"/>
    <col min="9246" max="9475" width="9.140625" style="13"/>
    <col min="9476" max="9476" width="2" style="13" customWidth="1"/>
    <col min="9477" max="9477" width="6.140625" style="13" customWidth="1"/>
    <col min="9478" max="9478" width="20.42578125" style="13" customWidth="1"/>
    <col min="9479" max="9479" width="17.28515625" style="13" customWidth="1"/>
    <col min="9480" max="9481" width="14.85546875" style="13" customWidth="1"/>
    <col min="9482" max="9482" width="14.7109375" style="13" customWidth="1"/>
    <col min="9483" max="9483" width="13.7109375" style="13" customWidth="1"/>
    <col min="9484" max="9484" width="13.5703125" style="13" customWidth="1"/>
    <col min="9485" max="9485" width="11.85546875" style="13" customWidth="1"/>
    <col min="9486" max="9486" width="13.28515625" style="13" customWidth="1"/>
    <col min="9487" max="9487" width="12.28515625" style="13" customWidth="1"/>
    <col min="9488" max="9488" width="14.42578125" style="13" customWidth="1"/>
    <col min="9489" max="9489" width="12" style="13" customWidth="1"/>
    <col min="9490" max="9490" width="11" style="13" customWidth="1"/>
    <col min="9491" max="9491" width="11.42578125" style="13" customWidth="1"/>
    <col min="9492" max="9492" width="12.28515625" style="13" customWidth="1"/>
    <col min="9493" max="9493" width="12.5703125" style="13" customWidth="1"/>
    <col min="9494" max="9494" width="13" style="13" customWidth="1"/>
    <col min="9495" max="9495" width="12.7109375" style="13" customWidth="1"/>
    <col min="9496" max="9496" width="11.85546875" style="13" customWidth="1"/>
    <col min="9497" max="9497" width="11.140625" style="13" customWidth="1"/>
    <col min="9498" max="9498" width="7.28515625" style="13" customWidth="1"/>
    <col min="9499" max="9499" width="14.7109375" style="13" customWidth="1"/>
    <col min="9500" max="9500" width="9.42578125" style="13" customWidth="1"/>
    <col min="9501" max="9501" width="14" style="13" customWidth="1"/>
    <col min="9502" max="9731" width="9.140625" style="13"/>
    <col min="9732" max="9732" width="2" style="13" customWidth="1"/>
    <col min="9733" max="9733" width="6.140625" style="13" customWidth="1"/>
    <col min="9734" max="9734" width="20.42578125" style="13" customWidth="1"/>
    <col min="9735" max="9735" width="17.28515625" style="13" customWidth="1"/>
    <col min="9736" max="9737" width="14.85546875" style="13" customWidth="1"/>
    <col min="9738" max="9738" width="14.7109375" style="13" customWidth="1"/>
    <col min="9739" max="9739" width="13.7109375" style="13" customWidth="1"/>
    <col min="9740" max="9740" width="13.5703125" style="13" customWidth="1"/>
    <col min="9741" max="9741" width="11.85546875" style="13" customWidth="1"/>
    <col min="9742" max="9742" width="13.28515625" style="13" customWidth="1"/>
    <col min="9743" max="9743" width="12.28515625" style="13" customWidth="1"/>
    <col min="9744" max="9744" width="14.42578125" style="13" customWidth="1"/>
    <col min="9745" max="9745" width="12" style="13" customWidth="1"/>
    <col min="9746" max="9746" width="11" style="13" customWidth="1"/>
    <col min="9747" max="9747" width="11.42578125" style="13" customWidth="1"/>
    <col min="9748" max="9748" width="12.28515625" style="13" customWidth="1"/>
    <col min="9749" max="9749" width="12.5703125" style="13" customWidth="1"/>
    <col min="9750" max="9750" width="13" style="13" customWidth="1"/>
    <col min="9751" max="9751" width="12.7109375" style="13" customWidth="1"/>
    <col min="9752" max="9752" width="11.85546875" style="13" customWidth="1"/>
    <col min="9753" max="9753" width="11.140625" style="13" customWidth="1"/>
    <col min="9754" max="9754" width="7.28515625" style="13" customWidth="1"/>
    <col min="9755" max="9755" width="14.7109375" style="13" customWidth="1"/>
    <col min="9756" max="9756" width="9.42578125" style="13" customWidth="1"/>
    <col min="9757" max="9757" width="14" style="13" customWidth="1"/>
    <col min="9758" max="9987" width="9.140625" style="13"/>
    <col min="9988" max="9988" width="2" style="13" customWidth="1"/>
    <col min="9989" max="9989" width="6.140625" style="13" customWidth="1"/>
    <col min="9990" max="9990" width="20.42578125" style="13" customWidth="1"/>
    <col min="9991" max="9991" width="17.28515625" style="13" customWidth="1"/>
    <col min="9992" max="9993" width="14.85546875" style="13" customWidth="1"/>
    <col min="9994" max="9994" width="14.7109375" style="13" customWidth="1"/>
    <col min="9995" max="9995" width="13.7109375" style="13" customWidth="1"/>
    <col min="9996" max="9996" width="13.5703125" style="13" customWidth="1"/>
    <col min="9997" max="9997" width="11.85546875" style="13" customWidth="1"/>
    <col min="9998" max="9998" width="13.28515625" style="13" customWidth="1"/>
    <col min="9999" max="9999" width="12.28515625" style="13" customWidth="1"/>
    <col min="10000" max="10000" width="14.42578125" style="13" customWidth="1"/>
    <col min="10001" max="10001" width="12" style="13" customWidth="1"/>
    <col min="10002" max="10002" width="11" style="13" customWidth="1"/>
    <col min="10003" max="10003" width="11.42578125" style="13" customWidth="1"/>
    <col min="10004" max="10004" width="12.28515625" style="13" customWidth="1"/>
    <col min="10005" max="10005" width="12.5703125" style="13" customWidth="1"/>
    <col min="10006" max="10006" width="13" style="13" customWidth="1"/>
    <col min="10007" max="10007" width="12.7109375" style="13" customWidth="1"/>
    <col min="10008" max="10008" width="11.85546875" style="13" customWidth="1"/>
    <col min="10009" max="10009" width="11.140625" style="13" customWidth="1"/>
    <col min="10010" max="10010" width="7.28515625" style="13" customWidth="1"/>
    <col min="10011" max="10011" width="14.7109375" style="13" customWidth="1"/>
    <col min="10012" max="10012" width="9.42578125" style="13" customWidth="1"/>
    <col min="10013" max="10013" width="14" style="13" customWidth="1"/>
    <col min="10014" max="10243" width="9.140625" style="13"/>
    <col min="10244" max="10244" width="2" style="13" customWidth="1"/>
    <col min="10245" max="10245" width="6.140625" style="13" customWidth="1"/>
    <col min="10246" max="10246" width="20.42578125" style="13" customWidth="1"/>
    <col min="10247" max="10247" width="17.28515625" style="13" customWidth="1"/>
    <col min="10248" max="10249" width="14.85546875" style="13" customWidth="1"/>
    <col min="10250" max="10250" width="14.7109375" style="13" customWidth="1"/>
    <col min="10251" max="10251" width="13.7109375" style="13" customWidth="1"/>
    <col min="10252" max="10252" width="13.5703125" style="13" customWidth="1"/>
    <col min="10253" max="10253" width="11.85546875" style="13" customWidth="1"/>
    <col min="10254" max="10254" width="13.28515625" style="13" customWidth="1"/>
    <col min="10255" max="10255" width="12.28515625" style="13" customWidth="1"/>
    <col min="10256" max="10256" width="14.42578125" style="13" customWidth="1"/>
    <col min="10257" max="10257" width="12" style="13" customWidth="1"/>
    <col min="10258" max="10258" width="11" style="13" customWidth="1"/>
    <col min="10259" max="10259" width="11.42578125" style="13" customWidth="1"/>
    <col min="10260" max="10260" width="12.28515625" style="13" customWidth="1"/>
    <col min="10261" max="10261" width="12.5703125" style="13" customWidth="1"/>
    <col min="10262" max="10262" width="13" style="13" customWidth="1"/>
    <col min="10263" max="10263" width="12.7109375" style="13" customWidth="1"/>
    <col min="10264" max="10264" width="11.85546875" style="13" customWidth="1"/>
    <col min="10265" max="10265" width="11.140625" style="13" customWidth="1"/>
    <col min="10266" max="10266" width="7.28515625" style="13" customWidth="1"/>
    <col min="10267" max="10267" width="14.7109375" style="13" customWidth="1"/>
    <col min="10268" max="10268" width="9.42578125" style="13" customWidth="1"/>
    <col min="10269" max="10269" width="14" style="13" customWidth="1"/>
    <col min="10270" max="10499" width="9.140625" style="13"/>
    <col min="10500" max="10500" width="2" style="13" customWidth="1"/>
    <col min="10501" max="10501" width="6.140625" style="13" customWidth="1"/>
    <col min="10502" max="10502" width="20.42578125" style="13" customWidth="1"/>
    <col min="10503" max="10503" width="17.28515625" style="13" customWidth="1"/>
    <col min="10504" max="10505" width="14.85546875" style="13" customWidth="1"/>
    <col min="10506" max="10506" width="14.7109375" style="13" customWidth="1"/>
    <col min="10507" max="10507" width="13.7109375" style="13" customWidth="1"/>
    <col min="10508" max="10508" width="13.5703125" style="13" customWidth="1"/>
    <col min="10509" max="10509" width="11.85546875" style="13" customWidth="1"/>
    <col min="10510" max="10510" width="13.28515625" style="13" customWidth="1"/>
    <col min="10511" max="10511" width="12.28515625" style="13" customWidth="1"/>
    <col min="10512" max="10512" width="14.42578125" style="13" customWidth="1"/>
    <col min="10513" max="10513" width="12" style="13" customWidth="1"/>
    <col min="10514" max="10514" width="11" style="13" customWidth="1"/>
    <col min="10515" max="10515" width="11.42578125" style="13" customWidth="1"/>
    <col min="10516" max="10516" width="12.28515625" style="13" customWidth="1"/>
    <col min="10517" max="10517" width="12.5703125" style="13" customWidth="1"/>
    <col min="10518" max="10518" width="13" style="13" customWidth="1"/>
    <col min="10519" max="10519" width="12.7109375" style="13" customWidth="1"/>
    <col min="10520" max="10520" width="11.85546875" style="13" customWidth="1"/>
    <col min="10521" max="10521" width="11.140625" style="13" customWidth="1"/>
    <col min="10522" max="10522" width="7.28515625" style="13" customWidth="1"/>
    <col min="10523" max="10523" width="14.7109375" style="13" customWidth="1"/>
    <col min="10524" max="10524" width="9.42578125" style="13" customWidth="1"/>
    <col min="10525" max="10525" width="14" style="13" customWidth="1"/>
    <col min="10526" max="10755" width="9.140625" style="13"/>
    <col min="10756" max="10756" width="2" style="13" customWidth="1"/>
    <col min="10757" max="10757" width="6.140625" style="13" customWidth="1"/>
    <col min="10758" max="10758" width="20.42578125" style="13" customWidth="1"/>
    <col min="10759" max="10759" width="17.28515625" style="13" customWidth="1"/>
    <col min="10760" max="10761" width="14.85546875" style="13" customWidth="1"/>
    <col min="10762" max="10762" width="14.7109375" style="13" customWidth="1"/>
    <col min="10763" max="10763" width="13.7109375" style="13" customWidth="1"/>
    <col min="10764" max="10764" width="13.5703125" style="13" customWidth="1"/>
    <col min="10765" max="10765" width="11.85546875" style="13" customWidth="1"/>
    <col min="10766" max="10766" width="13.28515625" style="13" customWidth="1"/>
    <col min="10767" max="10767" width="12.28515625" style="13" customWidth="1"/>
    <col min="10768" max="10768" width="14.42578125" style="13" customWidth="1"/>
    <col min="10769" max="10769" width="12" style="13" customWidth="1"/>
    <col min="10770" max="10770" width="11" style="13" customWidth="1"/>
    <col min="10771" max="10771" width="11.42578125" style="13" customWidth="1"/>
    <col min="10772" max="10772" width="12.28515625" style="13" customWidth="1"/>
    <col min="10773" max="10773" width="12.5703125" style="13" customWidth="1"/>
    <col min="10774" max="10774" width="13" style="13" customWidth="1"/>
    <col min="10775" max="10775" width="12.7109375" style="13" customWidth="1"/>
    <col min="10776" max="10776" width="11.85546875" style="13" customWidth="1"/>
    <col min="10777" max="10777" width="11.140625" style="13" customWidth="1"/>
    <col min="10778" max="10778" width="7.28515625" style="13" customWidth="1"/>
    <col min="10779" max="10779" width="14.7109375" style="13" customWidth="1"/>
    <col min="10780" max="10780" width="9.42578125" style="13" customWidth="1"/>
    <col min="10781" max="10781" width="14" style="13" customWidth="1"/>
    <col min="10782" max="11011" width="9.140625" style="13"/>
    <col min="11012" max="11012" width="2" style="13" customWidth="1"/>
    <col min="11013" max="11013" width="6.140625" style="13" customWidth="1"/>
    <col min="11014" max="11014" width="20.42578125" style="13" customWidth="1"/>
    <col min="11015" max="11015" width="17.28515625" style="13" customWidth="1"/>
    <col min="11016" max="11017" width="14.85546875" style="13" customWidth="1"/>
    <col min="11018" max="11018" width="14.7109375" style="13" customWidth="1"/>
    <col min="11019" max="11019" width="13.7109375" style="13" customWidth="1"/>
    <col min="11020" max="11020" width="13.5703125" style="13" customWidth="1"/>
    <col min="11021" max="11021" width="11.85546875" style="13" customWidth="1"/>
    <col min="11022" max="11022" width="13.28515625" style="13" customWidth="1"/>
    <col min="11023" max="11023" width="12.28515625" style="13" customWidth="1"/>
    <col min="11024" max="11024" width="14.42578125" style="13" customWidth="1"/>
    <col min="11025" max="11025" width="12" style="13" customWidth="1"/>
    <col min="11026" max="11026" width="11" style="13" customWidth="1"/>
    <col min="11027" max="11027" width="11.42578125" style="13" customWidth="1"/>
    <col min="11028" max="11028" width="12.28515625" style="13" customWidth="1"/>
    <col min="11029" max="11029" width="12.5703125" style="13" customWidth="1"/>
    <col min="11030" max="11030" width="13" style="13" customWidth="1"/>
    <col min="11031" max="11031" width="12.7109375" style="13" customWidth="1"/>
    <col min="11032" max="11032" width="11.85546875" style="13" customWidth="1"/>
    <col min="11033" max="11033" width="11.140625" style="13" customWidth="1"/>
    <col min="11034" max="11034" width="7.28515625" style="13" customWidth="1"/>
    <col min="11035" max="11035" width="14.7109375" style="13" customWidth="1"/>
    <col min="11036" max="11036" width="9.42578125" style="13" customWidth="1"/>
    <col min="11037" max="11037" width="14" style="13" customWidth="1"/>
    <col min="11038" max="11267" width="9.140625" style="13"/>
    <col min="11268" max="11268" width="2" style="13" customWidth="1"/>
    <col min="11269" max="11269" width="6.140625" style="13" customWidth="1"/>
    <col min="11270" max="11270" width="20.42578125" style="13" customWidth="1"/>
    <col min="11271" max="11271" width="17.28515625" style="13" customWidth="1"/>
    <col min="11272" max="11273" width="14.85546875" style="13" customWidth="1"/>
    <col min="11274" max="11274" width="14.7109375" style="13" customWidth="1"/>
    <col min="11275" max="11275" width="13.7109375" style="13" customWidth="1"/>
    <col min="11276" max="11276" width="13.5703125" style="13" customWidth="1"/>
    <col min="11277" max="11277" width="11.85546875" style="13" customWidth="1"/>
    <col min="11278" max="11278" width="13.28515625" style="13" customWidth="1"/>
    <col min="11279" max="11279" width="12.28515625" style="13" customWidth="1"/>
    <col min="11280" max="11280" width="14.42578125" style="13" customWidth="1"/>
    <col min="11281" max="11281" width="12" style="13" customWidth="1"/>
    <col min="11282" max="11282" width="11" style="13" customWidth="1"/>
    <col min="11283" max="11283" width="11.42578125" style="13" customWidth="1"/>
    <col min="11284" max="11284" width="12.28515625" style="13" customWidth="1"/>
    <col min="11285" max="11285" width="12.5703125" style="13" customWidth="1"/>
    <col min="11286" max="11286" width="13" style="13" customWidth="1"/>
    <col min="11287" max="11287" width="12.7109375" style="13" customWidth="1"/>
    <col min="11288" max="11288" width="11.85546875" style="13" customWidth="1"/>
    <col min="11289" max="11289" width="11.140625" style="13" customWidth="1"/>
    <col min="11290" max="11290" width="7.28515625" style="13" customWidth="1"/>
    <col min="11291" max="11291" width="14.7109375" style="13" customWidth="1"/>
    <col min="11292" max="11292" width="9.42578125" style="13" customWidth="1"/>
    <col min="11293" max="11293" width="14" style="13" customWidth="1"/>
    <col min="11294" max="11523" width="9.140625" style="13"/>
    <col min="11524" max="11524" width="2" style="13" customWidth="1"/>
    <col min="11525" max="11525" width="6.140625" style="13" customWidth="1"/>
    <col min="11526" max="11526" width="20.42578125" style="13" customWidth="1"/>
    <col min="11527" max="11527" width="17.28515625" style="13" customWidth="1"/>
    <col min="11528" max="11529" width="14.85546875" style="13" customWidth="1"/>
    <col min="11530" max="11530" width="14.7109375" style="13" customWidth="1"/>
    <col min="11531" max="11531" width="13.7109375" style="13" customWidth="1"/>
    <col min="11532" max="11532" width="13.5703125" style="13" customWidth="1"/>
    <col min="11533" max="11533" width="11.85546875" style="13" customWidth="1"/>
    <col min="11534" max="11534" width="13.28515625" style="13" customWidth="1"/>
    <col min="11535" max="11535" width="12.28515625" style="13" customWidth="1"/>
    <col min="11536" max="11536" width="14.42578125" style="13" customWidth="1"/>
    <col min="11537" max="11537" width="12" style="13" customWidth="1"/>
    <col min="11538" max="11538" width="11" style="13" customWidth="1"/>
    <col min="11539" max="11539" width="11.42578125" style="13" customWidth="1"/>
    <col min="11540" max="11540" width="12.28515625" style="13" customWidth="1"/>
    <col min="11541" max="11541" width="12.5703125" style="13" customWidth="1"/>
    <col min="11542" max="11542" width="13" style="13" customWidth="1"/>
    <col min="11543" max="11543" width="12.7109375" style="13" customWidth="1"/>
    <col min="11544" max="11544" width="11.85546875" style="13" customWidth="1"/>
    <col min="11545" max="11545" width="11.140625" style="13" customWidth="1"/>
    <col min="11546" max="11546" width="7.28515625" style="13" customWidth="1"/>
    <col min="11547" max="11547" width="14.7109375" style="13" customWidth="1"/>
    <col min="11548" max="11548" width="9.42578125" style="13" customWidth="1"/>
    <col min="11549" max="11549" width="14" style="13" customWidth="1"/>
    <col min="11550" max="11779" width="9.140625" style="13"/>
    <col min="11780" max="11780" width="2" style="13" customWidth="1"/>
    <col min="11781" max="11781" width="6.140625" style="13" customWidth="1"/>
    <col min="11782" max="11782" width="20.42578125" style="13" customWidth="1"/>
    <col min="11783" max="11783" width="17.28515625" style="13" customWidth="1"/>
    <col min="11784" max="11785" width="14.85546875" style="13" customWidth="1"/>
    <col min="11786" max="11786" width="14.7109375" style="13" customWidth="1"/>
    <col min="11787" max="11787" width="13.7109375" style="13" customWidth="1"/>
    <col min="11788" max="11788" width="13.5703125" style="13" customWidth="1"/>
    <col min="11789" max="11789" width="11.85546875" style="13" customWidth="1"/>
    <col min="11790" max="11790" width="13.28515625" style="13" customWidth="1"/>
    <col min="11791" max="11791" width="12.28515625" style="13" customWidth="1"/>
    <col min="11792" max="11792" width="14.42578125" style="13" customWidth="1"/>
    <col min="11793" max="11793" width="12" style="13" customWidth="1"/>
    <col min="11794" max="11794" width="11" style="13" customWidth="1"/>
    <col min="11795" max="11795" width="11.42578125" style="13" customWidth="1"/>
    <col min="11796" max="11796" width="12.28515625" style="13" customWidth="1"/>
    <col min="11797" max="11797" width="12.5703125" style="13" customWidth="1"/>
    <col min="11798" max="11798" width="13" style="13" customWidth="1"/>
    <col min="11799" max="11799" width="12.7109375" style="13" customWidth="1"/>
    <col min="11800" max="11800" width="11.85546875" style="13" customWidth="1"/>
    <col min="11801" max="11801" width="11.140625" style="13" customWidth="1"/>
    <col min="11802" max="11802" width="7.28515625" style="13" customWidth="1"/>
    <col min="11803" max="11803" width="14.7109375" style="13" customWidth="1"/>
    <col min="11804" max="11804" width="9.42578125" style="13" customWidth="1"/>
    <col min="11805" max="11805" width="14" style="13" customWidth="1"/>
    <col min="11806" max="12035" width="9.140625" style="13"/>
    <col min="12036" max="12036" width="2" style="13" customWidth="1"/>
    <col min="12037" max="12037" width="6.140625" style="13" customWidth="1"/>
    <col min="12038" max="12038" width="20.42578125" style="13" customWidth="1"/>
    <col min="12039" max="12039" width="17.28515625" style="13" customWidth="1"/>
    <col min="12040" max="12041" width="14.85546875" style="13" customWidth="1"/>
    <col min="12042" max="12042" width="14.7109375" style="13" customWidth="1"/>
    <col min="12043" max="12043" width="13.7109375" style="13" customWidth="1"/>
    <col min="12044" max="12044" width="13.5703125" style="13" customWidth="1"/>
    <col min="12045" max="12045" width="11.85546875" style="13" customWidth="1"/>
    <col min="12046" max="12046" width="13.28515625" style="13" customWidth="1"/>
    <col min="12047" max="12047" width="12.28515625" style="13" customWidth="1"/>
    <col min="12048" max="12048" width="14.42578125" style="13" customWidth="1"/>
    <col min="12049" max="12049" width="12" style="13" customWidth="1"/>
    <col min="12050" max="12050" width="11" style="13" customWidth="1"/>
    <col min="12051" max="12051" width="11.42578125" style="13" customWidth="1"/>
    <col min="12052" max="12052" width="12.28515625" style="13" customWidth="1"/>
    <col min="12053" max="12053" width="12.5703125" style="13" customWidth="1"/>
    <col min="12054" max="12054" width="13" style="13" customWidth="1"/>
    <col min="12055" max="12055" width="12.7109375" style="13" customWidth="1"/>
    <col min="12056" max="12056" width="11.85546875" style="13" customWidth="1"/>
    <col min="12057" max="12057" width="11.140625" style="13" customWidth="1"/>
    <col min="12058" max="12058" width="7.28515625" style="13" customWidth="1"/>
    <col min="12059" max="12059" width="14.7109375" style="13" customWidth="1"/>
    <col min="12060" max="12060" width="9.42578125" style="13" customWidth="1"/>
    <col min="12061" max="12061" width="14" style="13" customWidth="1"/>
    <col min="12062" max="12291" width="9.140625" style="13"/>
    <col min="12292" max="12292" width="2" style="13" customWidth="1"/>
    <col min="12293" max="12293" width="6.140625" style="13" customWidth="1"/>
    <col min="12294" max="12294" width="20.42578125" style="13" customWidth="1"/>
    <col min="12295" max="12295" width="17.28515625" style="13" customWidth="1"/>
    <col min="12296" max="12297" width="14.85546875" style="13" customWidth="1"/>
    <col min="12298" max="12298" width="14.7109375" style="13" customWidth="1"/>
    <col min="12299" max="12299" width="13.7109375" style="13" customWidth="1"/>
    <col min="12300" max="12300" width="13.5703125" style="13" customWidth="1"/>
    <col min="12301" max="12301" width="11.85546875" style="13" customWidth="1"/>
    <col min="12302" max="12302" width="13.28515625" style="13" customWidth="1"/>
    <col min="12303" max="12303" width="12.28515625" style="13" customWidth="1"/>
    <col min="12304" max="12304" width="14.42578125" style="13" customWidth="1"/>
    <col min="12305" max="12305" width="12" style="13" customWidth="1"/>
    <col min="12306" max="12306" width="11" style="13" customWidth="1"/>
    <col min="12307" max="12307" width="11.42578125" style="13" customWidth="1"/>
    <col min="12308" max="12308" width="12.28515625" style="13" customWidth="1"/>
    <col min="12309" max="12309" width="12.5703125" style="13" customWidth="1"/>
    <col min="12310" max="12310" width="13" style="13" customWidth="1"/>
    <col min="12311" max="12311" width="12.7109375" style="13" customWidth="1"/>
    <col min="12312" max="12312" width="11.85546875" style="13" customWidth="1"/>
    <col min="12313" max="12313" width="11.140625" style="13" customWidth="1"/>
    <col min="12314" max="12314" width="7.28515625" style="13" customWidth="1"/>
    <col min="12315" max="12315" width="14.7109375" style="13" customWidth="1"/>
    <col min="12316" max="12316" width="9.42578125" style="13" customWidth="1"/>
    <col min="12317" max="12317" width="14" style="13" customWidth="1"/>
    <col min="12318" max="12547" width="9.140625" style="13"/>
    <col min="12548" max="12548" width="2" style="13" customWidth="1"/>
    <col min="12549" max="12549" width="6.140625" style="13" customWidth="1"/>
    <col min="12550" max="12550" width="20.42578125" style="13" customWidth="1"/>
    <col min="12551" max="12551" width="17.28515625" style="13" customWidth="1"/>
    <col min="12552" max="12553" width="14.85546875" style="13" customWidth="1"/>
    <col min="12554" max="12554" width="14.7109375" style="13" customWidth="1"/>
    <col min="12555" max="12555" width="13.7109375" style="13" customWidth="1"/>
    <col min="12556" max="12556" width="13.5703125" style="13" customWidth="1"/>
    <col min="12557" max="12557" width="11.85546875" style="13" customWidth="1"/>
    <col min="12558" max="12558" width="13.28515625" style="13" customWidth="1"/>
    <col min="12559" max="12559" width="12.28515625" style="13" customWidth="1"/>
    <col min="12560" max="12560" width="14.42578125" style="13" customWidth="1"/>
    <col min="12561" max="12561" width="12" style="13" customWidth="1"/>
    <col min="12562" max="12562" width="11" style="13" customWidth="1"/>
    <col min="12563" max="12563" width="11.42578125" style="13" customWidth="1"/>
    <col min="12564" max="12564" width="12.28515625" style="13" customWidth="1"/>
    <col min="12565" max="12565" width="12.5703125" style="13" customWidth="1"/>
    <col min="12566" max="12566" width="13" style="13" customWidth="1"/>
    <col min="12567" max="12567" width="12.7109375" style="13" customWidth="1"/>
    <col min="12568" max="12568" width="11.85546875" style="13" customWidth="1"/>
    <col min="12569" max="12569" width="11.140625" style="13" customWidth="1"/>
    <col min="12570" max="12570" width="7.28515625" style="13" customWidth="1"/>
    <col min="12571" max="12571" width="14.7109375" style="13" customWidth="1"/>
    <col min="12572" max="12572" width="9.42578125" style="13" customWidth="1"/>
    <col min="12573" max="12573" width="14" style="13" customWidth="1"/>
    <col min="12574" max="12803" width="9.140625" style="13"/>
    <col min="12804" max="12804" width="2" style="13" customWidth="1"/>
    <col min="12805" max="12805" width="6.140625" style="13" customWidth="1"/>
    <col min="12806" max="12806" width="20.42578125" style="13" customWidth="1"/>
    <col min="12807" max="12807" width="17.28515625" style="13" customWidth="1"/>
    <col min="12808" max="12809" width="14.85546875" style="13" customWidth="1"/>
    <col min="12810" max="12810" width="14.7109375" style="13" customWidth="1"/>
    <col min="12811" max="12811" width="13.7109375" style="13" customWidth="1"/>
    <col min="12812" max="12812" width="13.5703125" style="13" customWidth="1"/>
    <col min="12813" max="12813" width="11.85546875" style="13" customWidth="1"/>
    <col min="12814" max="12814" width="13.28515625" style="13" customWidth="1"/>
    <col min="12815" max="12815" width="12.28515625" style="13" customWidth="1"/>
    <col min="12816" max="12816" width="14.42578125" style="13" customWidth="1"/>
    <col min="12817" max="12817" width="12" style="13" customWidth="1"/>
    <col min="12818" max="12818" width="11" style="13" customWidth="1"/>
    <col min="12819" max="12819" width="11.42578125" style="13" customWidth="1"/>
    <col min="12820" max="12820" width="12.28515625" style="13" customWidth="1"/>
    <col min="12821" max="12821" width="12.5703125" style="13" customWidth="1"/>
    <col min="12822" max="12822" width="13" style="13" customWidth="1"/>
    <col min="12823" max="12823" width="12.7109375" style="13" customWidth="1"/>
    <col min="12824" max="12824" width="11.85546875" style="13" customWidth="1"/>
    <col min="12825" max="12825" width="11.140625" style="13" customWidth="1"/>
    <col min="12826" max="12826" width="7.28515625" style="13" customWidth="1"/>
    <col min="12827" max="12827" width="14.7109375" style="13" customWidth="1"/>
    <col min="12828" max="12828" width="9.42578125" style="13" customWidth="1"/>
    <col min="12829" max="12829" width="14" style="13" customWidth="1"/>
    <col min="12830" max="13059" width="9.140625" style="13"/>
    <col min="13060" max="13060" width="2" style="13" customWidth="1"/>
    <col min="13061" max="13061" width="6.140625" style="13" customWidth="1"/>
    <col min="13062" max="13062" width="20.42578125" style="13" customWidth="1"/>
    <col min="13063" max="13063" width="17.28515625" style="13" customWidth="1"/>
    <col min="13064" max="13065" width="14.85546875" style="13" customWidth="1"/>
    <col min="13066" max="13066" width="14.7109375" style="13" customWidth="1"/>
    <col min="13067" max="13067" width="13.7109375" style="13" customWidth="1"/>
    <col min="13068" max="13068" width="13.5703125" style="13" customWidth="1"/>
    <col min="13069" max="13069" width="11.85546875" style="13" customWidth="1"/>
    <col min="13070" max="13070" width="13.28515625" style="13" customWidth="1"/>
    <col min="13071" max="13071" width="12.28515625" style="13" customWidth="1"/>
    <col min="13072" max="13072" width="14.42578125" style="13" customWidth="1"/>
    <col min="13073" max="13073" width="12" style="13" customWidth="1"/>
    <col min="13074" max="13074" width="11" style="13" customWidth="1"/>
    <col min="13075" max="13075" width="11.42578125" style="13" customWidth="1"/>
    <col min="13076" max="13076" width="12.28515625" style="13" customWidth="1"/>
    <col min="13077" max="13077" width="12.5703125" style="13" customWidth="1"/>
    <col min="13078" max="13078" width="13" style="13" customWidth="1"/>
    <col min="13079" max="13079" width="12.7109375" style="13" customWidth="1"/>
    <col min="13080" max="13080" width="11.85546875" style="13" customWidth="1"/>
    <col min="13081" max="13081" width="11.140625" style="13" customWidth="1"/>
    <col min="13082" max="13082" width="7.28515625" style="13" customWidth="1"/>
    <col min="13083" max="13083" width="14.7109375" style="13" customWidth="1"/>
    <col min="13084" max="13084" width="9.42578125" style="13" customWidth="1"/>
    <col min="13085" max="13085" width="14" style="13" customWidth="1"/>
    <col min="13086" max="13315" width="9.140625" style="13"/>
    <col min="13316" max="13316" width="2" style="13" customWidth="1"/>
    <col min="13317" max="13317" width="6.140625" style="13" customWidth="1"/>
    <col min="13318" max="13318" width="20.42578125" style="13" customWidth="1"/>
    <col min="13319" max="13319" width="17.28515625" style="13" customWidth="1"/>
    <col min="13320" max="13321" width="14.85546875" style="13" customWidth="1"/>
    <col min="13322" max="13322" width="14.7109375" style="13" customWidth="1"/>
    <col min="13323" max="13323" width="13.7109375" style="13" customWidth="1"/>
    <col min="13324" max="13324" width="13.5703125" style="13" customWidth="1"/>
    <col min="13325" max="13325" width="11.85546875" style="13" customWidth="1"/>
    <col min="13326" max="13326" width="13.28515625" style="13" customWidth="1"/>
    <col min="13327" max="13327" width="12.28515625" style="13" customWidth="1"/>
    <col min="13328" max="13328" width="14.42578125" style="13" customWidth="1"/>
    <col min="13329" max="13329" width="12" style="13" customWidth="1"/>
    <col min="13330" max="13330" width="11" style="13" customWidth="1"/>
    <col min="13331" max="13331" width="11.42578125" style="13" customWidth="1"/>
    <col min="13332" max="13332" width="12.28515625" style="13" customWidth="1"/>
    <col min="13333" max="13333" width="12.5703125" style="13" customWidth="1"/>
    <col min="13334" max="13334" width="13" style="13" customWidth="1"/>
    <col min="13335" max="13335" width="12.7109375" style="13" customWidth="1"/>
    <col min="13336" max="13336" width="11.85546875" style="13" customWidth="1"/>
    <col min="13337" max="13337" width="11.140625" style="13" customWidth="1"/>
    <col min="13338" max="13338" width="7.28515625" style="13" customWidth="1"/>
    <col min="13339" max="13339" width="14.7109375" style="13" customWidth="1"/>
    <col min="13340" max="13340" width="9.42578125" style="13" customWidth="1"/>
    <col min="13341" max="13341" width="14" style="13" customWidth="1"/>
    <col min="13342" max="13571" width="9.140625" style="13"/>
    <col min="13572" max="13572" width="2" style="13" customWidth="1"/>
    <col min="13573" max="13573" width="6.140625" style="13" customWidth="1"/>
    <col min="13574" max="13574" width="20.42578125" style="13" customWidth="1"/>
    <col min="13575" max="13575" width="17.28515625" style="13" customWidth="1"/>
    <col min="13576" max="13577" width="14.85546875" style="13" customWidth="1"/>
    <col min="13578" max="13578" width="14.7109375" style="13" customWidth="1"/>
    <col min="13579" max="13579" width="13.7109375" style="13" customWidth="1"/>
    <col min="13580" max="13580" width="13.5703125" style="13" customWidth="1"/>
    <col min="13581" max="13581" width="11.85546875" style="13" customWidth="1"/>
    <col min="13582" max="13582" width="13.28515625" style="13" customWidth="1"/>
    <col min="13583" max="13583" width="12.28515625" style="13" customWidth="1"/>
    <col min="13584" max="13584" width="14.42578125" style="13" customWidth="1"/>
    <col min="13585" max="13585" width="12" style="13" customWidth="1"/>
    <col min="13586" max="13586" width="11" style="13" customWidth="1"/>
    <col min="13587" max="13587" width="11.42578125" style="13" customWidth="1"/>
    <col min="13588" max="13588" width="12.28515625" style="13" customWidth="1"/>
    <col min="13589" max="13589" width="12.5703125" style="13" customWidth="1"/>
    <col min="13590" max="13590" width="13" style="13" customWidth="1"/>
    <col min="13591" max="13591" width="12.7109375" style="13" customWidth="1"/>
    <col min="13592" max="13592" width="11.85546875" style="13" customWidth="1"/>
    <col min="13593" max="13593" width="11.140625" style="13" customWidth="1"/>
    <col min="13594" max="13594" width="7.28515625" style="13" customWidth="1"/>
    <col min="13595" max="13595" width="14.7109375" style="13" customWidth="1"/>
    <col min="13596" max="13596" width="9.42578125" style="13" customWidth="1"/>
    <col min="13597" max="13597" width="14" style="13" customWidth="1"/>
    <col min="13598" max="13827" width="9.140625" style="13"/>
    <col min="13828" max="13828" width="2" style="13" customWidth="1"/>
    <col min="13829" max="13829" width="6.140625" style="13" customWidth="1"/>
    <col min="13830" max="13830" width="20.42578125" style="13" customWidth="1"/>
    <col min="13831" max="13831" width="17.28515625" style="13" customWidth="1"/>
    <col min="13832" max="13833" width="14.85546875" style="13" customWidth="1"/>
    <col min="13834" max="13834" width="14.7109375" style="13" customWidth="1"/>
    <col min="13835" max="13835" width="13.7109375" style="13" customWidth="1"/>
    <col min="13836" max="13836" width="13.5703125" style="13" customWidth="1"/>
    <col min="13837" max="13837" width="11.85546875" style="13" customWidth="1"/>
    <col min="13838" max="13838" width="13.28515625" style="13" customWidth="1"/>
    <col min="13839" max="13839" width="12.28515625" style="13" customWidth="1"/>
    <col min="13840" max="13840" width="14.42578125" style="13" customWidth="1"/>
    <col min="13841" max="13841" width="12" style="13" customWidth="1"/>
    <col min="13842" max="13842" width="11" style="13" customWidth="1"/>
    <col min="13843" max="13843" width="11.42578125" style="13" customWidth="1"/>
    <col min="13844" max="13844" width="12.28515625" style="13" customWidth="1"/>
    <col min="13845" max="13845" width="12.5703125" style="13" customWidth="1"/>
    <col min="13846" max="13846" width="13" style="13" customWidth="1"/>
    <col min="13847" max="13847" width="12.7109375" style="13" customWidth="1"/>
    <col min="13848" max="13848" width="11.85546875" style="13" customWidth="1"/>
    <col min="13849" max="13849" width="11.140625" style="13" customWidth="1"/>
    <col min="13850" max="13850" width="7.28515625" style="13" customWidth="1"/>
    <col min="13851" max="13851" width="14.7109375" style="13" customWidth="1"/>
    <col min="13852" max="13852" width="9.42578125" style="13" customWidth="1"/>
    <col min="13853" max="13853" width="14" style="13" customWidth="1"/>
    <col min="13854" max="14083" width="9.140625" style="13"/>
    <col min="14084" max="14084" width="2" style="13" customWidth="1"/>
    <col min="14085" max="14085" width="6.140625" style="13" customWidth="1"/>
    <col min="14086" max="14086" width="20.42578125" style="13" customWidth="1"/>
    <col min="14087" max="14087" width="17.28515625" style="13" customWidth="1"/>
    <col min="14088" max="14089" width="14.85546875" style="13" customWidth="1"/>
    <col min="14090" max="14090" width="14.7109375" style="13" customWidth="1"/>
    <col min="14091" max="14091" width="13.7109375" style="13" customWidth="1"/>
    <col min="14092" max="14092" width="13.5703125" style="13" customWidth="1"/>
    <col min="14093" max="14093" width="11.85546875" style="13" customWidth="1"/>
    <col min="14094" max="14094" width="13.28515625" style="13" customWidth="1"/>
    <col min="14095" max="14095" width="12.28515625" style="13" customWidth="1"/>
    <col min="14096" max="14096" width="14.42578125" style="13" customWidth="1"/>
    <col min="14097" max="14097" width="12" style="13" customWidth="1"/>
    <col min="14098" max="14098" width="11" style="13" customWidth="1"/>
    <col min="14099" max="14099" width="11.42578125" style="13" customWidth="1"/>
    <col min="14100" max="14100" width="12.28515625" style="13" customWidth="1"/>
    <col min="14101" max="14101" width="12.5703125" style="13" customWidth="1"/>
    <col min="14102" max="14102" width="13" style="13" customWidth="1"/>
    <col min="14103" max="14103" width="12.7109375" style="13" customWidth="1"/>
    <col min="14104" max="14104" width="11.85546875" style="13" customWidth="1"/>
    <col min="14105" max="14105" width="11.140625" style="13" customWidth="1"/>
    <col min="14106" max="14106" width="7.28515625" style="13" customWidth="1"/>
    <col min="14107" max="14107" width="14.7109375" style="13" customWidth="1"/>
    <col min="14108" max="14108" width="9.42578125" style="13" customWidth="1"/>
    <col min="14109" max="14109" width="14" style="13" customWidth="1"/>
    <col min="14110" max="14339" width="9.140625" style="13"/>
    <col min="14340" max="14340" width="2" style="13" customWidth="1"/>
    <col min="14341" max="14341" width="6.140625" style="13" customWidth="1"/>
    <col min="14342" max="14342" width="20.42578125" style="13" customWidth="1"/>
    <col min="14343" max="14343" width="17.28515625" style="13" customWidth="1"/>
    <col min="14344" max="14345" width="14.85546875" style="13" customWidth="1"/>
    <col min="14346" max="14346" width="14.7109375" style="13" customWidth="1"/>
    <col min="14347" max="14347" width="13.7109375" style="13" customWidth="1"/>
    <col min="14348" max="14348" width="13.5703125" style="13" customWidth="1"/>
    <col min="14349" max="14349" width="11.85546875" style="13" customWidth="1"/>
    <col min="14350" max="14350" width="13.28515625" style="13" customWidth="1"/>
    <col min="14351" max="14351" width="12.28515625" style="13" customWidth="1"/>
    <col min="14352" max="14352" width="14.42578125" style="13" customWidth="1"/>
    <col min="14353" max="14353" width="12" style="13" customWidth="1"/>
    <col min="14354" max="14354" width="11" style="13" customWidth="1"/>
    <col min="14355" max="14355" width="11.42578125" style="13" customWidth="1"/>
    <col min="14356" max="14356" width="12.28515625" style="13" customWidth="1"/>
    <col min="14357" max="14357" width="12.5703125" style="13" customWidth="1"/>
    <col min="14358" max="14358" width="13" style="13" customWidth="1"/>
    <col min="14359" max="14359" width="12.7109375" style="13" customWidth="1"/>
    <col min="14360" max="14360" width="11.85546875" style="13" customWidth="1"/>
    <col min="14361" max="14361" width="11.140625" style="13" customWidth="1"/>
    <col min="14362" max="14362" width="7.28515625" style="13" customWidth="1"/>
    <col min="14363" max="14363" width="14.7109375" style="13" customWidth="1"/>
    <col min="14364" max="14364" width="9.42578125" style="13" customWidth="1"/>
    <col min="14365" max="14365" width="14" style="13" customWidth="1"/>
    <col min="14366" max="14595" width="9.140625" style="13"/>
    <col min="14596" max="14596" width="2" style="13" customWidth="1"/>
    <col min="14597" max="14597" width="6.140625" style="13" customWidth="1"/>
    <col min="14598" max="14598" width="20.42578125" style="13" customWidth="1"/>
    <col min="14599" max="14599" width="17.28515625" style="13" customWidth="1"/>
    <col min="14600" max="14601" width="14.85546875" style="13" customWidth="1"/>
    <col min="14602" max="14602" width="14.7109375" style="13" customWidth="1"/>
    <col min="14603" max="14603" width="13.7109375" style="13" customWidth="1"/>
    <col min="14604" max="14604" width="13.5703125" style="13" customWidth="1"/>
    <col min="14605" max="14605" width="11.85546875" style="13" customWidth="1"/>
    <col min="14606" max="14606" width="13.28515625" style="13" customWidth="1"/>
    <col min="14607" max="14607" width="12.28515625" style="13" customWidth="1"/>
    <col min="14608" max="14608" width="14.42578125" style="13" customWidth="1"/>
    <col min="14609" max="14609" width="12" style="13" customWidth="1"/>
    <col min="14610" max="14610" width="11" style="13" customWidth="1"/>
    <col min="14611" max="14611" width="11.42578125" style="13" customWidth="1"/>
    <col min="14612" max="14612" width="12.28515625" style="13" customWidth="1"/>
    <col min="14613" max="14613" width="12.5703125" style="13" customWidth="1"/>
    <col min="14614" max="14614" width="13" style="13" customWidth="1"/>
    <col min="14615" max="14615" width="12.7109375" style="13" customWidth="1"/>
    <col min="14616" max="14616" width="11.85546875" style="13" customWidth="1"/>
    <col min="14617" max="14617" width="11.140625" style="13" customWidth="1"/>
    <col min="14618" max="14618" width="7.28515625" style="13" customWidth="1"/>
    <col min="14619" max="14619" width="14.7109375" style="13" customWidth="1"/>
    <col min="14620" max="14620" width="9.42578125" style="13" customWidth="1"/>
    <col min="14621" max="14621" width="14" style="13" customWidth="1"/>
    <col min="14622" max="14851" width="9.140625" style="13"/>
    <col min="14852" max="14852" width="2" style="13" customWidth="1"/>
    <col min="14853" max="14853" width="6.140625" style="13" customWidth="1"/>
    <col min="14854" max="14854" width="20.42578125" style="13" customWidth="1"/>
    <col min="14855" max="14855" width="17.28515625" style="13" customWidth="1"/>
    <col min="14856" max="14857" width="14.85546875" style="13" customWidth="1"/>
    <col min="14858" max="14858" width="14.7109375" style="13" customWidth="1"/>
    <col min="14859" max="14859" width="13.7109375" style="13" customWidth="1"/>
    <col min="14860" max="14860" width="13.5703125" style="13" customWidth="1"/>
    <col min="14861" max="14861" width="11.85546875" style="13" customWidth="1"/>
    <col min="14862" max="14862" width="13.28515625" style="13" customWidth="1"/>
    <col min="14863" max="14863" width="12.28515625" style="13" customWidth="1"/>
    <col min="14864" max="14864" width="14.42578125" style="13" customWidth="1"/>
    <col min="14865" max="14865" width="12" style="13" customWidth="1"/>
    <col min="14866" max="14866" width="11" style="13" customWidth="1"/>
    <col min="14867" max="14867" width="11.42578125" style="13" customWidth="1"/>
    <col min="14868" max="14868" width="12.28515625" style="13" customWidth="1"/>
    <col min="14869" max="14869" width="12.5703125" style="13" customWidth="1"/>
    <col min="14870" max="14870" width="13" style="13" customWidth="1"/>
    <col min="14871" max="14871" width="12.7109375" style="13" customWidth="1"/>
    <col min="14872" max="14872" width="11.85546875" style="13" customWidth="1"/>
    <col min="14873" max="14873" width="11.140625" style="13" customWidth="1"/>
    <col min="14874" max="14874" width="7.28515625" style="13" customWidth="1"/>
    <col min="14875" max="14875" width="14.7109375" style="13" customWidth="1"/>
    <col min="14876" max="14876" width="9.42578125" style="13" customWidth="1"/>
    <col min="14877" max="14877" width="14" style="13" customWidth="1"/>
    <col min="14878" max="15107" width="9.140625" style="13"/>
    <col min="15108" max="15108" width="2" style="13" customWidth="1"/>
    <col min="15109" max="15109" width="6.140625" style="13" customWidth="1"/>
    <col min="15110" max="15110" width="20.42578125" style="13" customWidth="1"/>
    <col min="15111" max="15111" width="17.28515625" style="13" customWidth="1"/>
    <col min="15112" max="15113" width="14.85546875" style="13" customWidth="1"/>
    <col min="15114" max="15114" width="14.7109375" style="13" customWidth="1"/>
    <col min="15115" max="15115" width="13.7109375" style="13" customWidth="1"/>
    <col min="15116" max="15116" width="13.5703125" style="13" customWidth="1"/>
    <col min="15117" max="15117" width="11.85546875" style="13" customWidth="1"/>
    <col min="15118" max="15118" width="13.28515625" style="13" customWidth="1"/>
    <col min="15119" max="15119" width="12.28515625" style="13" customWidth="1"/>
    <col min="15120" max="15120" width="14.42578125" style="13" customWidth="1"/>
    <col min="15121" max="15121" width="12" style="13" customWidth="1"/>
    <col min="15122" max="15122" width="11" style="13" customWidth="1"/>
    <col min="15123" max="15123" width="11.42578125" style="13" customWidth="1"/>
    <col min="15124" max="15124" width="12.28515625" style="13" customWidth="1"/>
    <col min="15125" max="15125" width="12.5703125" style="13" customWidth="1"/>
    <col min="15126" max="15126" width="13" style="13" customWidth="1"/>
    <col min="15127" max="15127" width="12.7109375" style="13" customWidth="1"/>
    <col min="15128" max="15128" width="11.85546875" style="13" customWidth="1"/>
    <col min="15129" max="15129" width="11.140625" style="13" customWidth="1"/>
    <col min="15130" max="15130" width="7.28515625" style="13" customWidth="1"/>
    <col min="15131" max="15131" width="14.7109375" style="13" customWidth="1"/>
    <col min="15132" max="15132" width="9.42578125" style="13" customWidth="1"/>
    <col min="15133" max="15133" width="14" style="13" customWidth="1"/>
    <col min="15134" max="15363" width="9.140625" style="13"/>
    <col min="15364" max="15364" width="2" style="13" customWidth="1"/>
    <col min="15365" max="15365" width="6.140625" style="13" customWidth="1"/>
    <col min="15366" max="15366" width="20.42578125" style="13" customWidth="1"/>
    <col min="15367" max="15367" width="17.28515625" style="13" customWidth="1"/>
    <col min="15368" max="15369" width="14.85546875" style="13" customWidth="1"/>
    <col min="15370" max="15370" width="14.7109375" style="13" customWidth="1"/>
    <col min="15371" max="15371" width="13.7109375" style="13" customWidth="1"/>
    <col min="15372" max="15372" width="13.5703125" style="13" customWidth="1"/>
    <col min="15373" max="15373" width="11.85546875" style="13" customWidth="1"/>
    <col min="15374" max="15374" width="13.28515625" style="13" customWidth="1"/>
    <col min="15375" max="15375" width="12.28515625" style="13" customWidth="1"/>
    <col min="15376" max="15376" width="14.42578125" style="13" customWidth="1"/>
    <col min="15377" max="15377" width="12" style="13" customWidth="1"/>
    <col min="15378" max="15378" width="11" style="13" customWidth="1"/>
    <col min="15379" max="15379" width="11.42578125" style="13" customWidth="1"/>
    <col min="15380" max="15380" width="12.28515625" style="13" customWidth="1"/>
    <col min="15381" max="15381" width="12.5703125" style="13" customWidth="1"/>
    <col min="15382" max="15382" width="13" style="13" customWidth="1"/>
    <col min="15383" max="15383" width="12.7109375" style="13" customWidth="1"/>
    <col min="15384" max="15384" width="11.85546875" style="13" customWidth="1"/>
    <col min="15385" max="15385" width="11.140625" style="13" customWidth="1"/>
    <col min="15386" max="15386" width="7.28515625" style="13" customWidth="1"/>
    <col min="15387" max="15387" width="14.7109375" style="13" customWidth="1"/>
    <col min="15388" max="15388" width="9.42578125" style="13" customWidth="1"/>
    <col min="15389" max="15389" width="14" style="13" customWidth="1"/>
    <col min="15390" max="15619" width="9.140625" style="13"/>
    <col min="15620" max="15620" width="2" style="13" customWidth="1"/>
    <col min="15621" max="15621" width="6.140625" style="13" customWidth="1"/>
    <col min="15622" max="15622" width="20.42578125" style="13" customWidth="1"/>
    <col min="15623" max="15623" width="17.28515625" style="13" customWidth="1"/>
    <col min="15624" max="15625" width="14.85546875" style="13" customWidth="1"/>
    <col min="15626" max="15626" width="14.7109375" style="13" customWidth="1"/>
    <col min="15627" max="15627" width="13.7109375" style="13" customWidth="1"/>
    <col min="15628" max="15628" width="13.5703125" style="13" customWidth="1"/>
    <col min="15629" max="15629" width="11.85546875" style="13" customWidth="1"/>
    <col min="15630" max="15630" width="13.28515625" style="13" customWidth="1"/>
    <col min="15631" max="15631" width="12.28515625" style="13" customWidth="1"/>
    <col min="15632" max="15632" width="14.42578125" style="13" customWidth="1"/>
    <col min="15633" max="15633" width="12" style="13" customWidth="1"/>
    <col min="15634" max="15634" width="11" style="13" customWidth="1"/>
    <col min="15635" max="15635" width="11.42578125" style="13" customWidth="1"/>
    <col min="15636" max="15636" width="12.28515625" style="13" customWidth="1"/>
    <col min="15637" max="15637" width="12.5703125" style="13" customWidth="1"/>
    <col min="15638" max="15638" width="13" style="13" customWidth="1"/>
    <col min="15639" max="15639" width="12.7109375" style="13" customWidth="1"/>
    <col min="15640" max="15640" width="11.85546875" style="13" customWidth="1"/>
    <col min="15641" max="15641" width="11.140625" style="13" customWidth="1"/>
    <col min="15642" max="15642" width="7.28515625" style="13" customWidth="1"/>
    <col min="15643" max="15643" width="14.7109375" style="13" customWidth="1"/>
    <col min="15644" max="15644" width="9.42578125" style="13" customWidth="1"/>
    <col min="15645" max="15645" width="14" style="13" customWidth="1"/>
    <col min="15646" max="15875" width="9.140625" style="13"/>
    <col min="15876" max="15876" width="2" style="13" customWidth="1"/>
    <col min="15877" max="15877" width="6.140625" style="13" customWidth="1"/>
    <col min="15878" max="15878" width="20.42578125" style="13" customWidth="1"/>
    <col min="15879" max="15879" width="17.28515625" style="13" customWidth="1"/>
    <col min="15880" max="15881" width="14.85546875" style="13" customWidth="1"/>
    <col min="15882" max="15882" width="14.7109375" style="13" customWidth="1"/>
    <col min="15883" max="15883" width="13.7109375" style="13" customWidth="1"/>
    <col min="15884" max="15884" width="13.5703125" style="13" customWidth="1"/>
    <col min="15885" max="15885" width="11.85546875" style="13" customWidth="1"/>
    <col min="15886" max="15886" width="13.28515625" style="13" customWidth="1"/>
    <col min="15887" max="15887" width="12.28515625" style="13" customWidth="1"/>
    <col min="15888" max="15888" width="14.42578125" style="13" customWidth="1"/>
    <col min="15889" max="15889" width="12" style="13" customWidth="1"/>
    <col min="15890" max="15890" width="11" style="13" customWidth="1"/>
    <col min="15891" max="15891" width="11.42578125" style="13" customWidth="1"/>
    <col min="15892" max="15892" width="12.28515625" style="13" customWidth="1"/>
    <col min="15893" max="15893" width="12.5703125" style="13" customWidth="1"/>
    <col min="15894" max="15894" width="13" style="13" customWidth="1"/>
    <col min="15895" max="15895" width="12.7109375" style="13" customWidth="1"/>
    <col min="15896" max="15896" width="11.85546875" style="13" customWidth="1"/>
    <col min="15897" max="15897" width="11.140625" style="13" customWidth="1"/>
    <col min="15898" max="15898" width="7.28515625" style="13" customWidth="1"/>
    <col min="15899" max="15899" width="14.7109375" style="13" customWidth="1"/>
    <col min="15900" max="15900" width="9.42578125" style="13" customWidth="1"/>
    <col min="15901" max="15901" width="14" style="13" customWidth="1"/>
    <col min="15902" max="16131" width="9.140625" style="13"/>
    <col min="16132" max="16132" width="2" style="13" customWidth="1"/>
    <col min="16133" max="16133" width="6.140625" style="13" customWidth="1"/>
    <col min="16134" max="16134" width="20.42578125" style="13" customWidth="1"/>
    <col min="16135" max="16135" width="17.28515625" style="13" customWidth="1"/>
    <col min="16136" max="16137" width="14.85546875" style="13" customWidth="1"/>
    <col min="16138" max="16138" width="14.7109375" style="13" customWidth="1"/>
    <col min="16139" max="16139" width="13.7109375" style="13" customWidth="1"/>
    <col min="16140" max="16140" width="13.5703125" style="13" customWidth="1"/>
    <col min="16141" max="16141" width="11.85546875" style="13" customWidth="1"/>
    <col min="16142" max="16142" width="13.28515625" style="13" customWidth="1"/>
    <col min="16143" max="16143" width="12.28515625" style="13" customWidth="1"/>
    <col min="16144" max="16144" width="14.42578125" style="13" customWidth="1"/>
    <col min="16145" max="16145" width="12" style="13" customWidth="1"/>
    <col min="16146" max="16146" width="11" style="13" customWidth="1"/>
    <col min="16147" max="16147" width="11.42578125" style="13" customWidth="1"/>
    <col min="16148" max="16148" width="12.28515625" style="13" customWidth="1"/>
    <col min="16149" max="16149" width="12.5703125" style="13" customWidth="1"/>
    <col min="16150" max="16150" width="13" style="13" customWidth="1"/>
    <col min="16151" max="16151" width="12.7109375" style="13" customWidth="1"/>
    <col min="16152" max="16152" width="11.85546875" style="13" customWidth="1"/>
    <col min="16153" max="16153" width="11.140625" style="13" customWidth="1"/>
    <col min="16154" max="16154" width="7.28515625" style="13" customWidth="1"/>
    <col min="16155" max="16155" width="14.7109375" style="13" customWidth="1"/>
    <col min="16156" max="16156" width="9.42578125" style="13" customWidth="1"/>
    <col min="16157" max="16157" width="14" style="13" customWidth="1"/>
    <col min="16158" max="16384" width="9.140625" style="13"/>
  </cols>
  <sheetData>
    <row r="1" spans="1:30" x14ac:dyDescent="0.35">
      <c r="A1" s="19"/>
      <c r="B1" s="19"/>
      <c r="C1" s="19"/>
      <c r="D1" s="19" t="s">
        <v>0</v>
      </c>
      <c r="N1" s="112" t="s">
        <v>2</v>
      </c>
      <c r="P1" s="19" t="s">
        <v>123</v>
      </c>
      <c r="Q1" s="35"/>
      <c r="T1" s="35"/>
    </row>
    <row r="2" spans="1:30" x14ac:dyDescent="0.35">
      <c r="A2" s="19"/>
      <c r="N2" s="35"/>
      <c r="Q2" s="35"/>
      <c r="T2" s="35"/>
    </row>
    <row r="3" spans="1:30" x14ac:dyDescent="0.35">
      <c r="A3" s="19"/>
      <c r="N3" s="112" t="s">
        <v>3</v>
      </c>
      <c r="Q3" s="35"/>
      <c r="T3" s="35"/>
    </row>
    <row r="4" spans="1:30" x14ac:dyDescent="0.35">
      <c r="A4" s="19"/>
      <c r="N4" s="112" t="s">
        <v>300</v>
      </c>
      <c r="Q4" s="35"/>
      <c r="T4" s="35"/>
    </row>
    <row r="5" spans="1:30" x14ac:dyDescent="0.35">
      <c r="A5" s="19"/>
      <c r="R5" s="35"/>
      <c r="S5" s="112"/>
      <c r="T5" s="35"/>
    </row>
    <row r="6" spans="1:30" x14ac:dyDescent="0.35">
      <c r="A6" s="19"/>
      <c r="R6" s="35"/>
      <c r="S6" s="35"/>
      <c r="T6" s="35"/>
    </row>
    <row r="7" spans="1:30" x14ac:dyDescent="0.35">
      <c r="B7" s="19"/>
      <c r="C7" s="19"/>
      <c r="D7" s="19"/>
      <c r="E7" s="19"/>
      <c r="F7" s="19"/>
      <c r="G7" s="19"/>
      <c r="H7" s="19"/>
      <c r="I7" s="19"/>
      <c r="J7" s="19"/>
      <c r="K7" s="19"/>
      <c r="L7" s="19"/>
      <c r="M7" s="19"/>
      <c r="N7" s="19"/>
    </row>
    <row r="8" spans="1:30" ht="20.25" customHeight="1" x14ac:dyDescent="0.35">
      <c r="A8" s="364" t="s">
        <v>339</v>
      </c>
      <c r="B8" s="364"/>
      <c r="C8" s="364"/>
      <c r="D8" s="364"/>
      <c r="E8" s="364"/>
      <c r="F8" s="364"/>
      <c r="G8" s="364"/>
      <c r="H8" s="364"/>
      <c r="I8" s="364"/>
      <c r="J8" s="364"/>
      <c r="K8" s="364"/>
      <c r="L8" s="364"/>
      <c r="M8" s="364"/>
      <c r="N8" s="364"/>
      <c r="O8" s="364"/>
      <c r="P8" s="364"/>
      <c r="Q8" s="364"/>
      <c r="R8" s="364"/>
      <c r="S8" s="364"/>
      <c r="T8" s="364"/>
      <c r="U8" s="364"/>
      <c r="V8" s="362"/>
      <c r="W8" s="362"/>
      <c r="X8" s="362"/>
      <c r="Y8" s="362"/>
      <c r="Z8" s="362"/>
      <c r="AA8" s="362"/>
      <c r="AB8" s="365"/>
    </row>
    <row r="9" spans="1:30" ht="22.5" customHeight="1" x14ac:dyDescent="0.35">
      <c r="A9" s="364" t="s">
        <v>124</v>
      </c>
      <c r="B9" s="364"/>
      <c r="C9" s="364"/>
      <c r="D9" s="364"/>
      <c r="E9" s="364"/>
      <c r="F9" s="364"/>
      <c r="G9" s="364"/>
      <c r="H9" s="364"/>
      <c r="I9" s="364"/>
      <c r="J9" s="364"/>
      <c r="K9" s="364"/>
      <c r="L9" s="364"/>
      <c r="M9" s="364"/>
      <c r="N9" s="364"/>
      <c r="O9" s="364"/>
      <c r="P9" s="364"/>
      <c r="Q9" s="364"/>
      <c r="R9" s="364"/>
      <c r="S9" s="364"/>
      <c r="T9" s="364"/>
      <c r="U9" s="364"/>
      <c r="V9" s="362"/>
      <c r="W9" s="362"/>
      <c r="X9" s="362"/>
      <c r="Y9" s="362"/>
      <c r="Z9" s="362"/>
      <c r="AA9" s="362"/>
      <c r="AB9" s="365"/>
    </row>
    <row r="10" spans="1:30" ht="21.75" customHeight="1" x14ac:dyDescent="0.35">
      <c r="V10" s="362"/>
      <c r="W10" s="362"/>
      <c r="X10" s="362"/>
      <c r="Y10" s="362"/>
      <c r="Z10" s="362"/>
      <c r="AA10" s="362"/>
      <c r="AB10" s="365"/>
    </row>
    <row r="11" spans="1:30" x14ac:dyDescent="0.35">
      <c r="AB11" s="13" t="s">
        <v>107</v>
      </c>
    </row>
    <row r="12" spans="1:30" s="273" customFormat="1" ht="114" customHeight="1" x14ac:dyDescent="0.35">
      <c r="B12" s="23" t="s">
        <v>5</v>
      </c>
      <c r="C12" s="23" t="s">
        <v>6</v>
      </c>
      <c r="D12" s="23" t="s">
        <v>125</v>
      </c>
      <c r="E12" s="23" t="s">
        <v>126</v>
      </c>
      <c r="F12" s="23" t="s">
        <v>127</v>
      </c>
      <c r="G12" s="23" t="s">
        <v>128</v>
      </c>
      <c r="H12" s="23" t="s">
        <v>129</v>
      </c>
      <c r="I12" s="23" t="s">
        <v>130</v>
      </c>
      <c r="J12" s="23" t="s">
        <v>131</v>
      </c>
      <c r="K12" s="23" t="s">
        <v>132</v>
      </c>
      <c r="L12" s="23" t="s">
        <v>133</v>
      </c>
      <c r="M12" s="23" t="s">
        <v>134</v>
      </c>
      <c r="N12" s="23" t="s">
        <v>135</v>
      </c>
      <c r="O12" s="23" t="s">
        <v>136</v>
      </c>
      <c r="P12" s="23" t="s">
        <v>137</v>
      </c>
      <c r="Q12" s="23" t="s">
        <v>138</v>
      </c>
      <c r="R12" s="23" t="s">
        <v>139</v>
      </c>
      <c r="S12" s="23" t="s">
        <v>140</v>
      </c>
      <c r="T12" s="23" t="s">
        <v>141</v>
      </c>
      <c r="U12" s="23" t="s">
        <v>142</v>
      </c>
      <c r="V12" s="23" t="s">
        <v>143</v>
      </c>
      <c r="W12" s="23" t="s">
        <v>144</v>
      </c>
      <c r="X12" s="23" t="s">
        <v>145</v>
      </c>
      <c r="Y12" s="23" t="s">
        <v>146</v>
      </c>
      <c r="Z12" s="23" t="s">
        <v>147</v>
      </c>
      <c r="AA12" s="23" t="s">
        <v>148</v>
      </c>
      <c r="AB12" s="23" t="s">
        <v>149</v>
      </c>
      <c r="AC12" s="23" t="s">
        <v>150</v>
      </c>
    </row>
    <row r="13" spans="1:30" s="273" customFormat="1" ht="21.75" customHeight="1" x14ac:dyDescent="0.35">
      <c r="B13" s="311" t="s">
        <v>11</v>
      </c>
      <c r="C13" s="312"/>
      <c r="D13" s="50">
        <f t="shared" ref="D13:R13" si="0">SUM(D14:D55)</f>
        <v>183580</v>
      </c>
      <c r="E13" s="50">
        <f t="shared" si="0"/>
        <v>14595</v>
      </c>
      <c r="F13" s="50">
        <f t="shared" si="0"/>
        <v>2515</v>
      </c>
      <c r="G13" s="50">
        <f t="shared" si="0"/>
        <v>39935</v>
      </c>
      <c r="H13" s="50">
        <f t="shared" si="0"/>
        <v>43960</v>
      </c>
      <c r="I13" s="50">
        <f t="shared" si="0"/>
        <v>60155</v>
      </c>
      <c r="J13" s="50">
        <f t="shared" si="0"/>
        <v>5440</v>
      </c>
      <c r="K13" s="50">
        <f t="shared" si="0"/>
        <v>19495</v>
      </c>
      <c r="L13" s="50">
        <f t="shared" si="0"/>
        <v>132750</v>
      </c>
      <c r="M13" s="50">
        <f t="shared" si="0"/>
        <v>48685</v>
      </c>
      <c r="N13" s="50">
        <f t="shared" si="0"/>
        <v>2145</v>
      </c>
      <c r="O13" s="50">
        <f t="shared" si="0"/>
        <v>320</v>
      </c>
      <c r="P13" s="50">
        <f t="shared" si="0"/>
        <v>2510</v>
      </c>
      <c r="Q13" s="50">
        <f t="shared" si="0"/>
        <v>20</v>
      </c>
      <c r="R13" s="50">
        <f t="shared" si="0"/>
        <v>75</v>
      </c>
      <c r="S13" s="50">
        <f t="shared" ref="S13:AA13" si="1">SUM(S14:S55)</f>
        <v>0</v>
      </c>
      <c r="T13" s="50">
        <f t="shared" si="1"/>
        <v>80</v>
      </c>
      <c r="U13" s="50">
        <f t="shared" si="1"/>
        <v>0</v>
      </c>
      <c r="V13" s="50">
        <f t="shared" si="1"/>
        <v>215</v>
      </c>
      <c r="W13" s="50">
        <f t="shared" si="1"/>
        <v>0</v>
      </c>
      <c r="X13" s="50">
        <f t="shared" si="1"/>
        <v>5</v>
      </c>
      <c r="Y13" s="50">
        <f t="shared" si="1"/>
        <v>5</v>
      </c>
      <c r="Z13" s="50">
        <f t="shared" si="1"/>
        <v>0</v>
      </c>
      <c r="AA13" s="50">
        <f t="shared" si="1"/>
        <v>0</v>
      </c>
      <c r="AB13" s="50">
        <f>SUM(AB14:AB55)</f>
        <v>20</v>
      </c>
      <c r="AC13" s="50">
        <f>SUM(AC14:AC55)</f>
        <v>177865</v>
      </c>
      <c r="AD13" s="301"/>
    </row>
    <row r="14" spans="1:30" s="273" customFormat="1" x14ac:dyDescent="0.35">
      <c r="B14" s="302">
        <v>1</v>
      </c>
      <c r="C14" s="303" t="s">
        <v>12</v>
      </c>
      <c r="D14" s="304">
        <v>6400</v>
      </c>
      <c r="E14" s="50">
        <v>675</v>
      </c>
      <c r="F14" s="50">
        <v>200</v>
      </c>
      <c r="G14" s="50">
        <v>1450</v>
      </c>
      <c r="H14" s="50">
        <v>1800</v>
      </c>
      <c r="I14" s="50">
        <v>1800</v>
      </c>
      <c r="J14" s="50">
        <v>100</v>
      </c>
      <c r="K14" s="50">
        <v>575</v>
      </c>
      <c r="L14" s="50">
        <v>3300</v>
      </c>
      <c r="M14" s="50">
        <v>2250</v>
      </c>
      <c r="N14" s="50">
        <v>850</v>
      </c>
      <c r="O14" s="50">
        <v>5</v>
      </c>
      <c r="P14" s="50">
        <v>300</v>
      </c>
      <c r="Q14" s="50">
        <v>0</v>
      </c>
      <c r="R14" s="50">
        <v>5</v>
      </c>
      <c r="S14" s="50">
        <v>0</v>
      </c>
      <c r="T14" s="50">
        <v>0</v>
      </c>
      <c r="U14" s="50">
        <v>0</v>
      </c>
      <c r="V14" s="50">
        <v>0</v>
      </c>
      <c r="W14" s="50">
        <v>0</v>
      </c>
      <c r="X14" s="50">
        <v>0</v>
      </c>
      <c r="Y14" s="50">
        <v>0</v>
      </c>
      <c r="Z14" s="50">
        <v>0</v>
      </c>
      <c r="AA14" s="50">
        <v>0</v>
      </c>
      <c r="AB14" s="50">
        <v>0</v>
      </c>
      <c r="AC14" s="50">
        <v>5980</v>
      </c>
      <c r="AD14" s="301"/>
    </row>
    <row r="15" spans="1:30" s="273" customFormat="1" x14ac:dyDescent="0.35">
      <c r="B15" s="302">
        <v>2</v>
      </c>
      <c r="C15" s="303" t="s">
        <v>13</v>
      </c>
      <c r="D15" s="304">
        <v>2000</v>
      </c>
      <c r="E15" s="50">
        <v>155</v>
      </c>
      <c r="F15" s="50">
        <v>90</v>
      </c>
      <c r="G15" s="50">
        <v>505</v>
      </c>
      <c r="H15" s="50">
        <v>305</v>
      </c>
      <c r="I15" s="50">
        <v>695</v>
      </c>
      <c r="J15" s="50">
        <v>115</v>
      </c>
      <c r="K15" s="50">
        <v>225</v>
      </c>
      <c r="L15" s="50">
        <v>1000</v>
      </c>
      <c r="M15" s="50">
        <v>1000</v>
      </c>
      <c r="N15" s="50">
        <v>0</v>
      </c>
      <c r="O15" s="50">
        <v>0</v>
      </c>
      <c r="P15" s="50">
        <v>20</v>
      </c>
      <c r="Q15" s="50">
        <v>0</v>
      </c>
      <c r="R15" s="50">
        <v>0</v>
      </c>
      <c r="S15" s="50">
        <v>0</v>
      </c>
      <c r="T15" s="50">
        <v>0</v>
      </c>
      <c r="U15" s="50">
        <v>0</v>
      </c>
      <c r="V15" s="50">
        <v>0</v>
      </c>
      <c r="W15" s="50">
        <v>0</v>
      </c>
      <c r="X15" s="50">
        <v>0</v>
      </c>
      <c r="Y15" s="50">
        <v>0</v>
      </c>
      <c r="Z15" s="50">
        <v>0</v>
      </c>
      <c r="AA15" s="50">
        <v>0</v>
      </c>
      <c r="AB15" s="50">
        <v>0</v>
      </c>
      <c r="AC15" s="50">
        <v>1970</v>
      </c>
      <c r="AD15" s="301"/>
    </row>
    <row r="16" spans="1:30" s="273" customFormat="1" x14ac:dyDescent="0.35">
      <c r="B16" s="302">
        <v>3</v>
      </c>
      <c r="C16" s="303" t="s">
        <v>14</v>
      </c>
      <c r="D16" s="304">
        <v>3650</v>
      </c>
      <c r="E16" s="50">
        <v>185</v>
      </c>
      <c r="F16" s="50">
        <v>25</v>
      </c>
      <c r="G16" s="50">
        <v>700</v>
      </c>
      <c r="H16" s="50">
        <v>950</v>
      </c>
      <c r="I16" s="50">
        <v>1365</v>
      </c>
      <c r="J16" s="50">
        <v>100</v>
      </c>
      <c r="K16" s="50">
        <v>350</v>
      </c>
      <c r="L16" s="50">
        <v>2150</v>
      </c>
      <c r="M16" s="50">
        <v>1400</v>
      </c>
      <c r="N16" s="50">
        <v>100</v>
      </c>
      <c r="O16" s="50">
        <v>30</v>
      </c>
      <c r="P16" s="50">
        <v>30</v>
      </c>
      <c r="Q16" s="50">
        <v>0</v>
      </c>
      <c r="R16" s="50">
        <v>0</v>
      </c>
      <c r="S16" s="50">
        <v>0</v>
      </c>
      <c r="T16" s="50">
        <v>5</v>
      </c>
      <c r="U16" s="50">
        <v>0</v>
      </c>
      <c r="V16" s="50">
        <v>0</v>
      </c>
      <c r="W16" s="50">
        <v>0</v>
      </c>
      <c r="X16" s="50">
        <v>0</v>
      </c>
      <c r="Y16" s="50">
        <v>0</v>
      </c>
      <c r="Z16" s="50">
        <v>0</v>
      </c>
      <c r="AA16" s="50">
        <v>0</v>
      </c>
      <c r="AB16" s="50">
        <v>0</v>
      </c>
      <c r="AC16" s="50">
        <v>3405</v>
      </c>
      <c r="AD16" s="301"/>
    </row>
    <row r="17" spans="2:30" s="273" customFormat="1" x14ac:dyDescent="0.35">
      <c r="B17" s="302">
        <v>4</v>
      </c>
      <c r="C17" s="303" t="s">
        <v>15</v>
      </c>
      <c r="D17" s="304">
        <v>3800</v>
      </c>
      <c r="E17" s="50">
        <v>350</v>
      </c>
      <c r="F17" s="50">
        <v>80</v>
      </c>
      <c r="G17" s="50">
        <v>830</v>
      </c>
      <c r="H17" s="50">
        <v>1180</v>
      </c>
      <c r="I17" s="50">
        <v>1090</v>
      </c>
      <c r="J17" s="50">
        <v>120</v>
      </c>
      <c r="K17" s="50">
        <v>230</v>
      </c>
      <c r="L17" s="50">
        <v>2700</v>
      </c>
      <c r="M17" s="50">
        <v>1100</v>
      </c>
      <c r="N17" s="50">
        <v>0</v>
      </c>
      <c r="O17" s="50">
        <v>10</v>
      </c>
      <c r="P17" s="50">
        <v>50</v>
      </c>
      <c r="Q17" s="50">
        <v>5</v>
      </c>
      <c r="R17" s="50">
        <v>5</v>
      </c>
      <c r="S17" s="50">
        <v>0</v>
      </c>
      <c r="T17" s="50">
        <v>0</v>
      </c>
      <c r="U17" s="50">
        <v>0</v>
      </c>
      <c r="V17" s="50">
        <v>0</v>
      </c>
      <c r="W17" s="50">
        <v>0</v>
      </c>
      <c r="X17" s="50">
        <v>0</v>
      </c>
      <c r="Y17" s="50">
        <v>0</v>
      </c>
      <c r="Z17" s="50">
        <v>0</v>
      </c>
      <c r="AA17" s="50">
        <v>0</v>
      </c>
      <c r="AB17" s="50">
        <v>0</v>
      </c>
      <c r="AC17" s="50">
        <v>3670</v>
      </c>
      <c r="AD17" s="301"/>
    </row>
    <row r="18" spans="2:30" s="273" customFormat="1" x14ac:dyDescent="0.35">
      <c r="B18" s="302">
        <v>5</v>
      </c>
      <c r="C18" s="303" t="s">
        <v>16</v>
      </c>
      <c r="D18" s="304">
        <v>3800</v>
      </c>
      <c r="E18" s="50">
        <v>150</v>
      </c>
      <c r="F18" s="50">
        <v>10</v>
      </c>
      <c r="G18" s="50">
        <v>600</v>
      </c>
      <c r="H18" s="50">
        <v>800</v>
      </c>
      <c r="I18" s="50">
        <v>1400</v>
      </c>
      <c r="J18" s="50">
        <v>150</v>
      </c>
      <c r="K18" s="50">
        <v>700</v>
      </c>
      <c r="L18" s="50">
        <v>2400</v>
      </c>
      <c r="M18" s="50">
        <v>1400</v>
      </c>
      <c r="N18" s="50">
        <v>0</v>
      </c>
      <c r="O18" s="50">
        <v>10</v>
      </c>
      <c r="P18" s="50">
        <v>100</v>
      </c>
      <c r="Q18" s="50">
        <v>0</v>
      </c>
      <c r="R18" s="50">
        <v>0</v>
      </c>
      <c r="S18" s="50">
        <v>0</v>
      </c>
      <c r="T18" s="50">
        <v>0</v>
      </c>
      <c r="U18" s="50">
        <v>0</v>
      </c>
      <c r="V18" s="50">
        <v>0</v>
      </c>
      <c r="W18" s="50">
        <v>0</v>
      </c>
      <c r="X18" s="50">
        <v>0</v>
      </c>
      <c r="Y18" s="50">
        <v>0</v>
      </c>
      <c r="Z18" s="50">
        <v>0</v>
      </c>
      <c r="AA18" s="50">
        <v>0</v>
      </c>
      <c r="AB18" s="50">
        <v>0</v>
      </c>
      <c r="AC18" s="50">
        <v>3670</v>
      </c>
      <c r="AD18" s="301"/>
    </row>
    <row r="19" spans="2:30" s="273" customFormat="1" x14ac:dyDescent="0.35">
      <c r="B19" s="302">
        <v>6</v>
      </c>
      <c r="C19" s="303" t="s">
        <v>120</v>
      </c>
      <c r="D19" s="304">
        <v>4600</v>
      </c>
      <c r="E19" s="50">
        <v>220</v>
      </c>
      <c r="F19" s="50">
        <v>60</v>
      </c>
      <c r="G19" s="50">
        <v>1800</v>
      </c>
      <c r="H19" s="50">
        <v>1400</v>
      </c>
      <c r="I19" s="50">
        <v>950</v>
      </c>
      <c r="J19" s="50">
        <v>60</v>
      </c>
      <c r="K19" s="50">
        <v>170</v>
      </c>
      <c r="L19" s="50">
        <v>3300</v>
      </c>
      <c r="M19" s="50">
        <v>1300</v>
      </c>
      <c r="N19" s="50">
        <v>0</v>
      </c>
      <c r="O19" s="50">
        <v>5</v>
      </c>
      <c r="P19" s="50">
        <v>50</v>
      </c>
      <c r="Q19" s="50">
        <v>0</v>
      </c>
      <c r="R19" s="50">
        <v>0</v>
      </c>
      <c r="S19" s="50">
        <v>0</v>
      </c>
      <c r="T19" s="50">
        <v>0</v>
      </c>
      <c r="U19" s="50">
        <v>0</v>
      </c>
      <c r="V19" s="50">
        <v>0</v>
      </c>
      <c r="W19" s="50">
        <v>0</v>
      </c>
      <c r="X19" s="50">
        <v>0</v>
      </c>
      <c r="Y19" s="50">
        <v>0</v>
      </c>
      <c r="Z19" s="50">
        <v>0</v>
      </c>
      <c r="AA19" s="50">
        <v>0</v>
      </c>
      <c r="AB19" s="50">
        <v>0</v>
      </c>
      <c r="AC19" s="50">
        <v>4475</v>
      </c>
      <c r="AD19" s="301"/>
    </row>
    <row r="20" spans="2:30" s="273" customFormat="1" x14ac:dyDescent="0.35">
      <c r="B20" s="302">
        <v>7</v>
      </c>
      <c r="C20" s="303" t="s">
        <v>18</v>
      </c>
      <c r="D20" s="304">
        <v>3900</v>
      </c>
      <c r="E20" s="50">
        <v>150</v>
      </c>
      <c r="F20" s="50">
        <v>10</v>
      </c>
      <c r="G20" s="50">
        <v>1000</v>
      </c>
      <c r="H20" s="50">
        <v>850</v>
      </c>
      <c r="I20" s="50">
        <v>1500</v>
      </c>
      <c r="J20" s="50">
        <v>100</v>
      </c>
      <c r="K20" s="50">
        <v>300</v>
      </c>
      <c r="L20" s="50">
        <v>3300</v>
      </c>
      <c r="M20" s="50">
        <v>500</v>
      </c>
      <c r="N20" s="50">
        <v>100</v>
      </c>
      <c r="O20" s="50">
        <v>10</v>
      </c>
      <c r="P20" s="50">
        <v>10</v>
      </c>
      <c r="Q20" s="50">
        <v>0</v>
      </c>
      <c r="R20" s="50">
        <v>0</v>
      </c>
      <c r="S20" s="50">
        <v>0</v>
      </c>
      <c r="T20" s="50">
        <v>0</v>
      </c>
      <c r="U20" s="50">
        <v>0</v>
      </c>
      <c r="V20" s="50">
        <v>0</v>
      </c>
      <c r="W20" s="50">
        <v>0</v>
      </c>
      <c r="X20" s="50">
        <v>0</v>
      </c>
      <c r="Y20" s="50">
        <v>0</v>
      </c>
      <c r="Z20" s="50">
        <v>0</v>
      </c>
      <c r="AA20" s="50">
        <v>0</v>
      </c>
      <c r="AB20" s="50">
        <v>0</v>
      </c>
      <c r="AC20" s="50">
        <v>3850</v>
      </c>
      <c r="AD20" s="301"/>
    </row>
    <row r="21" spans="2:30" s="273" customFormat="1" x14ac:dyDescent="0.35">
      <c r="B21" s="302">
        <v>8</v>
      </c>
      <c r="C21" s="303" t="s">
        <v>19</v>
      </c>
      <c r="D21" s="304">
        <v>2250</v>
      </c>
      <c r="E21" s="50">
        <v>165</v>
      </c>
      <c r="F21" s="50">
        <v>45</v>
      </c>
      <c r="G21" s="50">
        <v>715</v>
      </c>
      <c r="H21" s="50">
        <v>640</v>
      </c>
      <c r="I21" s="50">
        <v>470</v>
      </c>
      <c r="J21" s="50">
        <v>75</v>
      </c>
      <c r="K21" s="50">
        <v>185</v>
      </c>
      <c r="L21" s="50">
        <v>1420</v>
      </c>
      <c r="M21" s="50">
        <v>825</v>
      </c>
      <c r="N21" s="50">
        <v>5</v>
      </c>
      <c r="O21" s="50">
        <v>15</v>
      </c>
      <c r="P21" s="50">
        <v>65</v>
      </c>
      <c r="Q21" s="50">
        <v>0</v>
      </c>
      <c r="R21" s="50">
        <v>0</v>
      </c>
      <c r="S21" s="50">
        <v>0</v>
      </c>
      <c r="T21" s="50">
        <v>0</v>
      </c>
      <c r="U21" s="50">
        <v>0</v>
      </c>
      <c r="V21" s="50">
        <v>0</v>
      </c>
      <c r="W21" s="50">
        <v>0</v>
      </c>
      <c r="X21" s="50">
        <v>0</v>
      </c>
      <c r="Y21" s="50">
        <v>0</v>
      </c>
      <c r="Z21" s="50">
        <v>0</v>
      </c>
      <c r="AA21" s="50">
        <v>0</v>
      </c>
      <c r="AB21" s="50">
        <v>0</v>
      </c>
      <c r="AC21" s="50">
        <v>2045</v>
      </c>
      <c r="AD21" s="301"/>
    </row>
    <row r="22" spans="2:30" s="273" customFormat="1" x14ac:dyDescent="0.35">
      <c r="B22" s="302">
        <v>9</v>
      </c>
      <c r="C22" s="303" t="s">
        <v>20</v>
      </c>
      <c r="D22" s="304">
        <v>4000</v>
      </c>
      <c r="E22" s="50">
        <v>465</v>
      </c>
      <c r="F22" s="50">
        <v>185</v>
      </c>
      <c r="G22" s="50">
        <v>865</v>
      </c>
      <c r="H22" s="50">
        <v>615</v>
      </c>
      <c r="I22" s="50">
        <v>1195</v>
      </c>
      <c r="J22" s="50">
        <v>115</v>
      </c>
      <c r="K22" s="50">
        <v>745</v>
      </c>
      <c r="L22" s="50">
        <v>2735</v>
      </c>
      <c r="M22" s="50">
        <v>1265</v>
      </c>
      <c r="N22" s="50">
        <v>0</v>
      </c>
      <c r="O22" s="50">
        <v>25</v>
      </c>
      <c r="P22" s="50">
        <v>25</v>
      </c>
      <c r="Q22" s="50">
        <v>0</v>
      </c>
      <c r="R22" s="50">
        <v>5</v>
      </c>
      <c r="S22" s="50">
        <v>0</v>
      </c>
      <c r="T22" s="50">
        <v>0</v>
      </c>
      <c r="U22" s="50">
        <v>0</v>
      </c>
      <c r="V22" s="50">
        <v>0</v>
      </c>
      <c r="W22" s="50">
        <v>0</v>
      </c>
      <c r="X22" s="50">
        <v>0</v>
      </c>
      <c r="Y22" s="50">
        <v>0</v>
      </c>
      <c r="Z22" s="50">
        <v>0</v>
      </c>
      <c r="AA22" s="50">
        <v>0</v>
      </c>
      <c r="AB22" s="50">
        <v>0</v>
      </c>
      <c r="AC22" s="50">
        <v>3595</v>
      </c>
      <c r="AD22" s="301"/>
    </row>
    <row r="23" spans="2:30" s="273" customFormat="1" x14ac:dyDescent="0.35">
      <c r="B23" s="302">
        <v>10</v>
      </c>
      <c r="C23" s="303" t="s">
        <v>21</v>
      </c>
      <c r="D23" s="304">
        <v>14300</v>
      </c>
      <c r="E23" s="50">
        <v>570</v>
      </c>
      <c r="F23" s="50">
        <v>0</v>
      </c>
      <c r="G23" s="50">
        <v>1635</v>
      </c>
      <c r="H23" s="50">
        <v>2455</v>
      </c>
      <c r="I23" s="50">
        <v>5650</v>
      </c>
      <c r="J23" s="50">
        <v>1090</v>
      </c>
      <c r="K23" s="50">
        <v>2900</v>
      </c>
      <c r="L23" s="50">
        <v>10845</v>
      </c>
      <c r="M23" s="50">
        <v>3455</v>
      </c>
      <c r="N23" s="50">
        <v>0</v>
      </c>
      <c r="O23" s="50">
        <v>10</v>
      </c>
      <c r="P23" s="50">
        <v>315</v>
      </c>
      <c r="Q23" s="50">
        <v>0</v>
      </c>
      <c r="R23" s="50">
        <v>5</v>
      </c>
      <c r="S23" s="50">
        <v>0</v>
      </c>
      <c r="T23" s="50">
        <v>5</v>
      </c>
      <c r="U23" s="50">
        <v>0</v>
      </c>
      <c r="V23" s="50">
        <v>0</v>
      </c>
      <c r="W23" s="50">
        <v>0</v>
      </c>
      <c r="X23" s="50">
        <v>0</v>
      </c>
      <c r="Y23" s="50">
        <v>0</v>
      </c>
      <c r="Z23" s="50">
        <v>0</v>
      </c>
      <c r="AA23" s="50">
        <v>0</v>
      </c>
      <c r="AB23" s="50">
        <v>0</v>
      </c>
      <c r="AC23" s="50">
        <v>14295</v>
      </c>
      <c r="AD23" s="301"/>
    </row>
    <row r="24" spans="2:30" s="273" customFormat="1" x14ac:dyDescent="0.35">
      <c r="B24" s="302">
        <v>11</v>
      </c>
      <c r="C24" s="303" t="s">
        <v>22</v>
      </c>
      <c r="D24" s="304">
        <v>7000</v>
      </c>
      <c r="E24" s="50">
        <v>500</v>
      </c>
      <c r="F24" s="50">
        <v>10</v>
      </c>
      <c r="G24" s="50">
        <v>1955</v>
      </c>
      <c r="H24" s="50">
        <v>1900</v>
      </c>
      <c r="I24" s="50">
        <v>2265</v>
      </c>
      <c r="J24" s="50">
        <v>115</v>
      </c>
      <c r="K24" s="50">
        <v>265</v>
      </c>
      <c r="L24" s="50">
        <v>5860</v>
      </c>
      <c r="M24" s="50">
        <v>1140</v>
      </c>
      <c r="N24" s="50">
        <v>0</v>
      </c>
      <c r="O24" s="50">
        <v>0</v>
      </c>
      <c r="P24" s="50">
        <v>15</v>
      </c>
      <c r="Q24" s="50">
        <v>0</v>
      </c>
      <c r="R24" s="50">
        <v>5</v>
      </c>
      <c r="S24" s="50">
        <v>0</v>
      </c>
      <c r="T24" s="50">
        <v>0</v>
      </c>
      <c r="U24" s="50">
        <v>0</v>
      </c>
      <c r="V24" s="50">
        <v>0</v>
      </c>
      <c r="W24" s="50">
        <v>0</v>
      </c>
      <c r="X24" s="50">
        <v>0</v>
      </c>
      <c r="Y24" s="50">
        <v>0</v>
      </c>
      <c r="Z24" s="50">
        <v>0</v>
      </c>
      <c r="AA24" s="50">
        <v>0</v>
      </c>
      <c r="AB24" s="50">
        <v>0</v>
      </c>
      <c r="AC24" s="50">
        <v>6900</v>
      </c>
      <c r="AD24" s="301"/>
    </row>
    <row r="25" spans="2:30" s="273" customFormat="1" x14ac:dyDescent="0.35">
      <c r="B25" s="302">
        <v>12</v>
      </c>
      <c r="C25" s="303" t="s">
        <v>23</v>
      </c>
      <c r="D25" s="304">
        <v>2200</v>
      </c>
      <c r="E25" s="50">
        <v>250</v>
      </c>
      <c r="F25" s="50">
        <v>70</v>
      </c>
      <c r="G25" s="50">
        <v>650</v>
      </c>
      <c r="H25" s="50">
        <v>500</v>
      </c>
      <c r="I25" s="50">
        <v>600</v>
      </c>
      <c r="J25" s="50">
        <v>100</v>
      </c>
      <c r="K25" s="50">
        <v>100</v>
      </c>
      <c r="L25" s="50">
        <v>1600</v>
      </c>
      <c r="M25" s="50">
        <v>600</v>
      </c>
      <c r="N25" s="50">
        <v>0</v>
      </c>
      <c r="O25" s="50">
        <v>0</v>
      </c>
      <c r="P25" s="50">
        <v>50</v>
      </c>
      <c r="Q25" s="50">
        <v>0</v>
      </c>
      <c r="R25" s="50">
        <v>0</v>
      </c>
      <c r="S25" s="50">
        <v>0</v>
      </c>
      <c r="T25" s="50">
        <v>0</v>
      </c>
      <c r="U25" s="50">
        <v>0</v>
      </c>
      <c r="V25" s="50">
        <v>0</v>
      </c>
      <c r="W25" s="50">
        <v>0</v>
      </c>
      <c r="X25" s="50">
        <v>0</v>
      </c>
      <c r="Y25" s="50">
        <v>0</v>
      </c>
      <c r="Z25" s="50">
        <v>0</v>
      </c>
      <c r="AA25" s="50">
        <v>0</v>
      </c>
      <c r="AB25" s="50">
        <v>0</v>
      </c>
      <c r="AC25" s="50">
        <v>2050</v>
      </c>
      <c r="AD25" s="301"/>
    </row>
    <row r="26" spans="2:30" s="273" customFormat="1" x14ac:dyDescent="0.35">
      <c r="B26" s="302">
        <v>13</v>
      </c>
      <c r="C26" s="303" t="s">
        <v>24</v>
      </c>
      <c r="D26" s="304">
        <v>2480</v>
      </c>
      <c r="E26" s="50">
        <v>235</v>
      </c>
      <c r="F26" s="50">
        <v>95</v>
      </c>
      <c r="G26" s="50">
        <v>410</v>
      </c>
      <c r="H26" s="50">
        <v>570</v>
      </c>
      <c r="I26" s="50">
        <v>1035</v>
      </c>
      <c r="J26" s="50">
        <v>15</v>
      </c>
      <c r="K26" s="50">
        <v>215</v>
      </c>
      <c r="L26" s="50">
        <v>1920</v>
      </c>
      <c r="M26" s="50">
        <v>560</v>
      </c>
      <c r="N26" s="50">
        <v>0</v>
      </c>
      <c r="O26" s="50">
        <v>5</v>
      </c>
      <c r="P26" s="50">
        <v>40</v>
      </c>
      <c r="Q26" s="50">
        <v>0</v>
      </c>
      <c r="R26" s="50">
        <v>0</v>
      </c>
      <c r="S26" s="50">
        <v>0</v>
      </c>
      <c r="T26" s="50">
        <v>0</v>
      </c>
      <c r="U26" s="50">
        <v>0</v>
      </c>
      <c r="V26" s="50">
        <v>0</v>
      </c>
      <c r="W26" s="50">
        <v>0</v>
      </c>
      <c r="X26" s="50">
        <v>0</v>
      </c>
      <c r="Y26" s="50">
        <v>0</v>
      </c>
      <c r="Z26" s="50">
        <v>0</v>
      </c>
      <c r="AA26" s="50">
        <v>0</v>
      </c>
      <c r="AB26" s="50">
        <v>0</v>
      </c>
      <c r="AC26" s="50">
        <v>2400</v>
      </c>
      <c r="AD26" s="301"/>
    </row>
    <row r="27" spans="2:30" s="273" customFormat="1" x14ac:dyDescent="0.35">
      <c r="B27" s="302">
        <v>14</v>
      </c>
      <c r="C27" s="303" t="s">
        <v>25</v>
      </c>
      <c r="D27" s="304">
        <v>6200</v>
      </c>
      <c r="E27" s="50">
        <v>700</v>
      </c>
      <c r="F27" s="50">
        <v>200</v>
      </c>
      <c r="G27" s="50">
        <v>1270</v>
      </c>
      <c r="H27" s="50">
        <v>1580</v>
      </c>
      <c r="I27" s="50">
        <v>1650</v>
      </c>
      <c r="J27" s="50">
        <v>250</v>
      </c>
      <c r="K27" s="50">
        <v>750</v>
      </c>
      <c r="L27" s="50">
        <v>5150</v>
      </c>
      <c r="M27" s="50">
        <v>1000</v>
      </c>
      <c r="N27" s="50">
        <v>50</v>
      </c>
      <c r="O27" s="50">
        <v>20</v>
      </c>
      <c r="P27" s="50">
        <v>335</v>
      </c>
      <c r="Q27" s="50">
        <v>5</v>
      </c>
      <c r="R27" s="50">
        <v>5</v>
      </c>
      <c r="S27" s="50">
        <v>0</v>
      </c>
      <c r="T27" s="50">
        <v>0</v>
      </c>
      <c r="U27" s="50">
        <v>0</v>
      </c>
      <c r="V27" s="50">
        <v>0</v>
      </c>
      <c r="W27" s="50">
        <v>0</v>
      </c>
      <c r="X27" s="50">
        <v>0</v>
      </c>
      <c r="Y27" s="50">
        <v>0</v>
      </c>
      <c r="Z27" s="50">
        <v>0</v>
      </c>
      <c r="AA27" s="50">
        <v>0</v>
      </c>
      <c r="AB27" s="50">
        <v>0</v>
      </c>
      <c r="AC27" s="50">
        <v>5840</v>
      </c>
      <c r="AD27" s="301"/>
    </row>
    <row r="28" spans="2:30" s="273" customFormat="1" x14ac:dyDescent="0.35">
      <c r="B28" s="302">
        <v>15</v>
      </c>
      <c r="C28" s="303" t="s">
        <v>26</v>
      </c>
      <c r="D28" s="304">
        <v>7020</v>
      </c>
      <c r="E28" s="50">
        <v>1100</v>
      </c>
      <c r="F28" s="50">
        <v>200</v>
      </c>
      <c r="G28" s="50">
        <v>1500</v>
      </c>
      <c r="H28" s="50">
        <v>1640</v>
      </c>
      <c r="I28" s="50">
        <v>1700</v>
      </c>
      <c r="J28" s="50">
        <v>40</v>
      </c>
      <c r="K28" s="50">
        <v>1040</v>
      </c>
      <c r="L28" s="50">
        <v>3500</v>
      </c>
      <c r="M28" s="50">
        <v>3520</v>
      </c>
      <c r="N28" s="50">
        <v>0</v>
      </c>
      <c r="O28" s="50">
        <v>10</v>
      </c>
      <c r="P28" s="50">
        <v>30</v>
      </c>
      <c r="Q28" s="50">
        <v>0</v>
      </c>
      <c r="R28" s="50">
        <v>0</v>
      </c>
      <c r="S28" s="50">
        <v>0</v>
      </c>
      <c r="T28" s="50">
        <v>0</v>
      </c>
      <c r="U28" s="50">
        <v>0</v>
      </c>
      <c r="V28" s="50">
        <v>0</v>
      </c>
      <c r="W28" s="50">
        <v>0</v>
      </c>
      <c r="X28" s="50">
        <v>0</v>
      </c>
      <c r="Y28" s="50">
        <v>0</v>
      </c>
      <c r="Z28" s="50">
        <v>0</v>
      </c>
      <c r="AA28" s="50">
        <v>0</v>
      </c>
      <c r="AB28" s="50">
        <v>0</v>
      </c>
      <c r="AC28" s="50">
        <v>6840</v>
      </c>
      <c r="AD28" s="301"/>
    </row>
    <row r="29" spans="2:30" s="273" customFormat="1" x14ac:dyDescent="0.35">
      <c r="B29" s="302">
        <v>16</v>
      </c>
      <c r="C29" s="303" t="s">
        <v>27</v>
      </c>
      <c r="D29" s="304">
        <v>2200</v>
      </c>
      <c r="E29" s="50">
        <v>130</v>
      </c>
      <c r="F29" s="50">
        <v>30</v>
      </c>
      <c r="G29" s="50">
        <v>450</v>
      </c>
      <c r="H29" s="50">
        <v>550</v>
      </c>
      <c r="I29" s="50">
        <v>750</v>
      </c>
      <c r="J29" s="50">
        <v>110</v>
      </c>
      <c r="K29" s="50">
        <v>210</v>
      </c>
      <c r="L29" s="50">
        <v>1430</v>
      </c>
      <c r="M29" s="50">
        <v>450</v>
      </c>
      <c r="N29" s="50">
        <v>320</v>
      </c>
      <c r="O29" s="50">
        <v>5</v>
      </c>
      <c r="P29" s="50">
        <v>120</v>
      </c>
      <c r="Q29" s="50">
        <v>5</v>
      </c>
      <c r="R29" s="50">
        <v>0</v>
      </c>
      <c r="S29" s="50">
        <v>0</v>
      </c>
      <c r="T29" s="50">
        <v>0</v>
      </c>
      <c r="U29" s="50">
        <v>0</v>
      </c>
      <c r="V29" s="50">
        <v>0</v>
      </c>
      <c r="W29" s="50">
        <v>0</v>
      </c>
      <c r="X29" s="50">
        <v>5</v>
      </c>
      <c r="Y29" s="50">
        <v>0</v>
      </c>
      <c r="Z29" s="50">
        <v>0</v>
      </c>
      <c r="AA29" s="50">
        <v>0</v>
      </c>
      <c r="AB29" s="50">
        <v>0</v>
      </c>
      <c r="AC29" s="50">
        <v>2055</v>
      </c>
      <c r="AD29" s="301"/>
    </row>
    <row r="30" spans="2:30" s="273" customFormat="1" x14ac:dyDescent="0.35">
      <c r="B30" s="302">
        <v>17</v>
      </c>
      <c r="C30" s="303" t="s">
        <v>28</v>
      </c>
      <c r="D30" s="304">
        <v>3800</v>
      </c>
      <c r="E30" s="50">
        <v>235</v>
      </c>
      <c r="F30" s="50">
        <v>45</v>
      </c>
      <c r="G30" s="50">
        <v>975</v>
      </c>
      <c r="H30" s="50">
        <v>700</v>
      </c>
      <c r="I30" s="50">
        <v>1470</v>
      </c>
      <c r="J30" s="50">
        <v>75</v>
      </c>
      <c r="K30" s="50">
        <v>345</v>
      </c>
      <c r="L30" s="50">
        <v>2835</v>
      </c>
      <c r="M30" s="50">
        <v>960</v>
      </c>
      <c r="N30" s="50">
        <v>5</v>
      </c>
      <c r="O30" s="50">
        <v>10</v>
      </c>
      <c r="P30" s="50">
        <v>160</v>
      </c>
      <c r="Q30" s="50">
        <v>0</v>
      </c>
      <c r="R30" s="50">
        <v>0</v>
      </c>
      <c r="S30" s="50">
        <v>0</v>
      </c>
      <c r="T30" s="50">
        <v>0</v>
      </c>
      <c r="U30" s="50">
        <v>0</v>
      </c>
      <c r="V30" s="50">
        <v>0</v>
      </c>
      <c r="W30" s="50">
        <v>0</v>
      </c>
      <c r="X30" s="50">
        <v>0</v>
      </c>
      <c r="Y30" s="50">
        <v>0</v>
      </c>
      <c r="Z30" s="50">
        <v>0</v>
      </c>
      <c r="AA30" s="50">
        <v>0</v>
      </c>
      <c r="AB30" s="50">
        <v>0</v>
      </c>
      <c r="AC30" s="50">
        <v>3605</v>
      </c>
      <c r="AD30" s="301"/>
    </row>
    <row r="31" spans="2:30" s="273" customFormat="1" x14ac:dyDescent="0.35">
      <c r="B31" s="302">
        <v>18</v>
      </c>
      <c r="C31" s="303" t="s">
        <v>29</v>
      </c>
      <c r="D31" s="304">
        <v>5100</v>
      </c>
      <c r="E31" s="50">
        <v>500</v>
      </c>
      <c r="F31" s="50">
        <v>40</v>
      </c>
      <c r="G31" s="50">
        <v>850</v>
      </c>
      <c r="H31" s="50">
        <v>1175</v>
      </c>
      <c r="I31" s="50">
        <v>1175</v>
      </c>
      <c r="J31" s="50">
        <v>430</v>
      </c>
      <c r="K31" s="50">
        <v>970</v>
      </c>
      <c r="L31" s="50">
        <v>2900</v>
      </c>
      <c r="M31" s="50">
        <v>2200</v>
      </c>
      <c r="N31" s="50">
        <v>0</v>
      </c>
      <c r="O31" s="50">
        <v>5</v>
      </c>
      <c r="P31" s="50">
        <v>15</v>
      </c>
      <c r="Q31" s="50">
        <v>0</v>
      </c>
      <c r="R31" s="50">
        <v>0</v>
      </c>
      <c r="S31" s="50">
        <v>0</v>
      </c>
      <c r="T31" s="50">
        <v>5</v>
      </c>
      <c r="U31" s="50">
        <v>0</v>
      </c>
      <c r="V31" s="50">
        <v>0</v>
      </c>
      <c r="W31" s="50">
        <v>0</v>
      </c>
      <c r="X31" s="50">
        <v>0</v>
      </c>
      <c r="Y31" s="50">
        <v>0</v>
      </c>
      <c r="Z31" s="50">
        <v>0</v>
      </c>
      <c r="AA31" s="50">
        <v>0</v>
      </c>
      <c r="AB31" s="50">
        <v>0</v>
      </c>
      <c r="AC31" s="50">
        <v>5100</v>
      </c>
      <c r="AD31" s="301"/>
    </row>
    <row r="32" spans="2:30" s="273" customFormat="1" x14ac:dyDescent="0.35">
      <c r="B32" s="302">
        <v>19</v>
      </c>
      <c r="C32" s="303" t="s">
        <v>30</v>
      </c>
      <c r="D32" s="304">
        <v>3600</v>
      </c>
      <c r="E32" s="50">
        <v>100</v>
      </c>
      <c r="F32" s="50">
        <v>5</v>
      </c>
      <c r="G32" s="50">
        <v>700</v>
      </c>
      <c r="H32" s="50">
        <v>1050</v>
      </c>
      <c r="I32" s="50">
        <v>1100</v>
      </c>
      <c r="J32" s="50">
        <v>150</v>
      </c>
      <c r="K32" s="50">
        <v>500</v>
      </c>
      <c r="L32" s="50">
        <v>2650</v>
      </c>
      <c r="M32" s="50">
        <v>940</v>
      </c>
      <c r="N32" s="50">
        <v>10</v>
      </c>
      <c r="O32" s="50">
        <v>5</v>
      </c>
      <c r="P32" s="50">
        <v>20</v>
      </c>
      <c r="Q32" s="50">
        <v>5</v>
      </c>
      <c r="R32" s="50">
        <v>5</v>
      </c>
      <c r="S32" s="50">
        <v>0</v>
      </c>
      <c r="T32" s="50">
        <v>0</v>
      </c>
      <c r="U32" s="50">
        <v>0</v>
      </c>
      <c r="V32" s="50">
        <v>10</v>
      </c>
      <c r="W32" s="50">
        <v>0</v>
      </c>
      <c r="X32" s="50">
        <v>0</v>
      </c>
      <c r="Y32" s="50">
        <v>0</v>
      </c>
      <c r="Z32" s="50">
        <v>0</v>
      </c>
      <c r="AA32" s="50">
        <v>0</v>
      </c>
      <c r="AB32" s="50">
        <v>0</v>
      </c>
      <c r="AC32" s="50">
        <v>3405</v>
      </c>
      <c r="AD32" s="301"/>
    </row>
    <row r="33" spans="2:30" s="273" customFormat="1" x14ac:dyDescent="0.35">
      <c r="B33" s="302">
        <v>20</v>
      </c>
      <c r="C33" s="303" t="s">
        <v>31</v>
      </c>
      <c r="D33" s="304">
        <v>2550</v>
      </c>
      <c r="E33" s="50">
        <v>300</v>
      </c>
      <c r="F33" s="50">
        <v>80</v>
      </c>
      <c r="G33" s="50">
        <v>735</v>
      </c>
      <c r="H33" s="50">
        <v>265</v>
      </c>
      <c r="I33" s="50">
        <v>1075</v>
      </c>
      <c r="J33" s="50">
        <v>30</v>
      </c>
      <c r="K33" s="50">
        <v>145</v>
      </c>
      <c r="L33" s="50">
        <v>2300</v>
      </c>
      <c r="M33" s="50">
        <v>250</v>
      </c>
      <c r="N33" s="50">
        <v>0</v>
      </c>
      <c r="O33" s="50">
        <v>5</v>
      </c>
      <c r="P33" s="50">
        <v>40</v>
      </c>
      <c r="Q33" s="50">
        <v>0</v>
      </c>
      <c r="R33" s="50">
        <v>0</v>
      </c>
      <c r="S33" s="50">
        <v>0</v>
      </c>
      <c r="T33" s="50">
        <v>5</v>
      </c>
      <c r="U33" s="50">
        <v>0</v>
      </c>
      <c r="V33" s="50">
        <v>5</v>
      </c>
      <c r="W33" s="50">
        <v>0</v>
      </c>
      <c r="X33" s="50">
        <v>0</v>
      </c>
      <c r="Y33" s="50">
        <v>0</v>
      </c>
      <c r="Z33" s="50">
        <v>0</v>
      </c>
      <c r="AA33" s="50">
        <v>0</v>
      </c>
      <c r="AB33" s="50">
        <v>0</v>
      </c>
      <c r="AC33" s="50">
        <v>2450</v>
      </c>
      <c r="AD33" s="301"/>
    </row>
    <row r="34" spans="2:30" s="273" customFormat="1" x14ac:dyDescent="0.35">
      <c r="B34" s="302">
        <v>21</v>
      </c>
      <c r="C34" s="303" t="s">
        <v>32</v>
      </c>
      <c r="D34" s="304">
        <v>5000</v>
      </c>
      <c r="E34" s="50">
        <v>260</v>
      </c>
      <c r="F34" s="50">
        <v>10</v>
      </c>
      <c r="G34" s="50">
        <v>1010</v>
      </c>
      <c r="H34" s="50">
        <v>1550</v>
      </c>
      <c r="I34" s="50">
        <v>1560</v>
      </c>
      <c r="J34" s="50">
        <v>70</v>
      </c>
      <c r="K34" s="50">
        <v>550</v>
      </c>
      <c r="L34" s="50">
        <v>3000</v>
      </c>
      <c r="M34" s="50">
        <v>2000</v>
      </c>
      <c r="N34" s="50">
        <v>0</v>
      </c>
      <c r="O34" s="50">
        <v>5</v>
      </c>
      <c r="P34" s="50">
        <v>10</v>
      </c>
      <c r="Q34" s="50">
        <v>0</v>
      </c>
      <c r="R34" s="50">
        <v>0</v>
      </c>
      <c r="S34" s="50">
        <v>0</v>
      </c>
      <c r="T34" s="50">
        <v>0</v>
      </c>
      <c r="U34" s="50">
        <v>0</v>
      </c>
      <c r="V34" s="50">
        <v>0</v>
      </c>
      <c r="W34" s="50">
        <v>0</v>
      </c>
      <c r="X34" s="50">
        <v>0</v>
      </c>
      <c r="Y34" s="50">
        <v>0</v>
      </c>
      <c r="Z34" s="50">
        <v>0</v>
      </c>
      <c r="AA34" s="50">
        <v>0</v>
      </c>
      <c r="AB34" s="50">
        <v>0</v>
      </c>
      <c r="AC34" s="50">
        <v>4940</v>
      </c>
      <c r="AD34" s="301"/>
    </row>
    <row r="35" spans="2:30" s="273" customFormat="1" x14ac:dyDescent="0.35">
      <c r="B35" s="302">
        <v>22</v>
      </c>
      <c r="C35" s="303" t="s">
        <v>33</v>
      </c>
      <c r="D35" s="304">
        <v>3300</v>
      </c>
      <c r="E35" s="50">
        <v>100</v>
      </c>
      <c r="F35" s="50">
        <v>10</v>
      </c>
      <c r="G35" s="50">
        <v>670</v>
      </c>
      <c r="H35" s="50">
        <v>870</v>
      </c>
      <c r="I35" s="50">
        <v>1240</v>
      </c>
      <c r="J35" s="50">
        <v>100</v>
      </c>
      <c r="K35" s="50">
        <v>320</v>
      </c>
      <c r="L35" s="50">
        <v>2100</v>
      </c>
      <c r="M35" s="50">
        <v>1200</v>
      </c>
      <c r="N35" s="50">
        <v>0</v>
      </c>
      <c r="O35" s="50">
        <v>15</v>
      </c>
      <c r="P35" s="50">
        <v>55</v>
      </c>
      <c r="Q35" s="50">
        <v>0</v>
      </c>
      <c r="R35" s="50">
        <v>5</v>
      </c>
      <c r="S35" s="50">
        <v>0</v>
      </c>
      <c r="T35" s="50">
        <v>10</v>
      </c>
      <c r="U35" s="50">
        <v>0</v>
      </c>
      <c r="V35" s="50">
        <v>0</v>
      </c>
      <c r="W35" s="50">
        <v>0</v>
      </c>
      <c r="X35" s="50">
        <v>0</v>
      </c>
      <c r="Y35" s="50">
        <v>0</v>
      </c>
      <c r="Z35" s="50">
        <v>0</v>
      </c>
      <c r="AA35" s="50">
        <v>0</v>
      </c>
      <c r="AB35" s="50">
        <v>0</v>
      </c>
      <c r="AC35" s="50">
        <v>3165</v>
      </c>
      <c r="AD35" s="301"/>
    </row>
    <row r="36" spans="2:30" s="273" customFormat="1" x14ac:dyDescent="0.35">
      <c r="B36" s="302">
        <v>23</v>
      </c>
      <c r="C36" s="303" t="s">
        <v>34</v>
      </c>
      <c r="D36" s="304">
        <v>5300</v>
      </c>
      <c r="E36" s="50">
        <v>510</v>
      </c>
      <c r="F36" s="50">
        <v>5</v>
      </c>
      <c r="G36" s="50">
        <v>850</v>
      </c>
      <c r="H36" s="50">
        <v>940</v>
      </c>
      <c r="I36" s="50">
        <v>2400</v>
      </c>
      <c r="J36" s="50">
        <v>60</v>
      </c>
      <c r="K36" s="50">
        <v>540</v>
      </c>
      <c r="L36" s="50">
        <v>4265</v>
      </c>
      <c r="M36" s="50">
        <v>1035</v>
      </c>
      <c r="N36" s="50">
        <v>0</v>
      </c>
      <c r="O36" s="50">
        <v>0</v>
      </c>
      <c r="P36" s="50">
        <v>20</v>
      </c>
      <c r="Q36" s="50">
        <v>0</v>
      </c>
      <c r="R36" s="50">
        <v>0</v>
      </c>
      <c r="S36" s="50">
        <v>0</v>
      </c>
      <c r="T36" s="50">
        <v>0</v>
      </c>
      <c r="U36" s="50">
        <v>0</v>
      </c>
      <c r="V36" s="50">
        <v>0</v>
      </c>
      <c r="W36" s="50">
        <v>0</v>
      </c>
      <c r="X36" s="50">
        <v>0</v>
      </c>
      <c r="Y36" s="50">
        <v>0</v>
      </c>
      <c r="Z36" s="50">
        <v>0</v>
      </c>
      <c r="AA36" s="50">
        <v>0</v>
      </c>
      <c r="AB36" s="50">
        <v>0</v>
      </c>
      <c r="AC36" s="50">
        <v>5300</v>
      </c>
      <c r="AD36" s="301"/>
    </row>
    <row r="37" spans="2:30" s="273" customFormat="1" x14ac:dyDescent="0.35">
      <c r="B37" s="302">
        <v>24</v>
      </c>
      <c r="C37" s="303" t="s">
        <v>35</v>
      </c>
      <c r="D37" s="304">
        <v>3100</v>
      </c>
      <c r="E37" s="50">
        <v>325</v>
      </c>
      <c r="F37" s="50">
        <v>30</v>
      </c>
      <c r="G37" s="50">
        <v>1035</v>
      </c>
      <c r="H37" s="50">
        <v>905</v>
      </c>
      <c r="I37" s="50">
        <v>745</v>
      </c>
      <c r="J37" s="50">
        <v>25</v>
      </c>
      <c r="K37" s="50">
        <v>65</v>
      </c>
      <c r="L37" s="50">
        <v>2200</v>
      </c>
      <c r="M37" s="50">
        <v>900</v>
      </c>
      <c r="N37" s="50">
        <v>0</v>
      </c>
      <c r="O37" s="50">
        <v>0</v>
      </c>
      <c r="P37" s="50">
        <v>25</v>
      </c>
      <c r="Q37" s="50">
        <v>0</v>
      </c>
      <c r="R37" s="50">
        <v>0</v>
      </c>
      <c r="S37" s="50">
        <v>0</v>
      </c>
      <c r="T37" s="50">
        <v>0</v>
      </c>
      <c r="U37" s="50">
        <v>0</v>
      </c>
      <c r="V37" s="50">
        <v>0</v>
      </c>
      <c r="W37" s="50">
        <v>0</v>
      </c>
      <c r="X37" s="50">
        <v>0</v>
      </c>
      <c r="Y37" s="50">
        <v>0</v>
      </c>
      <c r="Z37" s="50">
        <v>0</v>
      </c>
      <c r="AA37" s="50">
        <v>0</v>
      </c>
      <c r="AB37" s="50">
        <v>0</v>
      </c>
      <c r="AC37" s="50">
        <v>2955</v>
      </c>
      <c r="AD37" s="301"/>
    </row>
    <row r="38" spans="2:30" s="273" customFormat="1" x14ac:dyDescent="0.35">
      <c r="B38" s="302">
        <v>25</v>
      </c>
      <c r="C38" s="303" t="s">
        <v>36</v>
      </c>
      <c r="D38" s="304">
        <v>6300</v>
      </c>
      <c r="E38" s="50">
        <v>200</v>
      </c>
      <c r="F38" s="50">
        <v>20</v>
      </c>
      <c r="G38" s="50">
        <v>1050</v>
      </c>
      <c r="H38" s="50">
        <v>2150</v>
      </c>
      <c r="I38" s="50">
        <v>2200</v>
      </c>
      <c r="J38" s="50">
        <v>190</v>
      </c>
      <c r="K38" s="50">
        <v>510</v>
      </c>
      <c r="L38" s="50">
        <v>5620</v>
      </c>
      <c r="M38" s="50">
        <v>550</v>
      </c>
      <c r="N38" s="50">
        <v>130</v>
      </c>
      <c r="O38" s="50">
        <v>15</v>
      </c>
      <c r="P38" s="50">
        <v>20</v>
      </c>
      <c r="Q38" s="50">
        <v>0</v>
      </c>
      <c r="R38" s="50">
        <v>0</v>
      </c>
      <c r="S38" s="50">
        <v>0</v>
      </c>
      <c r="T38" s="50">
        <v>0</v>
      </c>
      <c r="U38" s="50">
        <v>0</v>
      </c>
      <c r="V38" s="50">
        <v>5</v>
      </c>
      <c r="W38" s="50">
        <v>0</v>
      </c>
      <c r="X38" s="50">
        <v>0</v>
      </c>
      <c r="Y38" s="50">
        <v>0</v>
      </c>
      <c r="Z38" s="50">
        <v>0</v>
      </c>
      <c r="AA38" s="50">
        <v>0</v>
      </c>
      <c r="AB38" s="50">
        <v>5</v>
      </c>
      <c r="AC38" s="50">
        <v>6095</v>
      </c>
      <c r="AD38" s="301"/>
    </row>
    <row r="39" spans="2:30" s="273" customFormat="1" x14ac:dyDescent="0.35">
      <c r="B39" s="302">
        <v>26</v>
      </c>
      <c r="C39" s="303" t="s">
        <v>37</v>
      </c>
      <c r="D39" s="304">
        <v>1650</v>
      </c>
      <c r="E39" s="50">
        <v>290</v>
      </c>
      <c r="F39" s="50">
        <v>30</v>
      </c>
      <c r="G39" s="50">
        <v>240</v>
      </c>
      <c r="H39" s="50">
        <v>645</v>
      </c>
      <c r="I39" s="50">
        <v>285</v>
      </c>
      <c r="J39" s="50">
        <v>40</v>
      </c>
      <c r="K39" s="50">
        <v>150</v>
      </c>
      <c r="L39" s="50">
        <v>1130</v>
      </c>
      <c r="M39" s="50">
        <v>520</v>
      </c>
      <c r="N39" s="50">
        <v>0</v>
      </c>
      <c r="O39" s="50">
        <v>5</v>
      </c>
      <c r="P39" s="50">
        <v>5</v>
      </c>
      <c r="Q39" s="50">
        <v>0</v>
      </c>
      <c r="R39" s="50">
        <v>5</v>
      </c>
      <c r="S39" s="50">
        <v>0</v>
      </c>
      <c r="T39" s="50">
        <v>0</v>
      </c>
      <c r="U39" s="50">
        <v>0</v>
      </c>
      <c r="V39" s="50">
        <v>0</v>
      </c>
      <c r="W39" s="50">
        <v>0</v>
      </c>
      <c r="X39" s="50">
        <v>0</v>
      </c>
      <c r="Y39" s="50">
        <v>0</v>
      </c>
      <c r="Z39" s="50">
        <v>0</v>
      </c>
      <c r="AA39" s="50">
        <v>0</v>
      </c>
      <c r="AB39" s="50">
        <v>0</v>
      </c>
      <c r="AC39" s="50">
        <v>1650</v>
      </c>
      <c r="AD39" s="301"/>
    </row>
    <row r="40" spans="2:30" s="273" customFormat="1" x14ac:dyDescent="0.35">
      <c r="B40" s="302">
        <v>27</v>
      </c>
      <c r="C40" s="303" t="s">
        <v>38</v>
      </c>
      <c r="D40" s="304">
        <v>4550</v>
      </c>
      <c r="E40" s="50">
        <v>270</v>
      </c>
      <c r="F40" s="50">
        <v>10</v>
      </c>
      <c r="G40" s="50">
        <v>945</v>
      </c>
      <c r="H40" s="50">
        <v>930</v>
      </c>
      <c r="I40" s="50">
        <v>1640</v>
      </c>
      <c r="J40" s="50">
        <v>170</v>
      </c>
      <c r="K40" s="50">
        <v>595</v>
      </c>
      <c r="L40" s="50">
        <v>2935</v>
      </c>
      <c r="M40" s="50">
        <v>1390</v>
      </c>
      <c r="N40" s="50">
        <v>225</v>
      </c>
      <c r="O40" s="50">
        <v>10</v>
      </c>
      <c r="P40" s="50">
        <v>80</v>
      </c>
      <c r="Q40" s="50">
        <v>0</v>
      </c>
      <c r="R40" s="50">
        <v>5</v>
      </c>
      <c r="S40" s="50">
        <v>0</v>
      </c>
      <c r="T40" s="50">
        <v>5</v>
      </c>
      <c r="U40" s="50">
        <v>0</v>
      </c>
      <c r="V40" s="50">
        <v>145</v>
      </c>
      <c r="W40" s="50">
        <v>0</v>
      </c>
      <c r="X40" s="50">
        <v>0</v>
      </c>
      <c r="Y40" s="50">
        <v>5</v>
      </c>
      <c r="Z40" s="50">
        <v>0</v>
      </c>
      <c r="AA40" s="50">
        <v>0</v>
      </c>
      <c r="AB40" s="50">
        <v>10</v>
      </c>
      <c r="AC40" s="50">
        <v>4210</v>
      </c>
      <c r="AD40" s="301"/>
    </row>
    <row r="41" spans="2:30" s="273" customFormat="1" x14ac:dyDescent="0.35">
      <c r="B41" s="302">
        <v>28</v>
      </c>
      <c r="C41" s="303" t="s">
        <v>39</v>
      </c>
      <c r="D41" s="304">
        <v>2200</v>
      </c>
      <c r="E41" s="50">
        <v>80</v>
      </c>
      <c r="F41" s="50">
        <v>30</v>
      </c>
      <c r="G41" s="50">
        <v>570</v>
      </c>
      <c r="H41" s="50">
        <v>440</v>
      </c>
      <c r="I41" s="50">
        <v>875</v>
      </c>
      <c r="J41" s="50">
        <v>75</v>
      </c>
      <c r="K41" s="50">
        <v>160</v>
      </c>
      <c r="L41" s="50">
        <v>1605</v>
      </c>
      <c r="M41" s="50">
        <v>595</v>
      </c>
      <c r="N41" s="50">
        <v>0</v>
      </c>
      <c r="O41" s="50">
        <v>10</v>
      </c>
      <c r="P41" s="50">
        <v>10</v>
      </c>
      <c r="Q41" s="50">
        <v>0</v>
      </c>
      <c r="R41" s="50">
        <v>5</v>
      </c>
      <c r="S41" s="50">
        <v>0</v>
      </c>
      <c r="T41" s="50">
        <v>0</v>
      </c>
      <c r="U41" s="50">
        <v>0</v>
      </c>
      <c r="V41" s="50">
        <v>0</v>
      </c>
      <c r="W41" s="50">
        <v>0</v>
      </c>
      <c r="X41" s="50">
        <v>0</v>
      </c>
      <c r="Y41" s="50">
        <v>0</v>
      </c>
      <c r="Z41" s="50">
        <v>0</v>
      </c>
      <c r="AA41" s="50">
        <v>0</v>
      </c>
      <c r="AB41" s="50">
        <v>0</v>
      </c>
      <c r="AC41" s="50">
        <v>2160</v>
      </c>
      <c r="AD41" s="301"/>
    </row>
    <row r="42" spans="2:30" s="273" customFormat="1" x14ac:dyDescent="0.35">
      <c r="B42" s="302">
        <v>29</v>
      </c>
      <c r="C42" s="303" t="s">
        <v>40</v>
      </c>
      <c r="D42" s="304">
        <v>3880</v>
      </c>
      <c r="E42" s="50">
        <v>435</v>
      </c>
      <c r="F42" s="50">
        <v>35</v>
      </c>
      <c r="G42" s="50">
        <v>845</v>
      </c>
      <c r="H42" s="50">
        <v>885</v>
      </c>
      <c r="I42" s="50">
        <v>1305</v>
      </c>
      <c r="J42" s="50">
        <v>85</v>
      </c>
      <c r="K42" s="50">
        <v>325</v>
      </c>
      <c r="L42" s="50">
        <v>3160</v>
      </c>
      <c r="M42" s="50">
        <v>720</v>
      </c>
      <c r="N42" s="50">
        <v>0</v>
      </c>
      <c r="O42" s="50">
        <v>5</v>
      </c>
      <c r="P42" s="50">
        <v>35</v>
      </c>
      <c r="Q42" s="50">
        <v>0</v>
      </c>
      <c r="R42" s="50">
        <v>0</v>
      </c>
      <c r="S42" s="50">
        <v>0</v>
      </c>
      <c r="T42" s="50">
        <v>0</v>
      </c>
      <c r="U42" s="50">
        <v>0</v>
      </c>
      <c r="V42" s="50">
        <v>0</v>
      </c>
      <c r="W42" s="50">
        <v>0</v>
      </c>
      <c r="X42" s="50">
        <v>0</v>
      </c>
      <c r="Y42" s="50">
        <v>0</v>
      </c>
      <c r="Z42" s="50">
        <v>0</v>
      </c>
      <c r="AA42" s="50">
        <v>0</v>
      </c>
      <c r="AB42" s="50">
        <v>0</v>
      </c>
      <c r="AC42" s="50">
        <v>3830</v>
      </c>
      <c r="AD42" s="301"/>
    </row>
    <row r="43" spans="2:30" s="273" customFormat="1" x14ac:dyDescent="0.35">
      <c r="B43" s="302">
        <v>30</v>
      </c>
      <c r="C43" s="303" t="s">
        <v>41</v>
      </c>
      <c r="D43" s="304">
        <v>8000</v>
      </c>
      <c r="E43" s="50">
        <v>900</v>
      </c>
      <c r="F43" s="50">
        <v>150</v>
      </c>
      <c r="G43" s="50">
        <v>1700</v>
      </c>
      <c r="H43" s="50">
        <v>1800</v>
      </c>
      <c r="I43" s="50">
        <v>2500</v>
      </c>
      <c r="J43" s="50">
        <v>250</v>
      </c>
      <c r="K43" s="50">
        <v>850</v>
      </c>
      <c r="L43" s="50">
        <v>6800</v>
      </c>
      <c r="M43" s="50">
        <v>1200</v>
      </c>
      <c r="N43" s="50">
        <v>0</v>
      </c>
      <c r="O43" s="50">
        <v>5</v>
      </c>
      <c r="P43" s="50">
        <v>50</v>
      </c>
      <c r="Q43" s="50">
        <v>0</v>
      </c>
      <c r="R43" s="50">
        <v>5</v>
      </c>
      <c r="S43" s="50">
        <v>0</v>
      </c>
      <c r="T43" s="50">
        <v>5</v>
      </c>
      <c r="U43" s="50">
        <v>0</v>
      </c>
      <c r="V43" s="50">
        <v>0</v>
      </c>
      <c r="W43" s="50">
        <v>0</v>
      </c>
      <c r="X43" s="50">
        <v>0</v>
      </c>
      <c r="Y43" s="50">
        <v>0</v>
      </c>
      <c r="Z43" s="50">
        <v>0</v>
      </c>
      <c r="AA43" s="50">
        <v>0</v>
      </c>
      <c r="AB43" s="50">
        <v>0</v>
      </c>
      <c r="AC43" s="50">
        <v>7875</v>
      </c>
      <c r="AD43" s="301"/>
    </row>
    <row r="44" spans="2:30" s="273" customFormat="1" x14ac:dyDescent="0.35">
      <c r="B44" s="302">
        <v>31</v>
      </c>
      <c r="C44" s="303" t="s">
        <v>42</v>
      </c>
      <c r="D44" s="304">
        <v>4500</v>
      </c>
      <c r="E44" s="50">
        <v>700</v>
      </c>
      <c r="F44" s="50">
        <v>400</v>
      </c>
      <c r="G44" s="50">
        <v>1000</v>
      </c>
      <c r="H44" s="50">
        <v>850</v>
      </c>
      <c r="I44" s="50">
        <v>1250</v>
      </c>
      <c r="J44" s="50">
        <v>250</v>
      </c>
      <c r="K44" s="50">
        <v>450</v>
      </c>
      <c r="L44" s="50">
        <v>3100</v>
      </c>
      <c r="M44" s="50">
        <v>1400</v>
      </c>
      <c r="N44" s="50">
        <v>0</v>
      </c>
      <c r="O44" s="50">
        <v>5</v>
      </c>
      <c r="P44" s="50">
        <v>60</v>
      </c>
      <c r="Q44" s="50">
        <v>0</v>
      </c>
      <c r="R44" s="50">
        <v>0</v>
      </c>
      <c r="S44" s="50">
        <v>0</v>
      </c>
      <c r="T44" s="50">
        <v>0</v>
      </c>
      <c r="U44" s="50">
        <v>0</v>
      </c>
      <c r="V44" s="50">
        <v>0</v>
      </c>
      <c r="W44" s="50">
        <v>0</v>
      </c>
      <c r="X44" s="50">
        <v>0</v>
      </c>
      <c r="Y44" s="50">
        <v>0</v>
      </c>
      <c r="Z44" s="50">
        <v>0</v>
      </c>
      <c r="AA44" s="50">
        <v>0</v>
      </c>
      <c r="AB44" s="50">
        <v>0</v>
      </c>
      <c r="AC44" s="50">
        <v>4280</v>
      </c>
      <c r="AD44" s="301"/>
    </row>
    <row r="45" spans="2:30" s="273" customFormat="1" x14ac:dyDescent="0.35">
      <c r="B45" s="302">
        <v>32</v>
      </c>
      <c r="C45" s="303" t="s">
        <v>43</v>
      </c>
      <c r="D45" s="304">
        <v>5600</v>
      </c>
      <c r="E45" s="50">
        <v>1205</v>
      </c>
      <c r="F45" s="50">
        <v>50</v>
      </c>
      <c r="G45" s="50">
        <v>1375</v>
      </c>
      <c r="H45" s="50">
        <v>1050</v>
      </c>
      <c r="I45" s="50">
        <v>1510</v>
      </c>
      <c r="J45" s="50">
        <v>100</v>
      </c>
      <c r="K45" s="50">
        <v>360</v>
      </c>
      <c r="L45" s="50">
        <v>4465</v>
      </c>
      <c r="M45" s="50">
        <v>1080</v>
      </c>
      <c r="N45" s="50">
        <v>55</v>
      </c>
      <c r="O45" s="50">
        <v>10</v>
      </c>
      <c r="P45" s="50">
        <v>75</v>
      </c>
      <c r="Q45" s="50">
        <v>0</v>
      </c>
      <c r="R45" s="50">
        <v>5</v>
      </c>
      <c r="S45" s="50">
        <v>0</v>
      </c>
      <c r="T45" s="50">
        <v>5</v>
      </c>
      <c r="U45" s="50">
        <v>0</v>
      </c>
      <c r="V45" s="50">
        <v>0</v>
      </c>
      <c r="W45" s="50">
        <v>0</v>
      </c>
      <c r="X45" s="50">
        <v>0</v>
      </c>
      <c r="Y45" s="50">
        <v>0</v>
      </c>
      <c r="Z45" s="50">
        <v>0</v>
      </c>
      <c r="AA45" s="50">
        <v>0</v>
      </c>
      <c r="AB45" s="50">
        <v>0</v>
      </c>
      <c r="AC45" s="50">
        <v>5475</v>
      </c>
      <c r="AD45" s="301"/>
    </row>
    <row r="46" spans="2:30" s="273" customFormat="1" x14ac:dyDescent="0.35">
      <c r="B46" s="302">
        <v>33</v>
      </c>
      <c r="C46" s="303" t="s">
        <v>44</v>
      </c>
      <c r="D46" s="304">
        <v>2650</v>
      </c>
      <c r="E46" s="50">
        <v>20</v>
      </c>
      <c r="F46" s="50">
        <v>10</v>
      </c>
      <c r="G46" s="50">
        <v>150</v>
      </c>
      <c r="H46" s="50">
        <v>690</v>
      </c>
      <c r="I46" s="50">
        <v>1380</v>
      </c>
      <c r="J46" s="50">
        <v>60</v>
      </c>
      <c r="K46" s="50">
        <v>350</v>
      </c>
      <c r="L46" s="50">
        <v>1500</v>
      </c>
      <c r="M46" s="50">
        <v>1150</v>
      </c>
      <c r="N46" s="50">
        <v>0</v>
      </c>
      <c r="O46" s="50">
        <v>5</v>
      </c>
      <c r="P46" s="50">
        <v>40</v>
      </c>
      <c r="Q46" s="50">
        <v>0</v>
      </c>
      <c r="R46" s="50">
        <v>0</v>
      </c>
      <c r="S46" s="50">
        <v>0</v>
      </c>
      <c r="T46" s="50">
        <v>0</v>
      </c>
      <c r="U46" s="50">
        <v>0</v>
      </c>
      <c r="V46" s="50">
        <v>0</v>
      </c>
      <c r="W46" s="50">
        <v>0</v>
      </c>
      <c r="X46" s="50">
        <v>0</v>
      </c>
      <c r="Y46" s="50">
        <v>0</v>
      </c>
      <c r="Z46" s="50">
        <v>0</v>
      </c>
      <c r="AA46" s="50">
        <v>0</v>
      </c>
      <c r="AB46" s="50">
        <v>5</v>
      </c>
      <c r="AC46" s="50">
        <v>2590</v>
      </c>
      <c r="AD46" s="301"/>
    </row>
    <row r="47" spans="2:30" s="273" customFormat="1" x14ac:dyDescent="0.35">
      <c r="B47" s="302">
        <v>34</v>
      </c>
      <c r="C47" s="303" t="s">
        <v>45</v>
      </c>
      <c r="D47" s="304">
        <v>4200</v>
      </c>
      <c r="E47" s="50">
        <v>270</v>
      </c>
      <c r="F47" s="50">
        <v>50</v>
      </c>
      <c r="G47" s="50">
        <v>1095</v>
      </c>
      <c r="H47" s="50">
        <v>975</v>
      </c>
      <c r="I47" s="50">
        <v>1370</v>
      </c>
      <c r="J47" s="50">
        <v>65</v>
      </c>
      <c r="K47" s="50">
        <v>425</v>
      </c>
      <c r="L47" s="50">
        <v>3350</v>
      </c>
      <c r="M47" s="50">
        <v>850</v>
      </c>
      <c r="N47" s="50">
        <v>0</v>
      </c>
      <c r="O47" s="50">
        <v>5</v>
      </c>
      <c r="P47" s="50">
        <v>25</v>
      </c>
      <c r="Q47" s="50">
        <v>0</v>
      </c>
      <c r="R47" s="50">
        <v>5</v>
      </c>
      <c r="S47" s="50">
        <v>0</v>
      </c>
      <c r="T47" s="50">
        <v>0</v>
      </c>
      <c r="U47" s="50">
        <v>0</v>
      </c>
      <c r="V47" s="50">
        <v>0</v>
      </c>
      <c r="W47" s="50">
        <v>0</v>
      </c>
      <c r="X47" s="50">
        <v>0</v>
      </c>
      <c r="Y47" s="50">
        <v>0</v>
      </c>
      <c r="Z47" s="50">
        <v>0</v>
      </c>
      <c r="AA47" s="50">
        <v>0</v>
      </c>
      <c r="AB47" s="50">
        <v>0</v>
      </c>
      <c r="AC47" s="50">
        <v>4110</v>
      </c>
      <c r="AD47" s="301"/>
    </row>
    <row r="48" spans="2:30" s="273" customFormat="1" x14ac:dyDescent="0.35">
      <c r="B48" s="302">
        <v>35</v>
      </c>
      <c r="C48" s="303" t="s">
        <v>46</v>
      </c>
      <c r="D48" s="304">
        <v>2200</v>
      </c>
      <c r="E48" s="50">
        <v>275</v>
      </c>
      <c r="F48" s="50">
        <v>55</v>
      </c>
      <c r="G48" s="50">
        <v>390</v>
      </c>
      <c r="H48" s="50">
        <v>415</v>
      </c>
      <c r="I48" s="50">
        <v>580</v>
      </c>
      <c r="J48" s="50">
        <v>40</v>
      </c>
      <c r="K48" s="50">
        <v>500</v>
      </c>
      <c r="L48" s="50">
        <v>1050</v>
      </c>
      <c r="M48" s="50">
        <v>1150</v>
      </c>
      <c r="N48" s="50">
        <v>0</v>
      </c>
      <c r="O48" s="50">
        <v>0</v>
      </c>
      <c r="P48" s="50">
        <v>90</v>
      </c>
      <c r="Q48" s="50">
        <v>0</v>
      </c>
      <c r="R48" s="50">
        <v>0</v>
      </c>
      <c r="S48" s="50">
        <v>0</v>
      </c>
      <c r="T48" s="50">
        <v>0</v>
      </c>
      <c r="U48" s="50">
        <v>0</v>
      </c>
      <c r="V48" s="50">
        <v>0</v>
      </c>
      <c r="W48" s="50">
        <v>0</v>
      </c>
      <c r="X48" s="50">
        <v>0</v>
      </c>
      <c r="Y48" s="50">
        <v>0</v>
      </c>
      <c r="Z48" s="50">
        <v>0</v>
      </c>
      <c r="AA48" s="50">
        <v>0</v>
      </c>
      <c r="AB48" s="50">
        <v>0</v>
      </c>
      <c r="AC48" s="50">
        <v>2055</v>
      </c>
      <c r="AD48" s="301"/>
    </row>
    <row r="49" spans="2:32" s="273" customFormat="1" x14ac:dyDescent="0.35">
      <c r="B49" s="302">
        <v>36</v>
      </c>
      <c r="C49" s="303" t="s">
        <v>47</v>
      </c>
      <c r="D49" s="304">
        <v>5220</v>
      </c>
      <c r="E49" s="50">
        <v>310</v>
      </c>
      <c r="F49" s="50">
        <v>45</v>
      </c>
      <c r="G49" s="50">
        <v>1500</v>
      </c>
      <c r="H49" s="50">
        <v>1215</v>
      </c>
      <c r="I49" s="50">
        <v>1565</v>
      </c>
      <c r="J49" s="50">
        <v>160</v>
      </c>
      <c r="K49" s="50">
        <v>470</v>
      </c>
      <c r="L49" s="50">
        <v>3230</v>
      </c>
      <c r="M49" s="50">
        <v>1805</v>
      </c>
      <c r="N49" s="50">
        <v>185</v>
      </c>
      <c r="O49" s="50">
        <v>5</v>
      </c>
      <c r="P49" s="50">
        <v>10</v>
      </c>
      <c r="Q49" s="50">
        <v>0</v>
      </c>
      <c r="R49" s="50">
        <v>0</v>
      </c>
      <c r="S49" s="50">
        <v>0</v>
      </c>
      <c r="T49" s="50">
        <v>0</v>
      </c>
      <c r="U49" s="50">
        <v>0</v>
      </c>
      <c r="V49" s="50">
        <v>30</v>
      </c>
      <c r="W49" s="50">
        <v>0</v>
      </c>
      <c r="X49" s="50">
        <v>0</v>
      </c>
      <c r="Y49" s="50">
        <v>0</v>
      </c>
      <c r="Z49" s="50">
        <v>0</v>
      </c>
      <c r="AA49" s="50">
        <v>0</v>
      </c>
      <c r="AB49" s="50">
        <v>0</v>
      </c>
      <c r="AC49" s="50">
        <v>4970</v>
      </c>
      <c r="AD49" s="301"/>
    </row>
    <row r="50" spans="2:32" s="273" customFormat="1" x14ac:dyDescent="0.35">
      <c r="B50" s="302">
        <v>37</v>
      </c>
      <c r="C50" s="303" t="s">
        <v>48</v>
      </c>
      <c r="D50" s="304">
        <v>5300</v>
      </c>
      <c r="E50" s="50">
        <v>50</v>
      </c>
      <c r="F50" s="50">
        <v>20</v>
      </c>
      <c r="G50" s="50">
        <v>1300</v>
      </c>
      <c r="H50" s="50">
        <v>1350</v>
      </c>
      <c r="I50" s="50">
        <v>2350</v>
      </c>
      <c r="J50" s="50">
        <v>50</v>
      </c>
      <c r="K50" s="50">
        <v>200</v>
      </c>
      <c r="L50" s="50">
        <v>4800</v>
      </c>
      <c r="M50" s="50">
        <v>500</v>
      </c>
      <c r="N50" s="50">
        <v>0</v>
      </c>
      <c r="O50" s="50">
        <v>5</v>
      </c>
      <c r="P50" s="50">
        <v>20</v>
      </c>
      <c r="Q50" s="50">
        <v>0</v>
      </c>
      <c r="R50" s="50">
        <v>0</v>
      </c>
      <c r="S50" s="50">
        <v>0</v>
      </c>
      <c r="T50" s="50">
        <v>0</v>
      </c>
      <c r="U50" s="50">
        <v>0</v>
      </c>
      <c r="V50" s="50">
        <v>0</v>
      </c>
      <c r="W50" s="50">
        <v>0</v>
      </c>
      <c r="X50" s="50">
        <v>0</v>
      </c>
      <c r="Y50" s="50">
        <v>0</v>
      </c>
      <c r="Z50" s="50">
        <v>0</v>
      </c>
      <c r="AA50" s="50">
        <v>0</v>
      </c>
      <c r="AB50" s="50">
        <v>0</v>
      </c>
      <c r="AC50" s="50">
        <v>5300</v>
      </c>
      <c r="AD50" s="301"/>
    </row>
    <row r="51" spans="2:32" s="273" customFormat="1" x14ac:dyDescent="0.35">
      <c r="B51" s="302">
        <v>38</v>
      </c>
      <c r="C51" s="303" t="s">
        <v>49</v>
      </c>
      <c r="D51" s="304">
        <v>7300</v>
      </c>
      <c r="E51" s="50">
        <v>335</v>
      </c>
      <c r="F51" s="50">
        <v>50</v>
      </c>
      <c r="G51" s="50">
        <v>1655</v>
      </c>
      <c r="H51" s="50">
        <v>1850</v>
      </c>
      <c r="I51" s="50">
        <v>2100</v>
      </c>
      <c r="J51" s="50">
        <v>60</v>
      </c>
      <c r="K51" s="50">
        <v>1300</v>
      </c>
      <c r="L51" s="50">
        <v>6150</v>
      </c>
      <c r="M51" s="50">
        <v>1140</v>
      </c>
      <c r="N51" s="50">
        <v>10</v>
      </c>
      <c r="O51" s="50">
        <v>20</v>
      </c>
      <c r="P51" s="50">
        <v>25</v>
      </c>
      <c r="Q51" s="50">
        <v>0</v>
      </c>
      <c r="R51" s="50">
        <v>5</v>
      </c>
      <c r="S51" s="50">
        <v>0</v>
      </c>
      <c r="T51" s="50">
        <v>35</v>
      </c>
      <c r="U51" s="50">
        <v>0</v>
      </c>
      <c r="V51" s="50">
        <v>20</v>
      </c>
      <c r="W51" s="50">
        <v>0</v>
      </c>
      <c r="X51" s="50">
        <v>0</v>
      </c>
      <c r="Y51" s="50">
        <v>0</v>
      </c>
      <c r="Z51" s="50">
        <v>0</v>
      </c>
      <c r="AA51" s="50">
        <v>0</v>
      </c>
      <c r="AB51" s="50">
        <v>0</v>
      </c>
      <c r="AC51" s="50">
        <v>7145</v>
      </c>
      <c r="AD51" s="301"/>
    </row>
    <row r="52" spans="2:32" s="273" customFormat="1" x14ac:dyDescent="0.35">
      <c r="B52" s="302">
        <v>39</v>
      </c>
      <c r="C52" s="303" t="s">
        <v>50</v>
      </c>
      <c r="D52" s="304">
        <v>3100</v>
      </c>
      <c r="E52" s="50">
        <v>505</v>
      </c>
      <c r="F52" s="50">
        <v>10</v>
      </c>
      <c r="G52" s="50">
        <v>920</v>
      </c>
      <c r="H52" s="50">
        <v>760</v>
      </c>
      <c r="I52" s="50">
        <v>890</v>
      </c>
      <c r="J52" s="50">
        <v>5</v>
      </c>
      <c r="K52" s="50">
        <v>20</v>
      </c>
      <c r="L52" s="50">
        <v>2040</v>
      </c>
      <c r="M52" s="50">
        <v>1060</v>
      </c>
      <c r="N52" s="50">
        <v>0</v>
      </c>
      <c r="O52" s="50">
        <v>5</v>
      </c>
      <c r="P52" s="50">
        <v>10</v>
      </c>
      <c r="Q52" s="50">
        <v>0</v>
      </c>
      <c r="R52" s="50">
        <v>0</v>
      </c>
      <c r="S52" s="50">
        <v>0</v>
      </c>
      <c r="T52" s="50">
        <v>0</v>
      </c>
      <c r="U52" s="50">
        <v>0</v>
      </c>
      <c r="V52" s="50">
        <v>0</v>
      </c>
      <c r="W52" s="50">
        <v>0</v>
      </c>
      <c r="X52" s="50">
        <v>0</v>
      </c>
      <c r="Y52" s="50">
        <v>0</v>
      </c>
      <c r="Z52" s="50">
        <v>0</v>
      </c>
      <c r="AA52" s="50">
        <v>0</v>
      </c>
      <c r="AB52" s="50">
        <v>0</v>
      </c>
      <c r="AC52" s="50">
        <v>3040</v>
      </c>
      <c r="AD52" s="301"/>
    </row>
    <row r="53" spans="2:32" s="273" customFormat="1" x14ac:dyDescent="0.35">
      <c r="B53" s="302">
        <v>40</v>
      </c>
      <c r="C53" s="303" t="s">
        <v>51</v>
      </c>
      <c r="D53" s="304">
        <v>3330</v>
      </c>
      <c r="E53" s="50">
        <v>90</v>
      </c>
      <c r="F53" s="50">
        <v>5</v>
      </c>
      <c r="G53" s="50">
        <v>455</v>
      </c>
      <c r="H53" s="50">
        <v>980</v>
      </c>
      <c r="I53" s="50">
        <v>1520</v>
      </c>
      <c r="J53" s="50">
        <v>95</v>
      </c>
      <c r="K53" s="50">
        <v>190</v>
      </c>
      <c r="L53" s="50">
        <v>2285</v>
      </c>
      <c r="M53" s="50">
        <v>945</v>
      </c>
      <c r="N53" s="50">
        <v>100</v>
      </c>
      <c r="O53" s="50">
        <v>0</v>
      </c>
      <c r="P53" s="50">
        <v>20</v>
      </c>
      <c r="Q53" s="50">
        <v>0</v>
      </c>
      <c r="R53" s="50">
        <v>0</v>
      </c>
      <c r="S53" s="50">
        <v>0</v>
      </c>
      <c r="T53" s="50">
        <v>0</v>
      </c>
      <c r="U53" s="50">
        <v>0</v>
      </c>
      <c r="V53" s="50">
        <v>0</v>
      </c>
      <c r="W53" s="50">
        <v>0</v>
      </c>
      <c r="X53" s="50">
        <v>0</v>
      </c>
      <c r="Y53" s="50">
        <v>0</v>
      </c>
      <c r="Z53" s="50">
        <v>0</v>
      </c>
      <c r="AA53" s="50">
        <v>0</v>
      </c>
      <c r="AB53" s="50">
        <v>0</v>
      </c>
      <c r="AC53" s="50">
        <v>3255</v>
      </c>
      <c r="AD53" s="301"/>
    </row>
    <row r="54" spans="2:32" s="273" customFormat="1" x14ac:dyDescent="0.35">
      <c r="B54" s="302">
        <v>41</v>
      </c>
      <c r="C54" s="303" t="s">
        <v>52</v>
      </c>
      <c r="D54" s="304">
        <v>3650</v>
      </c>
      <c r="E54" s="50">
        <v>150</v>
      </c>
      <c r="F54" s="50">
        <v>0</v>
      </c>
      <c r="G54" s="50">
        <v>1055</v>
      </c>
      <c r="H54" s="50">
        <v>1155</v>
      </c>
      <c r="I54" s="50">
        <v>1085</v>
      </c>
      <c r="J54" s="50">
        <v>80</v>
      </c>
      <c r="K54" s="50">
        <v>125</v>
      </c>
      <c r="L54" s="50">
        <v>3070</v>
      </c>
      <c r="M54" s="50">
        <v>580</v>
      </c>
      <c r="N54" s="50">
        <v>0</v>
      </c>
      <c r="O54" s="50">
        <v>0</v>
      </c>
      <c r="P54" s="50">
        <v>10</v>
      </c>
      <c r="Q54" s="50">
        <v>0</v>
      </c>
      <c r="R54" s="50">
        <v>0</v>
      </c>
      <c r="S54" s="50">
        <v>0</v>
      </c>
      <c r="T54" s="50">
        <v>0</v>
      </c>
      <c r="U54" s="50">
        <v>0</v>
      </c>
      <c r="V54" s="50">
        <v>0</v>
      </c>
      <c r="W54" s="50">
        <v>0</v>
      </c>
      <c r="X54" s="50">
        <v>0</v>
      </c>
      <c r="Y54" s="50">
        <v>0</v>
      </c>
      <c r="Z54" s="50">
        <v>0</v>
      </c>
      <c r="AA54" s="50">
        <v>0</v>
      </c>
      <c r="AB54" s="50">
        <v>0</v>
      </c>
      <c r="AC54" s="50">
        <v>3540</v>
      </c>
      <c r="AD54" s="301"/>
    </row>
    <row r="55" spans="2:32" s="273" customFormat="1" x14ac:dyDescent="0.35">
      <c r="B55" s="302">
        <v>42</v>
      </c>
      <c r="C55" s="303" t="s">
        <v>53</v>
      </c>
      <c r="D55" s="304">
        <v>2400</v>
      </c>
      <c r="E55" s="50">
        <v>180</v>
      </c>
      <c r="F55" s="50">
        <v>10</v>
      </c>
      <c r="G55" s="50">
        <v>530</v>
      </c>
      <c r="H55" s="50">
        <v>630</v>
      </c>
      <c r="I55" s="50">
        <v>870</v>
      </c>
      <c r="J55" s="50">
        <v>70</v>
      </c>
      <c r="K55" s="50">
        <v>120</v>
      </c>
      <c r="L55" s="50">
        <v>1600</v>
      </c>
      <c r="M55" s="50">
        <v>800</v>
      </c>
      <c r="N55" s="50">
        <v>0</v>
      </c>
      <c r="O55" s="50">
        <v>5</v>
      </c>
      <c r="P55" s="50">
        <v>25</v>
      </c>
      <c r="Q55" s="50">
        <v>0</v>
      </c>
      <c r="R55" s="50">
        <v>0</v>
      </c>
      <c r="S55" s="50">
        <v>0</v>
      </c>
      <c r="T55" s="50">
        <v>0</v>
      </c>
      <c r="U55" s="50">
        <v>0</v>
      </c>
      <c r="V55" s="50">
        <v>0</v>
      </c>
      <c r="W55" s="50">
        <v>0</v>
      </c>
      <c r="X55" s="50">
        <v>0</v>
      </c>
      <c r="Y55" s="50">
        <v>0</v>
      </c>
      <c r="Z55" s="50">
        <v>0</v>
      </c>
      <c r="AA55" s="50">
        <v>0</v>
      </c>
      <c r="AB55" s="50">
        <v>0</v>
      </c>
      <c r="AC55" s="50">
        <v>2325</v>
      </c>
      <c r="AD55" s="301"/>
    </row>
    <row r="56" spans="2:32" s="273" customFormat="1" x14ac:dyDescent="0.35">
      <c r="B56" s="305"/>
      <c r="C56" s="32"/>
      <c r="D56" s="32"/>
    </row>
    <row r="57" spans="2:32" s="306" customFormat="1" x14ac:dyDescent="0.35">
      <c r="B57" s="305"/>
      <c r="C57" s="32"/>
      <c r="D57" s="32"/>
    </row>
    <row r="58" spans="2:32" s="306" customFormat="1" x14ac:dyDescent="0.35">
      <c r="B58" s="32"/>
      <c r="D58" s="32"/>
      <c r="F58" s="307"/>
      <c r="H58" s="308"/>
      <c r="J58" s="309"/>
      <c r="L58" s="310"/>
      <c r="M58" s="310"/>
      <c r="N58" s="310"/>
      <c r="O58" s="309"/>
      <c r="P58" s="309"/>
      <c r="Q58" s="310"/>
      <c r="R58" s="310"/>
      <c r="S58" s="310"/>
      <c r="T58" s="310"/>
      <c r="U58" s="31" t="s">
        <v>54</v>
      </c>
      <c r="V58" s="31"/>
      <c r="W58" s="32"/>
      <c r="Y58" s="31" t="s">
        <v>55</v>
      </c>
      <c r="Z58" s="45" t="s">
        <v>56</v>
      </c>
      <c r="AF58" s="31" t="s">
        <v>121</v>
      </c>
    </row>
    <row r="59" spans="2:32" s="32" customFormat="1" x14ac:dyDescent="0.35">
      <c r="F59" s="33"/>
      <c r="L59" s="33"/>
      <c r="M59" s="33"/>
      <c r="O59" s="31"/>
      <c r="P59" s="33"/>
      <c r="Q59" s="33"/>
      <c r="R59" s="33"/>
      <c r="S59" s="33"/>
      <c r="T59" s="33"/>
      <c r="Z59" s="31"/>
      <c r="AB59" s="31" t="s">
        <v>122</v>
      </c>
    </row>
    <row r="60" spans="2:32" s="32" customFormat="1" x14ac:dyDescent="0.35">
      <c r="B60" s="33" t="s">
        <v>151</v>
      </c>
      <c r="L60" s="33"/>
      <c r="M60" s="33"/>
      <c r="O60" s="31"/>
      <c r="Q60" s="33"/>
      <c r="R60" s="33"/>
      <c r="S60" s="33"/>
      <c r="T60" s="33"/>
      <c r="U60" s="34" t="s">
        <v>59</v>
      </c>
      <c r="Y60" s="34" t="s">
        <v>809</v>
      </c>
      <c r="Z60" s="31" t="s">
        <v>60</v>
      </c>
      <c r="AB60" s="31" t="s">
        <v>61</v>
      </c>
    </row>
    <row r="61" spans="2:32" s="32" customFormat="1" x14ac:dyDescent="0.35">
      <c r="L61" s="33"/>
      <c r="M61" s="33"/>
      <c r="O61" s="31"/>
      <c r="Q61" s="33"/>
      <c r="R61" s="33"/>
      <c r="S61" s="33"/>
      <c r="T61" s="33"/>
      <c r="U61" s="112"/>
      <c r="W61" s="31"/>
      <c r="X61" s="31"/>
      <c r="Y61" s="31"/>
      <c r="Z61" s="31"/>
      <c r="AA61" s="31"/>
      <c r="AB61" s="31"/>
    </row>
    <row r="62" spans="2:32" s="32" customFormat="1" x14ac:dyDescent="0.35"/>
    <row r="63" spans="2:32" s="32" customFormat="1" x14ac:dyDescent="0.35"/>
    <row r="64" spans="2:32" s="32" customFormat="1" x14ac:dyDescent="0.35">
      <c r="C64" s="32" t="s">
        <v>152</v>
      </c>
    </row>
    <row r="65" s="13" customFormat="1" x14ac:dyDescent="0.35"/>
    <row r="66" s="13" customFormat="1" x14ac:dyDescent="0.35"/>
    <row r="67" s="13" customFormat="1" x14ac:dyDescent="0.35"/>
    <row r="68" s="13" customFormat="1" x14ac:dyDescent="0.35"/>
  </sheetData>
  <autoFilter ref="A12:AD12" xr:uid="{00000000-0009-0000-0000-000003000000}"/>
  <mergeCells count="5">
    <mergeCell ref="A8:U8"/>
    <mergeCell ref="V8:AB8"/>
    <mergeCell ref="V9:AB9"/>
    <mergeCell ref="A9:U9"/>
    <mergeCell ref="V10:AB10"/>
  </mergeCells>
  <printOptions verticalCentered="1"/>
  <pageMargins left="0" right="0" top="0" bottom="0" header="0" footer="0"/>
  <pageSetup paperSize="9" scale="48" orientation="landscape" r:id="rId1"/>
  <headerFooter alignWithMargins="0">
    <oddFooter>Pagina &amp;P din &amp;N</oddFooter>
  </headerFooter>
  <rowBreaks count="2" manualBreakCount="2">
    <brk id="60" max="33" man="1"/>
    <brk id="64" max="24" man="1"/>
  </rowBreaks>
  <colBreaks count="1" manualBreakCount="1">
    <brk id="17" max="5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FF"/>
    <pageSetUpPr fitToPage="1"/>
  </sheetPr>
  <dimension ref="A1:AJ68"/>
  <sheetViews>
    <sheetView view="pageBreakPreview" zoomScale="70" zoomScaleNormal="100" zoomScaleSheetLayoutView="70" workbookViewId="0">
      <pane xSplit="4" ySplit="13" topLeftCell="E14" activePane="bottomRight" state="frozen"/>
      <selection activeCell="H9" sqref="H9"/>
      <selection pane="topRight" activeCell="H9" sqref="H9"/>
      <selection pane="bottomLeft" activeCell="H9" sqref="H9"/>
      <selection pane="bottomRight" activeCell="H9" sqref="H9"/>
    </sheetView>
  </sheetViews>
  <sheetFormatPr defaultRowHeight="18" x14ac:dyDescent="0.35"/>
  <cols>
    <col min="1" max="1" width="2" style="13" customWidth="1"/>
    <col min="2" max="2" width="8.140625" style="13" customWidth="1"/>
    <col min="3" max="3" width="24.85546875" style="13" customWidth="1"/>
    <col min="4" max="4" width="24.140625" style="13" customWidth="1"/>
    <col min="5" max="5" width="21.28515625" style="13" customWidth="1"/>
    <col min="6" max="10" width="24.140625" style="13" customWidth="1"/>
    <col min="11" max="11" width="23.140625" style="13" customWidth="1"/>
    <col min="12" max="12" width="18.7109375" style="13" customWidth="1"/>
    <col min="13" max="13" width="20.140625" style="13" customWidth="1"/>
    <col min="14" max="14" width="25.85546875" style="13" customWidth="1"/>
    <col min="15" max="15" width="20.85546875" style="13" customWidth="1"/>
    <col min="16" max="16" width="19.7109375" style="13" customWidth="1"/>
    <col min="17" max="17" width="18.28515625" style="13" customWidth="1"/>
    <col min="18" max="18" width="19.85546875" style="13" customWidth="1"/>
    <col min="19" max="19" width="17.28515625" style="13" customWidth="1"/>
    <col min="20" max="20" width="18.140625" style="13" customWidth="1"/>
    <col min="21" max="21" width="15.140625" style="13" customWidth="1"/>
    <col min="22" max="22" width="16" style="13" customWidth="1"/>
    <col min="23" max="23" width="25" style="13" customWidth="1"/>
    <col min="24" max="24" width="24.7109375" style="13" customWidth="1"/>
    <col min="25" max="25" width="18.42578125" style="13" customWidth="1"/>
    <col min="26" max="27" width="17.85546875" style="13" bestFit="1" customWidth="1"/>
    <col min="28" max="28" width="27.7109375" style="13" customWidth="1"/>
    <col min="29" max="29" width="18" style="13" bestFit="1" customWidth="1"/>
    <col min="30" max="30" width="17" style="13" customWidth="1"/>
    <col min="31" max="31" width="31.7109375" style="13" customWidth="1"/>
    <col min="32" max="32" width="22.42578125" style="13" customWidth="1"/>
    <col min="33" max="33" width="33.7109375" style="13" customWidth="1"/>
    <col min="34" max="34" width="18.140625" style="13" bestFit="1" customWidth="1"/>
    <col min="35" max="35" width="18" style="13" bestFit="1" customWidth="1"/>
    <col min="36" max="265" width="9.140625" style="13"/>
    <col min="266" max="266" width="2" style="13" customWidth="1"/>
    <col min="267" max="267" width="6.140625" style="13" customWidth="1"/>
    <col min="268" max="268" width="20.42578125" style="13" customWidth="1"/>
    <col min="269" max="269" width="17.28515625" style="13" customWidth="1"/>
    <col min="270" max="271" width="14.85546875" style="13" customWidth="1"/>
    <col min="272" max="272" width="14.7109375" style="13" customWidth="1"/>
    <col min="273" max="273" width="13.7109375" style="13" customWidth="1"/>
    <col min="274" max="274" width="13.5703125" style="13" customWidth="1"/>
    <col min="275" max="275" width="11.85546875" style="13" customWidth="1"/>
    <col min="276" max="276" width="13.28515625" style="13" customWidth="1"/>
    <col min="277" max="277" width="12.28515625" style="13" customWidth="1"/>
    <col min="278" max="278" width="14.42578125" style="13" customWidth="1"/>
    <col min="279" max="279" width="12" style="13" customWidth="1"/>
    <col min="280" max="280" width="11" style="13" customWidth="1"/>
    <col min="281" max="281" width="11.42578125" style="13" customWidth="1"/>
    <col min="282" max="282" width="12.28515625" style="13" customWidth="1"/>
    <col min="283" max="283" width="12.5703125" style="13" customWidth="1"/>
    <col min="284" max="284" width="13" style="13" customWidth="1"/>
    <col min="285" max="285" width="12.7109375" style="13" customWidth="1"/>
    <col min="286" max="286" width="11.85546875" style="13" customWidth="1"/>
    <col min="287" max="287" width="11.140625" style="13" customWidth="1"/>
    <col min="288" max="288" width="7.28515625" style="13" customWidth="1"/>
    <col min="289" max="289" width="14.7109375" style="13" customWidth="1"/>
    <col min="290" max="290" width="9.42578125" style="13" customWidth="1"/>
    <col min="291" max="291" width="14" style="13" customWidth="1"/>
    <col min="292" max="521" width="9.140625" style="13"/>
    <col min="522" max="522" width="2" style="13" customWidth="1"/>
    <col min="523" max="523" width="6.140625" style="13" customWidth="1"/>
    <col min="524" max="524" width="20.42578125" style="13" customWidth="1"/>
    <col min="525" max="525" width="17.28515625" style="13" customWidth="1"/>
    <col min="526" max="527" width="14.85546875" style="13" customWidth="1"/>
    <col min="528" max="528" width="14.7109375" style="13" customWidth="1"/>
    <col min="529" max="529" width="13.7109375" style="13" customWidth="1"/>
    <col min="530" max="530" width="13.5703125" style="13" customWidth="1"/>
    <col min="531" max="531" width="11.85546875" style="13" customWidth="1"/>
    <col min="532" max="532" width="13.28515625" style="13" customWidth="1"/>
    <col min="533" max="533" width="12.28515625" style="13" customWidth="1"/>
    <col min="534" max="534" width="14.42578125" style="13" customWidth="1"/>
    <col min="535" max="535" width="12" style="13" customWidth="1"/>
    <col min="536" max="536" width="11" style="13" customWidth="1"/>
    <col min="537" max="537" width="11.42578125" style="13" customWidth="1"/>
    <col min="538" max="538" width="12.28515625" style="13" customWidth="1"/>
    <col min="539" max="539" width="12.5703125" style="13" customWidth="1"/>
    <col min="540" max="540" width="13" style="13" customWidth="1"/>
    <col min="541" max="541" width="12.7109375" style="13" customWidth="1"/>
    <col min="542" max="542" width="11.85546875" style="13" customWidth="1"/>
    <col min="543" max="543" width="11.140625" style="13" customWidth="1"/>
    <col min="544" max="544" width="7.28515625" style="13" customWidth="1"/>
    <col min="545" max="545" width="14.7109375" style="13" customWidth="1"/>
    <col min="546" max="546" width="9.42578125" style="13" customWidth="1"/>
    <col min="547" max="547" width="14" style="13" customWidth="1"/>
    <col min="548" max="777" width="9.140625" style="13"/>
    <col min="778" max="778" width="2" style="13" customWidth="1"/>
    <col min="779" max="779" width="6.140625" style="13" customWidth="1"/>
    <col min="780" max="780" width="20.42578125" style="13" customWidth="1"/>
    <col min="781" max="781" width="17.28515625" style="13" customWidth="1"/>
    <col min="782" max="783" width="14.85546875" style="13" customWidth="1"/>
    <col min="784" max="784" width="14.7109375" style="13" customWidth="1"/>
    <col min="785" max="785" width="13.7109375" style="13" customWidth="1"/>
    <col min="786" max="786" width="13.5703125" style="13" customWidth="1"/>
    <col min="787" max="787" width="11.85546875" style="13" customWidth="1"/>
    <col min="788" max="788" width="13.28515625" style="13" customWidth="1"/>
    <col min="789" max="789" width="12.28515625" style="13" customWidth="1"/>
    <col min="790" max="790" width="14.42578125" style="13" customWidth="1"/>
    <col min="791" max="791" width="12" style="13" customWidth="1"/>
    <col min="792" max="792" width="11" style="13" customWidth="1"/>
    <col min="793" max="793" width="11.42578125" style="13" customWidth="1"/>
    <col min="794" max="794" width="12.28515625" style="13" customWidth="1"/>
    <col min="795" max="795" width="12.5703125" style="13" customWidth="1"/>
    <col min="796" max="796" width="13" style="13" customWidth="1"/>
    <col min="797" max="797" width="12.7109375" style="13" customWidth="1"/>
    <col min="798" max="798" width="11.85546875" style="13" customWidth="1"/>
    <col min="799" max="799" width="11.140625" style="13" customWidth="1"/>
    <col min="800" max="800" width="7.28515625" style="13" customWidth="1"/>
    <col min="801" max="801" width="14.7109375" style="13" customWidth="1"/>
    <col min="802" max="802" width="9.42578125" style="13" customWidth="1"/>
    <col min="803" max="803" width="14" style="13" customWidth="1"/>
    <col min="804" max="1033" width="9.140625" style="13"/>
    <col min="1034" max="1034" width="2" style="13" customWidth="1"/>
    <col min="1035" max="1035" width="6.140625" style="13" customWidth="1"/>
    <col min="1036" max="1036" width="20.42578125" style="13" customWidth="1"/>
    <col min="1037" max="1037" width="17.28515625" style="13" customWidth="1"/>
    <col min="1038" max="1039" width="14.85546875" style="13" customWidth="1"/>
    <col min="1040" max="1040" width="14.7109375" style="13" customWidth="1"/>
    <col min="1041" max="1041" width="13.7109375" style="13" customWidth="1"/>
    <col min="1042" max="1042" width="13.5703125" style="13" customWidth="1"/>
    <col min="1043" max="1043" width="11.85546875" style="13" customWidth="1"/>
    <col min="1044" max="1044" width="13.28515625" style="13" customWidth="1"/>
    <col min="1045" max="1045" width="12.28515625" style="13" customWidth="1"/>
    <col min="1046" max="1046" width="14.42578125" style="13" customWidth="1"/>
    <col min="1047" max="1047" width="12" style="13" customWidth="1"/>
    <col min="1048" max="1048" width="11" style="13" customWidth="1"/>
    <col min="1049" max="1049" width="11.42578125" style="13" customWidth="1"/>
    <col min="1050" max="1050" width="12.28515625" style="13" customWidth="1"/>
    <col min="1051" max="1051" width="12.5703125" style="13" customWidth="1"/>
    <col min="1052" max="1052" width="13" style="13" customWidth="1"/>
    <col min="1053" max="1053" width="12.7109375" style="13" customWidth="1"/>
    <col min="1054" max="1054" width="11.85546875" style="13" customWidth="1"/>
    <col min="1055" max="1055" width="11.140625" style="13" customWidth="1"/>
    <col min="1056" max="1056" width="7.28515625" style="13" customWidth="1"/>
    <col min="1057" max="1057" width="14.7109375" style="13" customWidth="1"/>
    <col min="1058" max="1058" width="9.42578125" style="13" customWidth="1"/>
    <col min="1059" max="1059" width="14" style="13" customWidth="1"/>
    <col min="1060" max="1289" width="9.140625" style="13"/>
    <col min="1290" max="1290" width="2" style="13" customWidth="1"/>
    <col min="1291" max="1291" width="6.140625" style="13" customWidth="1"/>
    <col min="1292" max="1292" width="20.42578125" style="13" customWidth="1"/>
    <col min="1293" max="1293" width="17.28515625" style="13" customWidth="1"/>
    <col min="1294" max="1295" width="14.85546875" style="13" customWidth="1"/>
    <col min="1296" max="1296" width="14.7109375" style="13" customWidth="1"/>
    <col min="1297" max="1297" width="13.7109375" style="13" customWidth="1"/>
    <col min="1298" max="1298" width="13.5703125" style="13" customWidth="1"/>
    <col min="1299" max="1299" width="11.85546875" style="13" customWidth="1"/>
    <col min="1300" max="1300" width="13.28515625" style="13" customWidth="1"/>
    <col min="1301" max="1301" width="12.28515625" style="13" customWidth="1"/>
    <col min="1302" max="1302" width="14.42578125" style="13" customWidth="1"/>
    <col min="1303" max="1303" width="12" style="13" customWidth="1"/>
    <col min="1304" max="1304" width="11" style="13" customWidth="1"/>
    <col min="1305" max="1305" width="11.42578125" style="13" customWidth="1"/>
    <col min="1306" max="1306" width="12.28515625" style="13" customWidth="1"/>
    <col min="1307" max="1307" width="12.5703125" style="13" customWidth="1"/>
    <col min="1308" max="1308" width="13" style="13" customWidth="1"/>
    <col min="1309" max="1309" width="12.7109375" style="13" customWidth="1"/>
    <col min="1310" max="1310" width="11.85546875" style="13" customWidth="1"/>
    <col min="1311" max="1311" width="11.140625" style="13" customWidth="1"/>
    <col min="1312" max="1312" width="7.28515625" style="13" customWidth="1"/>
    <col min="1313" max="1313" width="14.7109375" style="13" customWidth="1"/>
    <col min="1314" max="1314" width="9.42578125" style="13" customWidth="1"/>
    <col min="1315" max="1315" width="14" style="13" customWidth="1"/>
    <col min="1316" max="1545" width="9.140625" style="13"/>
    <col min="1546" max="1546" width="2" style="13" customWidth="1"/>
    <col min="1547" max="1547" width="6.140625" style="13" customWidth="1"/>
    <col min="1548" max="1548" width="20.42578125" style="13" customWidth="1"/>
    <col min="1549" max="1549" width="17.28515625" style="13" customWidth="1"/>
    <col min="1550" max="1551" width="14.85546875" style="13" customWidth="1"/>
    <col min="1552" max="1552" width="14.7109375" style="13" customWidth="1"/>
    <col min="1553" max="1553" width="13.7109375" style="13" customWidth="1"/>
    <col min="1554" max="1554" width="13.5703125" style="13" customWidth="1"/>
    <col min="1555" max="1555" width="11.85546875" style="13" customWidth="1"/>
    <col min="1556" max="1556" width="13.28515625" style="13" customWidth="1"/>
    <col min="1557" max="1557" width="12.28515625" style="13" customWidth="1"/>
    <col min="1558" max="1558" width="14.42578125" style="13" customWidth="1"/>
    <col min="1559" max="1559" width="12" style="13" customWidth="1"/>
    <col min="1560" max="1560" width="11" style="13" customWidth="1"/>
    <col min="1561" max="1561" width="11.42578125" style="13" customWidth="1"/>
    <col min="1562" max="1562" width="12.28515625" style="13" customWidth="1"/>
    <col min="1563" max="1563" width="12.5703125" style="13" customWidth="1"/>
    <col min="1564" max="1564" width="13" style="13" customWidth="1"/>
    <col min="1565" max="1565" width="12.7109375" style="13" customWidth="1"/>
    <col min="1566" max="1566" width="11.85546875" style="13" customWidth="1"/>
    <col min="1567" max="1567" width="11.140625" style="13" customWidth="1"/>
    <col min="1568" max="1568" width="7.28515625" style="13" customWidth="1"/>
    <col min="1569" max="1569" width="14.7109375" style="13" customWidth="1"/>
    <col min="1570" max="1570" width="9.42578125" style="13" customWidth="1"/>
    <col min="1571" max="1571" width="14" style="13" customWidth="1"/>
    <col min="1572" max="1801" width="9.140625" style="13"/>
    <col min="1802" max="1802" width="2" style="13" customWidth="1"/>
    <col min="1803" max="1803" width="6.140625" style="13" customWidth="1"/>
    <col min="1804" max="1804" width="20.42578125" style="13" customWidth="1"/>
    <col min="1805" max="1805" width="17.28515625" style="13" customWidth="1"/>
    <col min="1806" max="1807" width="14.85546875" style="13" customWidth="1"/>
    <col min="1808" max="1808" width="14.7109375" style="13" customWidth="1"/>
    <col min="1809" max="1809" width="13.7109375" style="13" customWidth="1"/>
    <col min="1810" max="1810" width="13.5703125" style="13" customWidth="1"/>
    <col min="1811" max="1811" width="11.85546875" style="13" customWidth="1"/>
    <col min="1812" max="1812" width="13.28515625" style="13" customWidth="1"/>
    <col min="1813" max="1813" width="12.28515625" style="13" customWidth="1"/>
    <col min="1814" max="1814" width="14.42578125" style="13" customWidth="1"/>
    <col min="1815" max="1815" width="12" style="13" customWidth="1"/>
    <col min="1816" max="1816" width="11" style="13" customWidth="1"/>
    <col min="1817" max="1817" width="11.42578125" style="13" customWidth="1"/>
    <col min="1818" max="1818" width="12.28515625" style="13" customWidth="1"/>
    <col min="1819" max="1819" width="12.5703125" style="13" customWidth="1"/>
    <col min="1820" max="1820" width="13" style="13" customWidth="1"/>
    <col min="1821" max="1821" width="12.7109375" style="13" customWidth="1"/>
    <col min="1822" max="1822" width="11.85546875" style="13" customWidth="1"/>
    <col min="1823" max="1823" width="11.140625" style="13" customWidth="1"/>
    <col min="1824" max="1824" width="7.28515625" style="13" customWidth="1"/>
    <col min="1825" max="1825" width="14.7109375" style="13" customWidth="1"/>
    <col min="1826" max="1826" width="9.42578125" style="13" customWidth="1"/>
    <col min="1827" max="1827" width="14" style="13" customWidth="1"/>
    <col min="1828" max="2057" width="9.140625" style="13"/>
    <col min="2058" max="2058" width="2" style="13" customWidth="1"/>
    <col min="2059" max="2059" width="6.140625" style="13" customWidth="1"/>
    <col min="2060" max="2060" width="20.42578125" style="13" customWidth="1"/>
    <col min="2061" max="2061" width="17.28515625" style="13" customWidth="1"/>
    <col min="2062" max="2063" width="14.85546875" style="13" customWidth="1"/>
    <col min="2064" max="2064" width="14.7109375" style="13" customWidth="1"/>
    <col min="2065" max="2065" width="13.7109375" style="13" customWidth="1"/>
    <col min="2066" max="2066" width="13.5703125" style="13" customWidth="1"/>
    <col min="2067" max="2067" width="11.85546875" style="13" customWidth="1"/>
    <col min="2068" max="2068" width="13.28515625" style="13" customWidth="1"/>
    <col min="2069" max="2069" width="12.28515625" style="13" customWidth="1"/>
    <col min="2070" max="2070" width="14.42578125" style="13" customWidth="1"/>
    <col min="2071" max="2071" width="12" style="13" customWidth="1"/>
    <col min="2072" max="2072" width="11" style="13" customWidth="1"/>
    <col min="2073" max="2073" width="11.42578125" style="13" customWidth="1"/>
    <col min="2074" max="2074" width="12.28515625" style="13" customWidth="1"/>
    <col min="2075" max="2075" width="12.5703125" style="13" customWidth="1"/>
    <col min="2076" max="2076" width="13" style="13" customWidth="1"/>
    <col min="2077" max="2077" width="12.7109375" style="13" customWidth="1"/>
    <col min="2078" max="2078" width="11.85546875" style="13" customWidth="1"/>
    <col min="2079" max="2079" width="11.140625" style="13" customWidth="1"/>
    <col min="2080" max="2080" width="7.28515625" style="13" customWidth="1"/>
    <col min="2081" max="2081" width="14.7109375" style="13" customWidth="1"/>
    <col min="2082" max="2082" width="9.42578125" style="13" customWidth="1"/>
    <col min="2083" max="2083" width="14" style="13" customWidth="1"/>
    <col min="2084" max="2313" width="9.140625" style="13"/>
    <col min="2314" max="2314" width="2" style="13" customWidth="1"/>
    <col min="2315" max="2315" width="6.140625" style="13" customWidth="1"/>
    <col min="2316" max="2316" width="20.42578125" style="13" customWidth="1"/>
    <col min="2317" max="2317" width="17.28515625" style="13" customWidth="1"/>
    <col min="2318" max="2319" width="14.85546875" style="13" customWidth="1"/>
    <col min="2320" max="2320" width="14.7109375" style="13" customWidth="1"/>
    <col min="2321" max="2321" width="13.7109375" style="13" customWidth="1"/>
    <col min="2322" max="2322" width="13.5703125" style="13" customWidth="1"/>
    <col min="2323" max="2323" width="11.85546875" style="13" customWidth="1"/>
    <col min="2324" max="2324" width="13.28515625" style="13" customWidth="1"/>
    <col min="2325" max="2325" width="12.28515625" style="13" customWidth="1"/>
    <col min="2326" max="2326" width="14.42578125" style="13" customWidth="1"/>
    <col min="2327" max="2327" width="12" style="13" customWidth="1"/>
    <col min="2328" max="2328" width="11" style="13" customWidth="1"/>
    <col min="2329" max="2329" width="11.42578125" style="13" customWidth="1"/>
    <col min="2330" max="2330" width="12.28515625" style="13" customWidth="1"/>
    <col min="2331" max="2331" width="12.5703125" style="13" customWidth="1"/>
    <col min="2332" max="2332" width="13" style="13" customWidth="1"/>
    <col min="2333" max="2333" width="12.7109375" style="13" customWidth="1"/>
    <col min="2334" max="2334" width="11.85546875" style="13" customWidth="1"/>
    <col min="2335" max="2335" width="11.140625" style="13" customWidth="1"/>
    <col min="2336" max="2336" width="7.28515625" style="13" customWidth="1"/>
    <col min="2337" max="2337" width="14.7109375" style="13" customWidth="1"/>
    <col min="2338" max="2338" width="9.42578125" style="13" customWidth="1"/>
    <col min="2339" max="2339" width="14" style="13" customWidth="1"/>
    <col min="2340" max="2569" width="9.140625" style="13"/>
    <col min="2570" max="2570" width="2" style="13" customWidth="1"/>
    <col min="2571" max="2571" width="6.140625" style="13" customWidth="1"/>
    <col min="2572" max="2572" width="20.42578125" style="13" customWidth="1"/>
    <col min="2573" max="2573" width="17.28515625" style="13" customWidth="1"/>
    <col min="2574" max="2575" width="14.85546875" style="13" customWidth="1"/>
    <col min="2576" max="2576" width="14.7109375" style="13" customWidth="1"/>
    <col min="2577" max="2577" width="13.7109375" style="13" customWidth="1"/>
    <col min="2578" max="2578" width="13.5703125" style="13" customWidth="1"/>
    <col min="2579" max="2579" width="11.85546875" style="13" customWidth="1"/>
    <col min="2580" max="2580" width="13.28515625" style="13" customWidth="1"/>
    <col min="2581" max="2581" width="12.28515625" style="13" customWidth="1"/>
    <col min="2582" max="2582" width="14.42578125" style="13" customWidth="1"/>
    <col min="2583" max="2583" width="12" style="13" customWidth="1"/>
    <col min="2584" max="2584" width="11" style="13" customWidth="1"/>
    <col min="2585" max="2585" width="11.42578125" style="13" customWidth="1"/>
    <col min="2586" max="2586" width="12.28515625" style="13" customWidth="1"/>
    <col min="2587" max="2587" width="12.5703125" style="13" customWidth="1"/>
    <col min="2588" max="2588" width="13" style="13" customWidth="1"/>
    <col min="2589" max="2589" width="12.7109375" style="13" customWidth="1"/>
    <col min="2590" max="2590" width="11.85546875" style="13" customWidth="1"/>
    <col min="2591" max="2591" width="11.140625" style="13" customWidth="1"/>
    <col min="2592" max="2592" width="7.28515625" style="13" customWidth="1"/>
    <col min="2593" max="2593" width="14.7109375" style="13" customWidth="1"/>
    <col min="2594" max="2594" width="9.42578125" style="13" customWidth="1"/>
    <col min="2595" max="2595" width="14" style="13" customWidth="1"/>
    <col min="2596" max="2825" width="9.140625" style="13"/>
    <col min="2826" max="2826" width="2" style="13" customWidth="1"/>
    <col min="2827" max="2827" width="6.140625" style="13" customWidth="1"/>
    <col min="2828" max="2828" width="20.42578125" style="13" customWidth="1"/>
    <col min="2829" max="2829" width="17.28515625" style="13" customWidth="1"/>
    <col min="2830" max="2831" width="14.85546875" style="13" customWidth="1"/>
    <col min="2832" max="2832" width="14.7109375" style="13" customWidth="1"/>
    <col min="2833" max="2833" width="13.7109375" style="13" customWidth="1"/>
    <col min="2834" max="2834" width="13.5703125" style="13" customWidth="1"/>
    <col min="2835" max="2835" width="11.85546875" style="13" customWidth="1"/>
    <col min="2836" max="2836" width="13.28515625" style="13" customWidth="1"/>
    <col min="2837" max="2837" width="12.28515625" style="13" customWidth="1"/>
    <col min="2838" max="2838" width="14.42578125" style="13" customWidth="1"/>
    <col min="2839" max="2839" width="12" style="13" customWidth="1"/>
    <col min="2840" max="2840" width="11" style="13" customWidth="1"/>
    <col min="2841" max="2841" width="11.42578125" style="13" customWidth="1"/>
    <col min="2842" max="2842" width="12.28515625" style="13" customWidth="1"/>
    <col min="2843" max="2843" width="12.5703125" style="13" customWidth="1"/>
    <col min="2844" max="2844" width="13" style="13" customWidth="1"/>
    <col min="2845" max="2845" width="12.7109375" style="13" customWidth="1"/>
    <col min="2846" max="2846" width="11.85546875" style="13" customWidth="1"/>
    <col min="2847" max="2847" width="11.140625" style="13" customWidth="1"/>
    <col min="2848" max="2848" width="7.28515625" style="13" customWidth="1"/>
    <col min="2849" max="2849" width="14.7109375" style="13" customWidth="1"/>
    <col min="2850" max="2850" width="9.42578125" style="13" customWidth="1"/>
    <col min="2851" max="2851" width="14" style="13" customWidth="1"/>
    <col min="2852" max="3081" width="9.140625" style="13"/>
    <col min="3082" max="3082" width="2" style="13" customWidth="1"/>
    <col min="3083" max="3083" width="6.140625" style="13" customWidth="1"/>
    <col min="3084" max="3084" width="20.42578125" style="13" customWidth="1"/>
    <col min="3085" max="3085" width="17.28515625" style="13" customWidth="1"/>
    <col min="3086" max="3087" width="14.85546875" style="13" customWidth="1"/>
    <col min="3088" max="3088" width="14.7109375" style="13" customWidth="1"/>
    <col min="3089" max="3089" width="13.7109375" style="13" customWidth="1"/>
    <col min="3090" max="3090" width="13.5703125" style="13" customWidth="1"/>
    <col min="3091" max="3091" width="11.85546875" style="13" customWidth="1"/>
    <col min="3092" max="3092" width="13.28515625" style="13" customWidth="1"/>
    <col min="3093" max="3093" width="12.28515625" style="13" customWidth="1"/>
    <col min="3094" max="3094" width="14.42578125" style="13" customWidth="1"/>
    <col min="3095" max="3095" width="12" style="13" customWidth="1"/>
    <col min="3096" max="3096" width="11" style="13" customWidth="1"/>
    <col min="3097" max="3097" width="11.42578125" style="13" customWidth="1"/>
    <col min="3098" max="3098" width="12.28515625" style="13" customWidth="1"/>
    <col min="3099" max="3099" width="12.5703125" style="13" customWidth="1"/>
    <col min="3100" max="3100" width="13" style="13" customWidth="1"/>
    <col min="3101" max="3101" width="12.7109375" style="13" customWidth="1"/>
    <col min="3102" max="3102" width="11.85546875" style="13" customWidth="1"/>
    <col min="3103" max="3103" width="11.140625" style="13" customWidth="1"/>
    <col min="3104" max="3104" width="7.28515625" style="13" customWidth="1"/>
    <col min="3105" max="3105" width="14.7109375" style="13" customWidth="1"/>
    <col min="3106" max="3106" width="9.42578125" style="13" customWidth="1"/>
    <col min="3107" max="3107" width="14" style="13" customWidth="1"/>
    <col min="3108" max="3337" width="9.140625" style="13"/>
    <col min="3338" max="3338" width="2" style="13" customWidth="1"/>
    <col min="3339" max="3339" width="6.140625" style="13" customWidth="1"/>
    <col min="3340" max="3340" width="20.42578125" style="13" customWidth="1"/>
    <col min="3341" max="3341" width="17.28515625" style="13" customWidth="1"/>
    <col min="3342" max="3343" width="14.85546875" style="13" customWidth="1"/>
    <col min="3344" max="3344" width="14.7109375" style="13" customWidth="1"/>
    <col min="3345" max="3345" width="13.7109375" style="13" customWidth="1"/>
    <col min="3346" max="3346" width="13.5703125" style="13" customWidth="1"/>
    <col min="3347" max="3347" width="11.85546875" style="13" customWidth="1"/>
    <col min="3348" max="3348" width="13.28515625" style="13" customWidth="1"/>
    <col min="3349" max="3349" width="12.28515625" style="13" customWidth="1"/>
    <col min="3350" max="3350" width="14.42578125" style="13" customWidth="1"/>
    <col min="3351" max="3351" width="12" style="13" customWidth="1"/>
    <col min="3352" max="3352" width="11" style="13" customWidth="1"/>
    <col min="3353" max="3353" width="11.42578125" style="13" customWidth="1"/>
    <col min="3354" max="3354" width="12.28515625" style="13" customWidth="1"/>
    <col min="3355" max="3355" width="12.5703125" style="13" customWidth="1"/>
    <col min="3356" max="3356" width="13" style="13" customWidth="1"/>
    <col min="3357" max="3357" width="12.7109375" style="13" customWidth="1"/>
    <col min="3358" max="3358" width="11.85546875" style="13" customWidth="1"/>
    <col min="3359" max="3359" width="11.140625" style="13" customWidth="1"/>
    <col min="3360" max="3360" width="7.28515625" style="13" customWidth="1"/>
    <col min="3361" max="3361" width="14.7109375" style="13" customWidth="1"/>
    <col min="3362" max="3362" width="9.42578125" style="13" customWidth="1"/>
    <col min="3363" max="3363" width="14" style="13" customWidth="1"/>
    <col min="3364" max="3593" width="9.140625" style="13"/>
    <col min="3594" max="3594" width="2" style="13" customWidth="1"/>
    <col min="3595" max="3595" width="6.140625" style="13" customWidth="1"/>
    <col min="3596" max="3596" width="20.42578125" style="13" customWidth="1"/>
    <col min="3597" max="3597" width="17.28515625" style="13" customWidth="1"/>
    <col min="3598" max="3599" width="14.85546875" style="13" customWidth="1"/>
    <col min="3600" max="3600" width="14.7109375" style="13" customWidth="1"/>
    <col min="3601" max="3601" width="13.7109375" style="13" customWidth="1"/>
    <col min="3602" max="3602" width="13.5703125" style="13" customWidth="1"/>
    <col min="3603" max="3603" width="11.85546875" style="13" customWidth="1"/>
    <col min="3604" max="3604" width="13.28515625" style="13" customWidth="1"/>
    <col min="3605" max="3605" width="12.28515625" style="13" customWidth="1"/>
    <col min="3606" max="3606" width="14.42578125" style="13" customWidth="1"/>
    <col min="3607" max="3607" width="12" style="13" customWidth="1"/>
    <col min="3608" max="3608" width="11" style="13" customWidth="1"/>
    <col min="3609" max="3609" width="11.42578125" style="13" customWidth="1"/>
    <col min="3610" max="3610" width="12.28515625" style="13" customWidth="1"/>
    <col min="3611" max="3611" width="12.5703125" style="13" customWidth="1"/>
    <col min="3612" max="3612" width="13" style="13" customWidth="1"/>
    <col min="3613" max="3613" width="12.7109375" style="13" customWidth="1"/>
    <col min="3614" max="3614" width="11.85546875" style="13" customWidth="1"/>
    <col min="3615" max="3615" width="11.140625" style="13" customWidth="1"/>
    <col min="3616" max="3616" width="7.28515625" style="13" customWidth="1"/>
    <col min="3617" max="3617" width="14.7109375" style="13" customWidth="1"/>
    <col min="3618" max="3618" width="9.42578125" style="13" customWidth="1"/>
    <col min="3619" max="3619" width="14" style="13" customWidth="1"/>
    <col min="3620" max="3849" width="9.140625" style="13"/>
    <col min="3850" max="3850" width="2" style="13" customWidth="1"/>
    <col min="3851" max="3851" width="6.140625" style="13" customWidth="1"/>
    <col min="3852" max="3852" width="20.42578125" style="13" customWidth="1"/>
    <col min="3853" max="3853" width="17.28515625" style="13" customWidth="1"/>
    <col min="3854" max="3855" width="14.85546875" style="13" customWidth="1"/>
    <col min="3856" max="3856" width="14.7109375" style="13" customWidth="1"/>
    <col min="3857" max="3857" width="13.7109375" style="13" customWidth="1"/>
    <col min="3858" max="3858" width="13.5703125" style="13" customWidth="1"/>
    <col min="3859" max="3859" width="11.85546875" style="13" customWidth="1"/>
    <col min="3860" max="3860" width="13.28515625" style="13" customWidth="1"/>
    <col min="3861" max="3861" width="12.28515625" style="13" customWidth="1"/>
    <col min="3862" max="3862" width="14.42578125" style="13" customWidth="1"/>
    <col min="3863" max="3863" width="12" style="13" customWidth="1"/>
    <col min="3864" max="3864" width="11" style="13" customWidth="1"/>
    <col min="3865" max="3865" width="11.42578125" style="13" customWidth="1"/>
    <col min="3866" max="3866" width="12.28515625" style="13" customWidth="1"/>
    <col min="3867" max="3867" width="12.5703125" style="13" customWidth="1"/>
    <col min="3868" max="3868" width="13" style="13" customWidth="1"/>
    <col min="3869" max="3869" width="12.7109375" style="13" customWidth="1"/>
    <col min="3870" max="3870" width="11.85546875" style="13" customWidth="1"/>
    <col min="3871" max="3871" width="11.140625" style="13" customWidth="1"/>
    <col min="3872" max="3872" width="7.28515625" style="13" customWidth="1"/>
    <col min="3873" max="3873" width="14.7109375" style="13" customWidth="1"/>
    <col min="3874" max="3874" width="9.42578125" style="13" customWidth="1"/>
    <col min="3875" max="3875" width="14" style="13" customWidth="1"/>
    <col min="3876" max="4105" width="9.140625" style="13"/>
    <col min="4106" max="4106" width="2" style="13" customWidth="1"/>
    <col min="4107" max="4107" width="6.140625" style="13" customWidth="1"/>
    <col min="4108" max="4108" width="20.42578125" style="13" customWidth="1"/>
    <col min="4109" max="4109" width="17.28515625" style="13" customWidth="1"/>
    <col min="4110" max="4111" width="14.85546875" style="13" customWidth="1"/>
    <col min="4112" max="4112" width="14.7109375" style="13" customWidth="1"/>
    <col min="4113" max="4113" width="13.7109375" style="13" customWidth="1"/>
    <col min="4114" max="4114" width="13.5703125" style="13" customWidth="1"/>
    <col min="4115" max="4115" width="11.85546875" style="13" customWidth="1"/>
    <col min="4116" max="4116" width="13.28515625" style="13" customWidth="1"/>
    <col min="4117" max="4117" width="12.28515625" style="13" customWidth="1"/>
    <col min="4118" max="4118" width="14.42578125" style="13" customWidth="1"/>
    <col min="4119" max="4119" width="12" style="13" customWidth="1"/>
    <col min="4120" max="4120" width="11" style="13" customWidth="1"/>
    <col min="4121" max="4121" width="11.42578125" style="13" customWidth="1"/>
    <col min="4122" max="4122" width="12.28515625" style="13" customWidth="1"/>
    <col min="4123" max="4123" width="12.5703125" style="13" customWidth="1"/>
    <col min="4124" max="4124" width="13" style="13" customWidth="1"/>
    <col min="4125" max="4125" width="12.7109375" style="13" customWidth="1"/>
    <col min="4126" max="4126" width="11.85546875" style="13" customWidth="1"/>
    <col min="4127" max="4127" width="11.140625" style="13" customWidth="1"/>
    <col min="4128" max="4128" width="7.28515625" style="13" customWidth="1"/>
    <col min="4129" max="4129" width="14.7109375" style="13" customWidth="1"/>
    <col min="4130" max="4130" width="9.42578125" style="13" customWidth="1"/>
    <col min="4131" max="4131" width="14" style="13" customWidth="1"/>
    <col min="4132" max="4361" width="9.140625" style="13"/>
    <col min="4362" max="4362" width="2" style="13" customWidth="1"/>
    <col min="4363" max="4363" width="6.140625" style="13" customWidth="1"/>
    <col min="4364" max="4364" width="20.42578125" style="13" customWidth="1"/>
    <col min="4365" max="4365" width="17.28515625" style="13" customWidth="1"/>
    <col min="4366" max="4367" width="14.85546875" style="13" customWidth="1"/>
    <col min="4368" max="4368" width="14.7109375" style="13" customWidth="1"/>
    <col min="4369" max="4369" width="13.7109375" style="13" customWidth="1"/>
    <col min="4370" max="4370" width="13.5703125" style="13" customWidth="1"/>
    <col min="4371" max="4371" width="11.85546875" style="13" customWidth="1"/>
    <col min="4372" max="4372" width="13.28515625" style="13" customWidth="1"/>
    <col min="4373" max="4373" width="12.28515625" style="13" customWidth="1"/>
    <col min="4374" max="4374" width="14.42578125" style="13" customWidth="1"/>
    <col min="4375" max="4375" width="12" style="13" customWidth="1"/>
    <col min="4376" max="4376" width="11" style="13" customWidth="1"/>
    <col min="4377" max="4377" width="11.42578125" style="13" customWidth="1"/>
    <col min="4378" max="4378" width="12.28515625" style="13" customWidth="1"/>
    <col min="4379" max="4379" width="12.5703125" style="13" customWidth="1"/>
    <col min="4380" max="4380" width="13" style="13" customWidth="1"/>
    <col min="4381" max="4381" width="12.7109375" style="13" customWidth="1"/>
    <col min="4382" max="4382" width="11.85546875" style="13" customWidth="1"/>
    <col min="4383" max="4383" width="11.140625" style="13" customWidth="1"/>
    <col min="4384" max="4384" width="7.28515625" style="13" customWidth="1"/>
    <col min="4385" max="4385" width="14.7109375" style="13" customWidth="1"/>
    <col min="4386" max="4386" width="9.42578125" style="13" customWidth="1"/>
    <col min="4387" max="4387" width="14" style="13" customWidth="1"/>
    <col min="4388" max="4617" width="9.140625" style="13"/>
    <col min="4618" max="4618" width="2" style="13" customWidth="1"/>
    <col min="4619" max="4619" width="6.140625" style="13" customWidth="1"/>
    <col min="4620" max="4620" width="20.42578125" style="13" customWidth="1"/>
    <col min="4621" max="4621" width="17.28515625" style="13" customWidth="1"/>
    <col min="4622" max="4623" width="14.85546875" style="13" customWidth="1"/>
    <col min="4624" max="4624" width="14.7109375" style="13" customWidth="1"/>
    <col min="4625" max="4625" width="13.7109375" style="13" customWidth="1"/>
    <col min="4626" max="4626" width="13.5703125" style="13" customWidth="1"/>
    <col min="4627" max="4627" width="11.85546875" style="13" customWidth="1"/>
    <col min="4628" max="4628" width="13.28515625" style="13" customWidth="1"/>
    <col min="4629" max="4629" width="12.28515625" style="13" customWidth="1"/>
    <col min="4630" max="4630" width="14.42578125" style="13" customWidth="1"/>
    <col min="4631" max="4631" width="12" style="13" customWidth="1"/>
    <col min="4632" max="4632" width="11" style="13" customWidth="1"/>
    <col min="4633" max="4633" width="11.42578125" style="13" customWidth="1"/>
    <col min="4634" max="4634" width="12.28515625" style="13" customWidth="1"/>
    <col min="4635" max="4635" width="12.5703125" style="13" customWidth="1"/>
    <col min="4636" max="4636" width="13" style="13" customWidth="1"/>
    <col min="4637" max="4637" width="12.7109375" style="13" customWidth="1"/>
    <col min="4638" max="4638" width="11.85546875" style="13" customWidth="1"/>
    <col min="4639" max="4639" width="11.140625" style="13" customWidth="1"/>
    <col min="4640" max="4640" width="7.28515625" style="13" customWidth="1"/>
    <col min="4641" max="4641" width="14.7109375" style="13" customWidth="1"/>
    <col min="4642" max="4642" width="9.42578125" style="13" customWidth="1"/>
    <col min="4643" max="4643" width="14" style="13" customWidth="1"/>
    <col min="4644" max="4873" width="9.140625" style="13"/>
    <col min="4874" max="4874" width="2" style="13" customWidth="1"/>
    <col min="4875" max="4875" width="6.140625" style="13" customWidth="1"/>
    <col min="4876" max="4876" width="20.42578125" style="13" customWidth="1"/>
    <col min="4877" max="4877" width="17.28515625" style="13" customWidth="1"/>
    <col min="4878" max="4879" width="14.85546875" style="13" customWidth="1"/>
    <col min="4880" max="4880" width="14.7109375" style="13" customWidth="1"/>
    <col min="4881" max="4881" width="13.7109375" style="13" customWidth="1"/>
    <col min="4882" max="4882" width="13.5703125" style="13" customWidth="1"/>
    <col min="4883" max="4883" width="11.85546875" style="13" customWidth="1"/>
    <col min="4884" max="4884" width="13.28515625" style="13" customWidth="1"/>
    <col min="4885" max="4885" width="12.28515625" style="13" customWidth="1"/>
    <col min="4886" max="4886" width="14.42578125" style="13" customWidth="1"/>
    <col min="4887" max="4887" width="12" style="13" customWidth="1"/>
    <col min="4888" max="4888" width="11" style="13" customWidth="1"/>
    <col min="4889" max="4889" width="11.42578125" style="13" customWidth="1"/>
    <col min="4890" max="4890" width="12.28515625" style="13" customWidth="1"/>
    <col min="4891" max="4891" width="12.5703125" style="13" customWidth="1"/>
    <col min="4892" max="4892" width="13" style="13" customWidth="1"/>
    <col min="4893" max="4893" width="12.7109375" style="13" customWidth="1"/>
    <col min="4894" max="4894" width="11.85546875" style="13" customWidth="1"/>
    <col min="4895" max="4895" width="11.140625" style="13" customWidth="1"/>
    <col min="4896" max="4896" width="7.28515625" style="13" customWidth="1"/>
    <col min="4897" max="4897" width="14.7109375" style="13" customWidth="1"/>
    <col min="4898" max="4898" width="9.42578125" style="13" customWidth="1"/>
    <col min="4899" max="4899" width="14" style="13" customWidth="1"/>
    <col min="4900" max="5129" width="9.140625" style="13"/>
    <col min="5130" max="5130" width="2" style="13" customWidth="1"/>
    <col min="5131" max="5131" width="6.140625" style="13" customWidth="1"/>
    <col min="5132" max="5132" width="20.42578125" style="13" customWidth="1"/>
    <col min="5133" max="5133" width="17.28515625" style="13" customWidth="1"/>
    <col min="5134" max="5135" width="14.85546875" style="13" customWidth="1"/>
    <col min="5136" max="5136" width="14.7109375" style="13" customWidth="1"/>
    <col min="5137" max="5137" width="13.7109375" style="13" customWidth="1"/>
    <col min="5138" max="5138" width="13.5703125" style="13" customWidth="1"/>
    <col min="5139" max="5139" width="11.85546875" style="13" customWidth="1"/>
    <col min="5140" max="5140" width="13.28515625" style="13" customWidth="1"/>
    <col min="5141" max="5141" width="12.28515625" style="13" customWidth="1"/>
    <col min="5142" max="5142" width="14.42578125" style="13" customWidth="1"/>
    <col min="5143" max="5143" width="12" style="13" customWidth="1"/>
    <col min="5144" max="5144" width="11" style="13" customWidth="1"/>
    <col min="5145" max="5145" width="11.42578125" style="13" customWidth="1"/>
    <col min="5146" max="5146" width="12.28515625" style="13" customWidth="1"/>
    <col min="5147" max="5147" width="12.5703125" style="13" customWidth="1"/>
    <col min="5148" max="5148" width="13" style="13" customWidth="1"/>
    <col min="5149" max="5149" width="12.7109375" style="13" customWidth="1"/>
    <col min="5150" max="5150" width="11.85546875" style="13" customWidth="1"/>
    <col min="5151" max="5151" width="11.140625" style="13" customWidth="1"/>
    <col min="5152" max="5152" width="7.28515625" style="13" customWidth="1"/>
    <col min="5153" max="5153" width="14.7109375" style="13" customWidth="1"/>
    <col min="5154" max="5154" width="9.42578125" style="13" customWidth="1"/>
    <col min="5155" max="5155" width="14" style="13" customWidth="1"/>
    <col min="5156" max="5385" width="9.140625" style="13"/>
    <col min="5386" max="5386" width="2" style="13" customWidth="1"/>
    <col min="5387" max="5387" width="6.140625" style="13" customWidth="1"/>
    <col min="5388" max="5388" width="20.42578125" style="13" customWidth="1"/>
    <col min="5389" max="5389" width="17.28515625" style="13" customWidth="1"/>
    <col min="5390" max="5391" width="14.85546875" style="13" customWidth="1"/>
    <col min="5392" max="5392" width="14.7109375" style="13" customWidth="1"/>
    <col min="5393" max="5393" width="13.7109375" style="13" customWidth="1"/>
    <col min="5394" max="5394" width="13.5703125" style="13" customWidth="1"/>
    <col min="5395" max="5395" width="11.85546875" style="13" customWidth="1"/>
    <col min="5396" max="5396" width="13.28515625" style="13" customWidth="1"/>
    <col min="5397" max="5397" width="12.28515625" style="13" customWidth="1"/>
    <col min="5398" max="5398" width="14.42578125" style="13" customWidth="1"/>
    <col min="5399" max="5399" width="12" style="13" customWidth="1"/>
    <col min="5400" max="5400" width="11" style="13" customWidth="1"/>
    <col min="5401" max="5401" width="11.42578125" style="13" customWidth="1"/>
    <col min="5402" max="5402" width="12.28515625" style="13" customWidth="1"/>
    <col min="5403" max="5403" width="12.5703125" style="13" customWidth="1"/>
    <col min="5404" max="5404" width="13" style="13" customWidth="1"/>
    <col min="5405" max="5405" width="12.7109375" style="13" customWidth="1"/>
    <col min="5406" max="5406" width="11.85546875" style="13" customWidth="1"/>
    <col min="5407" max="5407" width="11.140625" style="13" customWidth="1"/>
    <col min="5408" max="5408" width="7.28515625" style="13" customWidth="1"/>
    <col min="5409" max="5409" width="14.7109375" style="13" customWidth="1"/>
    <col min="5410" max="5410" width="9.42578125" style="13" customWidth="1"/>
    <col min="5411" max="5411" width="14" style="13" customWidth="1"/>
    <col min="5412" max="5641" width="9.140625" style="13"/>
    <col min="5642" max="5642" width="2" style="13" customWidth="1"/>
    <col min="5643" max="5643" width="6.140625" style="13" customWidth="1"/>
    <col min="5644" max="5644" width="20.42578125" style="13" customWidth="1"/>
    <col min="5645" max="5645" width="17.28515625" style="13" customWidth="1"/>
    <col min="5646" max="5647" width="14.85546875" style="13" customWidth="1"/>
    <col min="5648" max="5648" width="14.7109375" style="13" customWidth="1"/>
    <col min="5649" max="5649" width="13.7109375" style="13" customWidth="1"/>
    <col min="5650" max="5650" width="13.5703125" style="13" customWidth="1"/>
    <col min="5651" max="5651" width="11.85546875" style="13" customWidth="1"/>
    <col min="5652" max="5652" width="13.28515625" style="13" customWidth="1"/>
    <col min="5653" max="5653" width="12.28515625" style="13" customWidth="1"/>
    <col min="5654" max="5654" width="14.42578125" style="13" customWidth="1"/>
    <col min="5655" max="5655" width="12" style="13" customWidth="1"/>
    <col min="5656" max="5656" width="11" style="13" customWidth="1"/>
    <col min="5657" max="5657" width="11.42578125" style="13" customWidth="1"/>
    <col min="5658" max="5658" width="12.28515625" style="13" customWidth="1"/>
    <col min="5659" max="5659" width="12.5703125" style="13" customWidth="1"/>
    <col min="5660" max="5660" width="13" style="13" customWidth="1"/>
    <col min="5661" max="5661" width="12.7109375" style="13" customWidth="1"/>
    <col min="5662" max="5662" width="11.85546875" style="13" customWidth="1"/>
    <col min="5663" max="5663" width="11.140625" style="13" customWidth="1"/>
    <col min="5664" max="5664" width="7.28515625" style="13" customWidth="1"/>
    <col min="5665" max="5665" width="14.7109375" style="13" customWidth="1"/>
    <col min="5666" max="5666" width="9.42578125" style="13" customWidth="1"/>
    <col min="5667" max="5667" width="14" style="13" customWidth="1"/>
    <col min="5668" max="5897" width="9.140625" style="13"/>
    <col min="5898" max="5898" width="2" style="13" customWidth="1"/>
    <col min="5899" max="5899" width="6.140625" style="13" customWidth="1"/>
    <col min="5900" max="5900" width="20.42578125" style="13" customWidth="1"/>
    <col min="5901" max="5901" width="17.28515625" style="13" customWidth="1"/>
    <col min="5902" max="5903" width="14.85546875" style="13" customWidth="1"/>
    <col min="5904" max="5904" width="14.7109375" style="13" customWidth="1"/>
    <col min="5905" max="5905" width="13.7109375" style="13" customWidth="1"/>
    <col min="5906" max="5906" width="13.5703125" style="13" customWidth="1"/>
    <col min="5907" max="5907" width="11.85546875" style="13" customWidth="1"/>
    <col min="5908" max="5908" width="13.28515625" style="13" customWidth="1"/>
    <col min="5909" max="5909" width="12.28515625" style="13" customWidth="1"/>
    <col min="5910" max="5910" width="14.42578125" style="13" customWidth="1"/>
    <col min="5911" max="5911" width="12" style="13" customWidth="1"/>
    <col min="5912" max="5912" width="11" style="13" customWidth="1"/>
    <col min="5913" max="5913" width="11.42578125" style="13" customWidth="1"/>
    <col min="5914" max="5914" width="12.28515625" style="13" customWidth="1"/>
    <col min="5915" max="5915" width="12.5703125" style="13" customWidth="1"/>
    <col min="5916" max="5916" width="13" style="13" customWidth="1"/>
    <col min="5917" max="5917" width="12.7109375" style="13" customWidth="1"/>
    <col min="5918" max="5918" width="11.85546875" style="13" customWidth="1"/>
    <col min="5919" max="5919" width="11.140625" style="13" customWidth="1"/>
    <col min="5920" max="5920" width="7.28515625" style="13" customWidth="1"/>
    <col min="5921" max="5921" width="14.7109375" style="13" customWidth="1"/>
    <col min="5922" max="5922" width="9.42578125" style="13" customWidth="1"/>
    <col min="5923" max="5923" width="14" style="13" customWidth="1"/>
    <col min="5924" max="6153" width="9.140625" style="13"/>
    <col min="6154" max="6154" width="2" style="13" customWidth="1"/>
    <col min="6155" max="6155" width="6.140625" style="13" customWidth="1"/>
    <col min="6156" max="6156" width="20.42578125" style="13" customWidth="1"/>
    <col min="6157" max="6157" width="17.28515625" style="13" customWidth="1"/>
    <col min="6158" max="6159" width="14.85546875" style="13" customWidth="1"/>
    <col min="6160" max="6160" width="14.7109375" style="13" customWidth="1"/>
    <col min="6161" max="6161" width="13.7109375" style="13" customWidth="1"/>
    <col min="6162" max="6162" width="13.5703125" style="13" customWidth="1"/>
    <col min="6163" max="6163" width="11.85546875" style="13" customWidth="1"/>
    <col min="6164" max="6164" width="13.28515625" style="13" customWidth="1"/>
    <col min="6165" max="6165" width="12.28515625" style="13" customWidth="1"/>
    <col min="6166" max="6166" width="14.42578125" style="13" customWidth="1"/>
    <col min="6167" max="6167" width="12" style="13" customWidth="1"/>
    <col min="6168" max="6168" width="11" style="13" customWidth="1"/>
    <col min="6169" max="6169" width="11.42578125" style="13" customWidth="1"/>
    <col min="6170" max="6170" width="12.28515625" style="13" customWidth="1"/>
    <col min="6171" max="6171" width="12.5703125" style="13" customWidth="1"/>
    <col min="6172" max="6172" width="13" style="13" customWidth="1"/>
    <col min="6173" max="6173" width="12.7109375" style="13" customWidth="1"/>
    <col min="6174" max="6174" width="11.85546875" style="13" customWidth="1"/>
    <col min="6175" max="6175" width="11.140625" style="13" customWidth="1"/>
    <col min="6176" max="6176" width="7.28515625" style="13" customWidth="1"/>
    <col min="6177" max="6177" width="14.7109375" style="13" customWidth="1"/>
    <col min="6178" max="6178" width="9.42578125" style="13" customWidth="1"/>
    <col min="6179" max="6179" width="14" style="13" customWidth="1"/>
    <col min="6180" max="6409" width="9.140625" style="13"/>
    <col min="6410" max="6410" width="2" style="13" customWidth="1"/>
    <col min="6411" max="6411" width="6.140625" style="13" customWidth="1"/>
    <col min="6412" max="6412" width="20.42578125" style="13" customWidth="1"/>
    <col min="6413" max="6413" width="17.28515625" style="13" customWidth="1"/>
    <col min="6414" max="6415" width="14.85546875" style="13" customWidth="1"/>
    <col min="6416" max="6416" width="14.7109375" style="13" customWidth="1"/>
    <col min="6417" max="6417" width="13.7109375" style="13" customWidth="1"/>
    <col min="6418" max="6418" width="13.5703125" style="13" customWidth="1"/>
    <col min="6419" max="6419" width="11.85546875" style="13" customWidth="1"/>
    <col min="6420" max="6420" width="13.28515625" style="13" customWidth="1"/>
    <col min="6421" max="6421" width="12.28515625" style="13" customWidth="1"/>
    <col min="6422" max="6422" width="14.42578125" style="13" customWidth="1"/>
    <col min="6423" max="6423" width="12" style="13" customWidth="1"/>
    <col min="6424" max="6424" width="11" style="13" customWidth="1"/>
    <col min="6425" max="6425" width="11.42578125" style="13" customWidth="1"/>
    <col min="6426" max="6426" width="12.28515625" style="13" customWidth="1"/>
    <col min="6427" max="6427" width="12.5703125" style="13" customWidth="1"/>
    <col min="6428" max="6428" width="13" style="13" customWidth="1"/>
    <col min="6429" max="6429" width="12.7109375" style="13" customWidth="1"/>
    <col min="6430" max="6430" width="11.85546875" style="13" customWidth="1"/>
    <col min="6431" max="6431" width="11.140625" style="13" customWidth="1"/>
    <col min="6432" max="6432" width="7.28515625" style="13" customWidth="1"/>
    <col min="6433" max="6433" width="14.7109375" style="13" customWidth="1"/>
    <col min="6434" max="6434" width="9.42578125" style="13" customWidth="1"/>
    <col min="6435" max="6435" width="14" style="13" customWidth="1"/>
    <col min="6436" max="6665" width="9.140625" style="13"/>
    <col min="6666" max="6666" width="2" style="13" customWidth="1"/>
    <col min="6667" max="6667" width="6.140625" style="13" customWidth="1"/>
    <col min="6668" max="6668" width="20.42578125" style="13" customWidth="1"/>
    <col min="6669" max="6669" width="17.28515625" style="13" customWidth="1"/>
    <col min="6670" max="6671" width="14.85546875" style="13" customWidth="1"/>
    <col min="6672" max="6672" width="14.7109375" style="13" customWidth="1"/>
    <col min="6673" max="6673" width="13.7109375" style="13" customWidth="1"/>
    <col min="6674" max="6674" width="13.5703125" style="13" customWidth="1"/>
    <col min="6675" max="6675" width="11.85546875" style="13" customWidth="1"/>
    <col min="6676" max="6676" width="13.28515625" style="13" customWidth="1"/>
    <col min="6677" max="6677" width="12.28515625" style="13" customWidth="1"/>
    <col min="6678" max="6678" width="14.42578125" style="13" customWidth="1"/>
    <col min="6679" max="6679" width="12" style="13" customWidth="1"/>
    <col min="6680" max="6680" width="11" style="13" customWidth="1"/>
    <col min="6681" max="6681" width="11.42578125" style="13" customWidth="1"/>
    <col min="6682" max="6682" width="12.28515625" style="13" customWidth="1"/>
    <col min="6683" max="6683" width="12.5703125" style="13" customWidth="1"/>
    <col min="6684" max="6684" width="13" style="13" customWidth="1"/>
    <col min="6685" max="6685" width="12.7109375" style="13" customWidth="1"/>
    <col min="6686" max="6686" width="11.85546875" style="13" customWidth="1"/>
    <col min="6687" max="6687" width="11.140625" style="13" customWidth="1"/>
    <col min="6688" max="6688" width="7.28515625" style="13" customWidth="1"/>
    <col min="6689" max="6689" width="14.7109375" style="13" customWidth="1"/>
    <col min="6690" max="6690" width="9.42578125" style="13" customWidth="1"/>
    <col min="6691" max="6691" width="14" style="13" customWidth="1"/>
    <col min="6692" max="6921" width="9.140625" style="13"/>
    <col min="6922" max="6922" width="2" style="13" customWidth="1"/>
    <col min="6923" max="6923" width="6.140625" style="13" customWidth="1"/>
    <col min="6924" max="6924" width="20.42578125" style="13" customWidth="1"/>
    <col min="6925" max="6925" width="17.28515625" style="13" customWidth="1"/>
    <col min="6926" max="6927" width="14.85546875" style="13" customWidth="1"/>
    <col min="6928" max="6928" width="14.7109375" style="13" customWidth="1"/>
    <col min="6929" max="6929" width="13.7109375" style="13" customWidth="1"/>
    <col min="6930" max="6930" width="13.5703125" style="13" customWidth="1"/>
    <col min="6931" max="6931" width="11.85546875" style="13" customWidth="1"/>
    <col min="6932" max="6932" width="13.28515625" style="13" customWidth="1"/>
    <col min="6933" max="6933" width="12.28515625" style="13" customWidth="1"/>
    <col min="6934" max="6934" width="14.42578125" style="13" customWidth="1"/>
    <col min="6935" max="6935" width="12" style="13" customWidth="1"/>
    <col min="6936" max="6936" width="11" style="13" customWidth="1"/>
    <col min="6937" max="6937" width="11.42578125" style="13" customWidth="1"/>
    <col min="6938" max="6938" width="12.28515625" style="13" customWidth="1"/>
    <col min="6939" max="6939" width="12.5703125" style="13" customWidth="1"/>
    <col min="6940" max="6940" width="13" style="13" customWidth="1"/>
    <col min="6941" max="6941" width="12.7109375" style="13" customWidth="1"/>
    <col min="6942" max="6942" width="11.85546875" style="13" customWidth="1"/>
    <col min="6943" max="6943" width="11.140625" style="13" customWidth="1"/>
    <col min="6944" max="6944" width="7.28515625" style="13" customWidth="1"/>
    <col min="6945" max="6945" width="14.7109375" style="13" customWidth="1"/>
    <col min="6946" max="6946" width="9.42578125" style="13" customWidth="1"/>
    <col min="6947" max="6947" width="14" style="13" customWidth="1"/>
    <col min="6948" max="7177" width="9.140625" style="13"/>
    <col min="7178" max="7178" width="2" style="13" customWidth="1"/>
    <col min="7179" max="7179" width="6.140625" style="13" customWidth="1"/>
    <col min="7180" max="7180" width="20.42578125" style="13" customWidth="1"/>
    <col min="7181" max="7181" width="17.28515625" style="13" customWidth="1"/>
    <col min="7182" max="7183" width="14.85546875" style="13" customWidth="1"/>
    <col min="7184" max="7184" width="14.7109375" style="13" customWidth="1"/>
    <col min="7185" max="7185" width="13.7109375" style="13" customWidth="1"/>
    <col min="7186" max="7186" width="13.5703125" style="13" customWidth="1"/>
    <col min="7187" max="7187" width="11.85546875" style="13" customWidth="1"/>
    <col min="7188" max="7188" width="13.28515625" style="13" customWidth="1"/>
    <col min="7189" max="7189" width="12.28515625" style="13" customWidth="1"/>
    <col min="7190" max="7190" width="14.42578125" style="13" customWidth="1"/>
    <col min="7191" max="7191" width="12" style="13" customWidth="1"/>
    <col min="7192" max="7192" width="11" style="13" customWidth="1"/>
    <col min="7193" max="7193" width="11.42578125" style="13" customWidth="1"/>
    <col min="7194" max="7194" width="12.28515625" style="13" customWidth="1"/>
    <col min="7195" max="7195" width="12.5703125" style="13" customWidth="1"/>
    <col min="7196" max="7196" width="13" style="13" customWidth="1"/>
    <col min="7197" max="7197" width="12.7109375" style="13" customWidth="1"/>
    <col min="7198" max="7198" width="11.85546875" style="13" customWidth="1"/>
    <col min="7199" max="7199" width="11.140625" style="13" customWidth="1"/>
    <col min="7200" max="7200" width="7.28515625" style="13" customWidth="1"/>
    <col min="7201" max="7201" width="14.7109375" style="13" customWidth="1"/>
    <col min="7202" max="7202" width="9.42578125" style="13" customWidth="1"/>
    <col min="7203" max="7203" width="14" style="13" customWidth="1"/>
    <col min="7204" max="7433" width="9.140625" style="13"/>
    <col min="7434" max="7434" width="2" style="13" customWidth="1"/>
    <col min="7435" max="7435" width="6.140625" style="13" customWidth="1"/>
    <col min="7436" max="7436" width="20.42578125" style="13" customWidth="1"/>
    <col min="7437" max="7437" width="17.28515625" style="13" customWidth="1"/>
    <col min="7438" max="7439" width="14.85546875" style="13" customWidth="1"/>
    <col min="7440" max="7440" width="14.7109375" style="13" customWidth="1"/>
    <col min="7441" max="7441" width="13.7109375" style="13" customWidth="1"/>
    <col min="7442" max="7442" width="13.5703125" style="13" customWidth="1"/>
    <col min="7443" max="7443" width="11.85546875" style="13" customWidth="1"/>
    <col min="7444" max="7444" width="13.28515625" style="13" customWidth="1"/>
    <col min="7445" max="7445" width="12.28515625" style="13" customWidth="1"/>
    <col min="7446" max="7446" width="14.42578125" style="13" customWidth="1"/>
    <col min="7447" max="7447" width="12" style="13" customWidth="1"/>
    <col min="7448" max="7448" width="11" style="13" customWidth="1"/>
    <col min="7449" max="7449" width="11.42578125" style="13" customWidth="1"/>
    <col min="7450" max="7450" width="12.28515625" style="13" customWidth="1"/>
    <col min="7451" max="7451" width="12.5703125" style="13" customWidth="1"/>
    <col min="7452" max="7452" width="13" style="13" customWidth="1"/>
    <col min="7453" max="7453" width="12.7109375" style="13" customWidth="1"/>
    <col min="7454" max="7454" width="11.85546875" style="13" customWidth="1"/>
    <col min="7455" max="7455" width="11.140625" style="13" customWidth="1"/>
    <col min="7456" max="7456" width="7.28515625" style="13" customWidth="1"/>
    <col min="7457" max="7457" width="14.7109375" style="13" customWidth="1"/>
    <col min="7458" max="7458" width="9.42578125" style="13" customWidth="1"/>
    <col min="7459" max="7459" width="14" style="13" customWidth="1"/>
    <col min="7460" max="7689" width="9.140625" style="13"/>
    <col min="7690" max="7690" width="2" style="13" customWidth="1"/>
    <col min="7691" max="7691" width="6.140625" style="13" customWidth="1"/>
    <col min="7692" max="7692" width="20.42578125" style="13" customWidth="1"/>
    <col min="7693" max="7693" width="17.28515625" style="13" customWidth="1"/>
    <col min="7694" max="7695" width="14.85546875" style="13" customWidth="1"/>
    <col min="7696" max="7696" width="14.7109375" style="13" customWidth="1"/>
    <col min="7697" max="7697" width="13.7109375" style="13" customWidth="1"/>
    <col min="7698" max="7698" width="13.5703125" style="13" customWidth="1"/>
    <col min="7699" max="7699" width="11.85546875" style="13" customWidth="1"/>
    <col min="7700" max="7700" width="13.28515625" style="13" customWidth="1"/>
    <col min="7701" max="7701" width="12.28515625" style="13" customWidth="1"/>
    <col min="7702" max="7702" width="14.42578125" style="13" customWidth="1"/>
    <col min="7703" max="7703" width="12" style="13" customWidth="1"/>
    <col min="7704" max="7704" width="11" style="13" customWidth="1"/>
    <col min="7705" max="7705" width="11.42578125" style="13" customWidth="1"/>
    <col min="7706" max="7706" width="12.28515625" style="13" customWidth="1"/>
    <col min="7707" max="7707" width="12.5703125" style="13" customWidth="1"/>
    <col min="7708" max="7708" width="13" style="13" customWidth="1"/>
    <col min="7709" max="7709" width="12.7109375" style="13" customWidth="1"/>
    <col min="7710" max="7710" width="11.85546875" style="13" customWidth="1"/>
    <col min="7711" max="7711" width="11.140625" style="13" customWidth="1"/>
    <col min="7712" max="7712" width="7.28515625" style="13" customWidth="1"/>
    <col min="7713" max="7713" width="14.7109375" style="13" customWidth="1"/>
    <col min="7714" max="7714" width="9.42578125" style="13" customWidth="1"/>
    <col min="7715" max="7715" width="14" style="13" customWidth="1"/>
    <col min="7716" max="7945" width="9.140625" style="13"/>
    <col min="7946" max="7946" width="2" style="13" customWidth="1"/>
    <col min="7947" max="7947" width="6.140625" style="13" customWidth="1"/>
    <col min="7948" max="7948" width="20.42578125" style="13" customWidth="1"/>
    <col min="7949" max="7949" width="17.28515625" style="13" customWidth="1"/>
    <col min="7950" max="7951" width="14.85546875" style="13" customWidth="1"/>
    <col min="7952" max="7952" width="14.7109375" style="13" customWidth="1"/>
    <col min="7953" max="7953" width="13.7109375" style="13" customWidth="1"/>
    <col min="7954" max="7954" width="13.5703125" style="13" customWidth="1"/>
    <col min="7955" max="7955" width="11.85546875" style="13" customWidth="1"/>
    <col min="7956" max="7956" width="13.28515625" style="13" customWidth="1"/>
    <col min="7957" max="7957" width="12.28515625" style="13" customWidth="1"/>
    <col min="7958" max="7958" width="14.42578125" style="13" customWidth="1"/>
    <col min="7959" max="7959" width="12" style="13" customWidth="1"/>
    <col min="7960" max="7960" width="11" style="13" customWidth="1"/>
    <col min="7961" max="7961" width="11.42578125" style="13" customWidth="1"/>
    <col min="7962" max="7962" width="12.28515625" style="13" customWidth="1"/>
    <col min="7963" max="7963" width="12.5703125" style="13" customWidth="1"/>
    <col min="7964" max="7964" width="13" style="13" customWidth="1"/>
    <col min="7965" max="7965" width="12.7109375" style="13" customWidth="1"/>
    <col min="7966" max="7966" width="11.85546875" style="13" customWidth="1"/>
    <col min="7967" max="7967" width="11.140625" style="13" customWidth="1"/>
    <col min="7968" max="7968" width="7.28515625" style="13" customWidth="1"/>
    <col min="7969" max="7969" width="14.7109375" style="13" customWidth="1"/>
    <col min="7970" max="7970" width="9.42578125" style="13" customWidth="1"/>
    <col min="7971" max="7971" width="14" style="13" customWidth="1"/>
    <col min="7972" max="8201" width="9.140625" style="13"/>
    <col min="8202" max="8202" width="2" style="13" customWidth="1"/>
    <col min="8203" max="8203" width="6.140625" style="13" customWidth="1"/>
    <col min="8204" max="8204" width="20.42578125" style="13" customWidth="1"/>
    <col min="8205" max="8205" width="17.28515625" style="13" customWidth="1"/>
    <col min="8206" max="8207" width="14.85546875" style="13" customWidth="1"/>
    <col min="8208" max="8208" width="14.7109375" style="13" customWidth="1"/>
    <col min="8209" max="8209" width="13.7109375" style="13" customWidth="1"/>
    <col min="8210" max="8210" width="13.5703125" style="13" customWidth="1"/>
    <col min="8211" max="8211" width="11.85546875" style="13" customWidth="1"/>
    <col min="8212" max="8212" width="13.28515625" style="13" customWidth="1"/>
    <col min="8213" max="8213" width="12.28515625" style="13" customWidth="1"/>
    <col min="8214" max="8214" width="14.42578125" style="13" customWidth="1"/>
    <col min="8215" max="8215" width="12" style="13" customWidth="1"/>
    <col min="8216" max="8216" width="11" style="13" customWidth="1"/>
    <col min="8217" max="8217" width="11.42578125" style="13" customWidth="1"/>
    <col min="8218" max="8218" width="12.28515625" style="13" customWidth="1"/>
    <col min="8219" max="8219" width="12.5703125" style="13" customWidth="1"/>
    <col min="8220" max="8220" width="13" style="13" customWidth="1"/>
    <col min="8221" max="8221" width="12.7109375" style="13" customWidth="1"/>
    <col min="8222" max="8222" width="11.85546875" style="13" customWidth="1"/>
    <col min="8223" max="8223" width="11.140625" style="13" customWidth="1"/>
    <col min="8224" max="8224" width="7.28515625" style="13" customWidth="1"/>
    <col min="8225" max="8225" width="14.7109375" style="13" customWidth="1"/>
    <col min="8226" max="8226" width="9.42578125" style="13" customWidth="1"/>
    <col min="8227" max="8227" width="14" style="13" customWidth="1"/>
    <col min="8228" max="8457" width="9.140625" style="13"/>
    <col min="8458" max="8458" width="2" style="13" customWidth="1"/>
    <col min="8459" max="8459" width="6.140625" style="13" customWidth="1"/>
    <col min="8460" max="8460" width="20.42578125" style="13" customWidth="1"/>
    <col min="8461" max="8461" width="17.28515625" style="13" customWidth="1"/>
    <col min="8462" max="8463" width="14.85546875" style="13" customWidth="1"/>
    <col min="8464" max="8464" width="14.7109375" style="13" customWidth="1"/>
    <col min="8465" max="8465" width="13.7109375" style="13" customWidth="1"/>
    <col min="8466" max="8466" width="13.5703125" style="13" customWidth="1"/>
    <col min="8467" max="8467" width="11.85546875" style="13" customWidth="1"/>
    <col min="8468" max="8468" width="13.28515625" style="13" customWidth="1"/>
    <col min="8469" max="8469" width="12.28515625" style="13" customWidth="1"/>
    <col min="8470" max="8470" width="14.42578125" style="13" customWidth="1"/>
    <col min="8471" max="8471" width="12" style="13" customWidth="1"/>
    <col min="8472" max="8472" width="11" style="13" customWidth="1"/>
    <col min="8473" max="8473" width="11.42578125" style="13" customWidth="1"/>
    <col min="8474" max="8474" width="12.28515625" style="13" customWidth="1"/>
    <col min="8475" max="8475" width="12.5703125" style="13" customWidth="1"/>
    <col min="8476" max="8476" width="13" style="13" customWidth="1"/>
    <col min="8477" max="8477" width="12.7109375" style="13" customWidth="1"/>
    <col min="8478" max="8478" width="11.85546875" style="13" customWidth="1"/>
    <col min="8479" max="8479" width="11.140625" style="13" customWidth="1"/>
    <col min="8480" max="8480" width="7.28515625" style="13" customWidth="1"/>
    <col min="8481" max="8481" width="14.7109375" style="13" customWidth="1"/>
    <col min="8482" max="8482" width="9.42578125" style="13" customWidth="1"/>
    <col min="8483" max="8483" width="14" style="13" customWidth="1"/>
    <col min="8484" max="8713" width="9.140625" style="13"/>
    <col min="8714" max="8714" width="2" style="13" customWidth="1"/>
    <col min="8715" max="8715" width="6.140625" style="13" customWidth="1"/>
    <col min="8716" max="8716" width="20.42578125" style="13" customWidth="1"/>
    <col min="8717" max="8717" width="17.28515625" style="13" customWidth="1"/>
    <col min="8718" max="8719" width="14.85546875" style="13" customWidth="1"/>
    <col min="8720" max="8720" width="14.7109375" style="13" customWidth="1"/>
    <col min="8721" max="8721" width="13.7109375" style="13" customWidth="1"/>
    <col min="8722" max="8722" width="13.5703125" style="13" customWidth="1"/>
    <col min="8723" max="8723" width="11.85546875" style="13" customWidth="1"/>
    <col min="8724" max="8724" width="13.28515625" style="13" customWidth="1"/>
    <col min="8725" max="8725" width="12.28515625" style="13" customWidth="1"/>
    <col min="8726" max="8726" width="14.42578125" style="13" customWidth="1"/>
    <col min="8727" max="8727" width="12" style="13" customWidth="1"/>
    <col min="8728" max="8728" width="11" style="13" customWidth="1"/>
    <col min="8729" max="8729" width="11.42578125" style="13" customWidth="1"/>
    <col min="8730" max="8730" width="12.28515625" style="13" customWidth="1"/>
    <col min="8731" max="8731" width="12.5703125" style="13" customWidth="1"/>
    <col min="8732" max="8732" width="13" style="13" customWidth="1"/>
    <col min="8733" max="8733" width="12.7109375" style="13" customWidth="1"/>
    <col min="8734" max="8734" width="11.85546875" style="13" customWidth="1"/>
    <col min="8735" max="8735" width="11.140625" style="13" customWidth="1"/>
    <col min="8736" max="8736" width="7.28515625" style="13" customWidth="1"/>
    <col min="8737" max="8737" width="14.7109375" style="13" customWidth="1"/>
    <col min="8738" max="8738" width="9.42578125" style="13" customWidth="1"/>
    <col min="8739" max="8739" width="14" style="13" customWidth="1"/>
    <col min="8740" max="8969" width="9.140625" style="13"/>
    <col min="8970" max="8970" width="2" style="13" customWidth="1"/>
    <col min="8971" max="8971" width="6.140625" style="13" customWidth="1"/>
    <col min="8972" max="8972" width="20.42578125" style="13" customWidth="1"/>
    <col min="8973" max="8973" width="17.28515625" style="13" customWidth="1"/>
    <col min="8974" max="8975" width="14.85546875" style="13" customWidth="1"/>
    <col min="8976" max="8976" width="14.7109375" style="13" customWidth="1"/>
    <col min="8977" max="8977" width="13.7109375" style="13" customWidth="1"/>
    <col min="8978" max="8978" width="13.5703125" style="13" customWidth="1"/>
    <col min="8979" max="8979" width="11.85546875" style="13" customWidth="1"/>
    <col min="8980" max="8980" width="13.28515625" style="13" customWidth="1"/>
    <col min="8981" max="8981" width="12.28515625" style="13" customWidth="1"/>
    <col min="8982" max="8982" width="14.42578125" style="13" customWidth="1"/>
    <col min="8983" max="8983" width="12" style="13" customWidth="1"/>
    <col min="8984" max="8984" width="11" style="13" customWidth="1"/>
    <col min="8985" max="8985" width="11.42578125" style="13" customWidth="1"/>
    <col min="8986" max="8986" width="12.28515625" style="13" customWidth="1"/>
    <col min="8987" max="8987" width="12.5703125" style="13" customWidth="1"/>
    <col min="8988" max="8988" width="13" style="13" customWidth="1"/>
    <col min="8989" max="8989" width="12.7109375" style="13" customWidth="1"/>
    <col min="8990" max="8990" width="11.85546875" style="13" customWidth="1"/>
    <col min="8991" max="8991" width="11.140625" style="13" customWidth="1"/>
    <col min="8992" max="8992" width="7.28515625" style="13" customWidth="1"/>
    <col min="8993" max="8993" width="14.7109375" style="13" customWidth="1"/>
    <col min="8994" max="8994" width="9.42578125" style="13" customWidth="1"/>
    <col min="8995" max="8995" width="14" style="13" customWidth="1"/>
    <col min="8996" max="9225" width="9.140625" style="13"/>
    <col min="9226" max="9226" width="2" style="13" customWidth="1"/>
    <col min="9227" max="9227" width="6.140625" style="13" customWidth="1"/>
    <col min="9228" max="9228" width="20.42578125" style="13" customWidth="1"/>
    <col min="9229" max="9229" width="17.28515625" style="13" customWidth="1"/>
    <col min="9230" max="9231" width="14.85546875" style="13" customWidth="1"/>
    <col min="9232" max="9232" width="14.7109375" style="13" customWidth="1"/>
    <col min="9233" max="9233" width="13.7109375" style="13" customWidth="1"/>
    <col min="9234" max="9234" width="13.5703125" style="13" customWidth="1"/>
    <col min="9235" max="9235" width="11.85546875" style="13" customWidth="1"/>
    <col min="9236" max="9236" width="13.28515625" style="13" customWidth="1"/>
    <col min="9237" max="9237" width="12.28515625" style="13" customWidth="1"/>
    <col min="9238" max="9238" width="14.42578125" style="13" customWidth="1"/>
    <col min="9239" max="9239" width="12" style="13" customWidth="1"/>
    <col min="9240" max="9240" width="11" style="13" customWidth="1"/>
    <col min="9241" max="9241" width="11.42578125" style="13" customWidth="1"/>
    <col min="9242" max="9242" width="12.28515625" style="13" customWidth="1"/>
    <col min="9243" max="9243" width="12.5703125" style="13" customWidth="1"/>
    <col min="9244" max="9244" width="13" style="13" customWidth="1"/>
    <col min="9245" max="9245" width="12.7109375" style="13" customWidth="1"/>
    <col min="9246" max="9246" width="11.85546875" style="13" customWidth="1"/>
    <col min="9247" max="9247" width="11.140625" style="13" customWidth="1"/>
    <col min="9248" max="9248" width="7.28515625" style="13" customWidth="1"/>
    <col min="9249" max="9249" width="14.7109375" style="13" customWidth="1"/>
    <col min="9250" max="9250" width="9.42578125" style="13" customWidth="1"/>
    <col min="9251" max="9251" width="14" style="13" customWidth="1"/>
    <col min="9252" max="9481" width="9.140625" style="13"/>
    <col min="9482" max="9482" width="2" style="13" customWidth="1"/>
    <col min="9483" max="9483" width="6.140625" style="13" customWidth="1"/>
    <col min="9484" max="9484" width="20.42578125" style="13" customWidth="1"/>
    <col min="9485" max="9485" width="17.28515625" style="13" customWidth="1"/>
    <col min="9486" max="9487" width="14.85546875" style="13" customWidth="1"/>
    <col min="9488" max="9488" width="14.7109375" style="13" customWidth="1"/>
    <col min="9489" max="9489" width="13.7109375" style="13" customWidth="1"/>
    <col min="9490" max="9490" width="13.5703125" style="13" customWidth="1"/>
    <col min="9491" max="9491" width="11.85546875" style="13" customWidth="1"/>
    <col min="9492" max="9492" width="13.28515625" style="13" customWidth="1"/>
    <col min="9493" max="9493" width="12.28515625" style="13" customWidth="1"/>
    <col min="9494" max="9494" width="14.42578125" style="13" customWidth="1"/>
    <col min="9495" max="9495" width="12" style="13" customWidth="1"/>
    <col min="9496" max="9496" width="11" style="13" customWidth="1"/>
    <col min="9497" max="9497" width="11.42578125" style="13" customWidth="1"/>
    <col min="9498" max="9498" width="12.28515625" style="13" customWidth="1"/>
    <col min="9499" max="9499" width="12.5703125" style="13" customWidth="1"/>
    <col min="9500" max="9500" width="13" style="13" customWidth="1"/>
    <col min="9501" max="9501" width="12.7109375" style="13" customWidth="1"/>
    <col min="9502" max="9502" width="11.85546875" style="13" customWidth="1"/>
    <col min="9503" max="9503" width="11.140625" style="13" customWidth="1"/>
    <col min="9504" max="9504" width="7.28515625" style="13" customWidth="1"/>
    <col min="9505" max="9505" width="14.7109375" style="13" customWidth="1"/>
    <col min="9506" max="9506" width="9.42578125" style="13" customWidth="1"/>
    <col min="9507" max="9507" width="14" style="13" customWidth="1"/>
    <col min="9508" max="9737" width="9.140625" style="13"/>
    <col min="9738" max="9738" width="2" style="13" customWidth="1"/>
    <col min="9739" max="9739" width="6.140625" style="13" customWidth="1"/>
    <col min="9740" max="9740" width="20.42578125" style="13" customWidth="1"/>
    <col min="9741" max="9741" width="17.28515625" style="13" customWidth="1"/>
    <col min="9742" max="9743" width="14.85546875" style="13" customWidth="1"/>
    <col min="9744" max="9744" width="14.7109375" style="13" customWidth="1"/>
    <col min="9745" max="9745" width="13.7109375" style="13" customWidth="1"/>
    <col min="9746" max="9746" width="13.5703125" style="13" customWidth="1"/>
    <col min="9747" max="9747" width="11.85546875" style="13" customWidth="1"/>
    <col min="9748" max="9748" width="13.28515625" style="13" customWidth="1"/>
    <col min="9749" max="9749" width="12.28515625" style="13" customWidth="1"/>
    <col min="9750" max="9750" width="14.42578125" style="13" customWidth="1"/>
    <col min="9751" max="9751" width="12" style="13" customWidth="1"/>
    <col min="9752" max="9752" width="11" style="13" customWidth="1"/>
    <col min="9753" max="9753" width="11.42578125" style="13" customWidth="1"/>
    <col min="9754" max="9754" width="12.28515625" style="13" customWidth="1"/>
    <col min="9755" max="9755" width="12.5703125" style="13" customWidth="1"/>
    <col min="9756" max="9756" width="13" style="13" customWidth="1"/>
    <col min="9757" max="9757" width="12.7109375" style="13" customWidth="1"/>
    <col min="9758" max="9758" width="11.85546875" style="13" customWidth="1"/>
    <col min="9759" max="9759" width="11.140625" style="13" customWidth="1"/>
    <col min="9760" max="9760" width="7.28515625" style="13" customWidth="1"/>
    <col min="9761" max="9761" width="14.7109375" style="13" customWidth="1"/>
    <col min="9762" max="9762" width="9.42578125" style="13" customWidth="1"/>
    <col min="9763" max="9763" width="14" style="13" customWidth="1"/>
    <col min="9764" max="9993" width="9.140625" style="13"/>
    <col min="9994" max="9994" width="2" style="13" customWidth="1"/>
    <col min="9995" max="9995" width="6.140625" style="13" customWidth="1"/>
    <col min="9996" max="9996" width="20.42578125" style="13" customWidth="1"/>
    <col min="9997" max="9997" width="17.28515625" style="13" customWidth="1"/>
    <col min="9998" max="9999" width="14.85546875" style="13" customWidth="1"/>
    <col min="10000" max="10000" width="14.7109375" style="13" customWidth="1"/>
    <col min="10001" max="10001" width="13.7109375" style="13" customWidth="1"/>
    <col min="10002" max="10002" width="13.5703125" style="13" customWidth="1"/>
    <col min="10003" max="10003" width="11.85546875" style="13" customWidth="1"/>
    <col min="10004" max="10004" width="13.28515625" style="13" customWidth="1"/>
    <col min="10005" max="10005" width="12.28515625" style="13" customWidth="1"/>
    <col min="10006" max="10006" width="14.42578125" style="13" customWidth="1"/>
    <col min="10007" max="10007" width="12" style="13" customWidth="1"/>
    <col min="10008" max="10008" width="11" style="13" customWidth="1"/>
    <col min="10009" max="10009" width="11.42578125" style="13" customWidth="1"/>
    <col min="10010" max="10010" width="12.28515625" style="13" customWidth="1"/>
    <col min="10011" max="10011" width="12.5703125" style="13" customWidth="1"/>
    <col min="10012" max="10012" width="13" style="13" customWidth="1"/>
    <col min="10013" max="10013" width="12.7109375" style="13" customWidth="1"/>
    <col min="10014" max="10014" width="11.85546875" style="13" customWidth="1"/>
    <col min="10015" max="10015" width="11.140625" style="13" customWidth="1"/>
    <col min="10016" max="10016" width="7.28515625" style="13" customWidth="1"/>
    <col min="10017" max="10017" width="14.7109375" style="13" customWidth="1"/>
    <col min="10018" max="10018" width="9.42578125" style="13" customWidth="1"/>
    <col min="10019" max="10019" width="14" style="13" customWidth="1"/>
    <col min="10020" max="10249" width="9.140625" style="13"/>
    <col min="10250" max="10250" width="2" style="13" customWidth="1"/>
    <col min="10251" max="10251" width="6.140625" style="13" customWidth="1"/>
    <col min="10252" max="10252" width="20.42578125" style="13" customWidth="1"/>
    <col min="10253" max="10253" width="17.28515625" style="13" customWidth="1"/>
    <col min="10254" max="10255" width="14.85546875" style="13" customWidth="1"/>
    <col min="10256" max="10256" width="14.7109375" style="13" customWidth="1"/>
    <col min="10257" max="10257" width="13.7109375" style="13" customWidth="1"/>
    <col min="10258" max="10258" width="13.5703125" style="13" customWidth="1"/>
    <col min="10259" max="10259" width="11.85546875" style="13" customWidth="1"/>
    <col min="10260" max="10260" width="13.28515625" style="13" customWidth="1"/>
    <col min="10261" max="10261" width="12.28515625" style="13" customWidth="1"/>
    <col min="10262" max="10262" width="14.42578125" style="13" customWidth="1"/>
    <col min="10263" max="10263" width="12" style="13" customWidth="1"/>
    <col min="10264" max="10264" width="11" style="13" customWidth="1"/>
    <col min="10265" max="10265" width="11.42578125" style="13" customWidth="1"/>
    <col min="10266" max="10266" width="12.28515625" style="13" customWidth="1"/>
    <col min="10267" max="10267" width="12.5703125" style="13" customWidth="1"/>
    <col min="10268" max="10268" width="13" style="13" customWidth="1"/>
    <col min="10269" max="10269" width="12.7109375" style="13" customWidth="1"/>
    <col min="10270" max="10270" width="11.85546875" style="13" customWidth="1"/>
    <col min="10271" max="10271" width="11.140625" style="13" customWidth="1"/>
    <col min="10272" max="10272" width="7.28515625" style="13" customWidth="1"/>
    <col min="10273" max="10273" width="14.7109375" style="13" customWidth="1"/>
    <col min="10274" max="10274" width="9.42578125" style="13" customWidth="1"/>
    <col min="10275" max="10275" width="14" style="13" customWidth="1"/>
    <col min="10276" max="10505" width="9.140625" style="13"/>
    <col min="10506" max="10506" width="2" style="13" customWidth="1"/>
    <col min="10507" max="10507" width="6.140625" style="13" customWidth="1"/>
    <col min="10508" max="10508" width="20.42578125" style="13" customWidth="1"/>
    <col min="10509" max="10509" width="17.28515625" style="13" customWidth="1"/>
    <col min="10510" max="10511" width="14.85546875" style="13" customWidth="1"/>
    <col min="10512" max="10512" width="14.7109375" style="13" customWidth="1"/>
    <col min="10513" max="10513" width="13.7109375" style="13" customWidth="1"/>
    <col min="10514" max="10514" width="13.5703125" style="13" customWidth="1"/>
    <col min="10515" max="10515" width="11.85546875" style="13" customWidth="1"/>
    <col min="10516" max="10516" width="13.28515625" style="13" customWidth="1"/>
    <col min="10517" max="10517" width="12.28515625" style="13" customWidth="1"/>
    <col min="10518" max="10518" width="14.42578125" style="13" customWidth="1"/>
    <col min="10519" max="10519" width="12" style="13" customWidth="1"/>
    <col min="10520" max="10520" width="11" style="13" customWidth="1"/>
    <col min="10521" max="10521" width="11.42578125" style="13" customWidth="1"/>
    <col min="10522" max="10522" width="12.28515625" style="13" customWidth="1"/>
    <col min="10523" max="10523" width="12.5703125" style="13" customWidth="1"/>
    <col min="10524" max="10524" width="13" style="13" customWidth="1"/>
    <col min="10525" max="10525" width="12.7109375" style="13" customWidth="1"/>
    <col min="10526" max="10526" width="11.85546875" style="13" customWidth="1"/>
    <col min="10527" max="10527" width="11.140625" style="13" customWidth="1"/>
    <col min="10528" max="10528" width="7.28515625" style="13" customWidth="1"/>
    <col min="10529" max="10529" width="14.7109375" style="13" customWidth="1"/>
    <col min="10530" max="10530" width="9.42578125" style="13" customWidth="1"/>
    <col min="10531" max="10531" width="14" style="13" customWidth="1"/>
    <col min="10532" max="10761" width="9.140625" style="13"/>
    <col min="10762" max="10762" width="2" style="13" customWidth="1"/>
    <col min="10763" max="10763" width="6.140625" style="13" customWidth="1"/>
    <col min="10764" max="10764" width="20.42578125" style="13" customWidth="1"/>
    <col min="10765" max="10765" width="17.28515625" style="13" customWidth="1"/>
    <col min="10766" max="10767" width="14.85546875" style="13" customWidth="1"/>
    <col min="10768" max="10768" width="14.7109375" style="13" customWidth="1"/>
    <col min="10769" max="10769" width="13.7109375" style="13" customWidth="1"/>
    <col min="10770" max="10770" width="13.5703125" style="13" customWidth="1"/>
    <col min="10771" max="10771" width="11.85546875" style="13" customWidth="1"/>
    <col min="10772" max="10772" width="13.28515625" style="13" customWidth="1"/>
    <col min="10773" max="10773" width="12.28515625" style="13" customWidth="1"/>
    <col min="10774" max="10774" width="14.42578125" style="13" customWidth="1"/>
    <col min="10775" max="10775" width="12" style="13" customWidth="1"/>
    <col min="10776" max="10776" width="11" style="13" customWidth="1"/>
    <col min="10777" max="10777" width="11.42578125" style="13" customWidth="1"/>
    <col min="10778" max="10778" width="12.28515625" style="13" customWidth="1"/>
    <col min="10779" max="10779" width="12.5703125" style="13" customWidth="1"/>
    <col min="10780" max="10780" width="13" style="13" customWidth="1"/>
    <col min="10781" max="10781" width="12.7109375" style="13" customWidth="1"/>
    <col min="10782" max="10782" width="11.85546875" style="13" customWidth="1"/>
    <col min="10783" max="10783" width="11.140625" style="13" customWidth="1"/>
    <col min="10784" max="10784" width="7.28515625" style="13" customWidth="1"/>
    <col min="10785" max="10785" width="14.7109375" style="13" customWidth="1"/>
    <col min="10786" max="10786" width="9.42578125" style="13" customWidth="1"/>
    <col min="10787" max="10787" width="14" style="13" customWidth="1"/>
    <col min="10788" max="11017" width="9.140625" style="13"/>
    <col min="11018" max="11018" width="2" style="13" customWidth="1"/>
    <col min="11019" max="11019" width="6.140625" style="13" customWidth="1"/>
    <col min="11020" max="11020" width="20.42578125" style="13" customWidth="1"/>
    <col min="11021" max="11021" width="17.28515625" style="13" customWidth="1"/>
    <col min="11022" max="11023" width="14.85546875" style="13" customWidth="1"/>
    <col min="11024" max="11024" width="14.7109375" style="13" customWidth="1"/>
    <col min="11025" max="11025" width="13.7109375" style="13" customWidth="1"/>
    <col min="11026" max="11026" width="13.5703125" style="13" customWidth="1"/>
    <col min="11027" max="11027" width="11.85546875" style="13" customWidth="1"/>
    <col min="11028" max="11028" width="13.28515625" style="13" customWidth="1"/>
    <col min="11029" max="11029" width="12.28515625" style="13" customWidth="1"/>
    <col min="11030" max="11030" width="14.42578125" style="13" customWidth="1"/>
    <col min="11031" max="11031" width="12" style="13" customWidth="1"/>
    <col min="11032" max="11032" width="11" style="13" customWidth="1"/>
    <col min="11033" max="11033" width="11.42578125" style="13" customWidth="1"/>
    <col min="11034" max="11034" width="12.28515625" style="13" customWidth="1"/>
    <col min="11035" max="11035" width="12.5703125" style="13" customWidth="1"/>
    <col min="11036" max="11036" width="13" style="13" customWidth="1"/>
    <col min="11037" max="11037" width="12.7109375" style="13" customWidth="1"/>
    <col min="11038" max="11038" width="11.85546875" style="13" customWidth="1"/>
    <col min="11039" max="11039" width="11.140625" style="13" customWidth="1"/>
    <col min="11040" max="11040" width="7.28515625" style="13" customWidth="1"/>
    <col min="11041" max="11041" width="14.7109375" style="13" customWidth="1"/>
    <col min="11042" max="11042" width="9.42578125" style="13" customWidth="1"/>
    <col min="11043" max="11043" width="14" style="13" customWidth="1"/>
    <col min="11044" max="11273" width="9.140625" style="13"/>
    <col min="11274" max="11274" width="2" style="13" customWidth="1"/>
    <col min="11275" max="11275" width="6.140625" style="13" customWidth="1"/>
    <col min="11276" max="11276" width="20.42578125" style="13" customWidth="1"/>
    <col min="11277" max="11277" width="17.28515625" style="13" customWidth="1"/>
    <col min="11278" max="11279" width="14.85546875" style="13" customWidth="1"/>
    <col min="11280" max="11280" width="14.7109375" style="13" customWidth="1"/>
    <col min="11281" max="11281" width="13.7109375" style="13" customWidth="1"/>
    <col min="11282" max="11282" width="13.5703125" style="13" customWidth="1"/>
    <col min="11283" max="11283" width="11.85546875" style="13" customWidth="1"/>
    <col min="11284" max="11284" width="13.28515625" style="13" customWidth="1"/>
    <col min="11285" max="11285" width="12.28515625" style="13" customWidth="1"/>
    <col min="11286" max="11286" width="14.42578125" style="13" customWidth="1"/>
    <col min="11287" max="11287" width="12" style="13" customWidth="1"/>
    <col min="11288" max="11288" width="11" style="13" customWidth="1"/>
    <col min="11289" max="11289" width="11.42578125" style="13" customWidth="1"/>
    <col min="11290" max="11290" width="12.28515625" style="13" customWidth="1"/>
    <col min="11291" max="11291" width="12.5703125" style="13" customWidth="1"/>
    <col min="11292" max="11292" width="13" style="13" customWidth="1"/>
    <col min="11293" max="11293" width="12.7109375" style="13" customWidth="1"/>
    <col min="11294" max="11294" width="11.85546875" style="13" customWidth="1"/>
    <col min="11295" max="11295" width="11.140625" style="13" customWidth="1"/>
    <col min="11296" max="11296" width="7.28515625" style="13" customWidth="1"/>
    <col min="11297" max="11297" width="14.7109375" style="13" customWidth="1"/>
    <col min="11298" max="11298" width="9.42578125" style="13" customWidth="1"/>
    <col min="11299" max="11299" width="14" style="13" customWidth="1"/>
    <col min="11300" max="11529" width="9.140625" style="13"/>
    <col min="11530" max="11530" width="2" style="13" customWidth="1"/>
    <col min="11531" max="11531" width="6.140625" style="13" customWidth="1"/>
    <col min="11532" max="11532" width="20.42578125" style="13" customWidth="1"/>
    <col min="11533" max="11533" width="17.28515625" style="13" customWidth="1"/>
    <col min="11534" max="11535" width="14.85546875" style="13" customWidth="1"/>
    <col min="11536" max="11536" width="14.7109375" style="13" customWidth="1"/>
    <col min="11537" max="11537" width="13.7109375" style="13" customWidth="1"/>
    <col min="11538" max="11538" width="13.5703125" style="13" customWidth="1"/>
    <col min="11539" max="11539" width="11.85546875" style="13" customWidth="1"/>
    <col min="11540" max="11540" width="13.28515625" style="13" customWidth="1"/>
    <col min="11541" max="11541" width="12.28515625" style="13" customWidth="1"/>
    <col min="11542" max="11542" width="14.42578125" style="13" customWidth="1"/>
    <col min="11543" max="11543" width="12" style="13" customWidth="1"/>
    <col min="11544" max="11544" width="11" style="13" customWidth="1"/>
    <col min="11545" max="11545" width="11.42578125" style="13" customWidth="1"/>
    <col min="11546" max="11546" width="12.28515625" style="13" customWidth="1"/>
    <col min="11547" max="11547" width="12.5703125" style="13" customWidth="1"/>
    <col min="11548" max="11548" width="13" style="13" customWidth="1"/>
    <col min="11549" max="11549" width="12.7109375" style="13" customWidth="1"/>
    <col min="11550" max="11550" width="11.85546875" style="13" customWidth="1"/>
    <col min="11551" max="11551" width="11.140625" style="13" customWidth="1"/>
    <col min="11552" max="11552" width="7.28515625" style="13" customWidth="1"/>
    <col min="11553" max="11553" width="14.7109375" style="13" customWidth="1"/>
    <col min="11554" max="11554" width="9.42578125" style="13" customWidth="1"/>
    <col min="11555" max="11555" width="14" style="13" customWidth="1"/>
    <col min="11556" max="11785" width="9.140625" style="13"/>
    <col min="11786" max="11786" width="2" style="13" customWidth="1"/>
    <col min="11787" max="11787" width="6.140625" style="13" customWidth="1"/>
    <col min="11788" max="11788" width="20.42578125" style="13" customWidth="1"/>
    <col min="11789" max="11789" width="17.28515625" style="13" customWidth="1"/>
    <col min="11790" max="11791" width="14.85546875" style="13" customWidth="1"/>
    <col min="11792" max="11792" width="14.7109375" style="13" customWidth="1"/>
    <col min="11793" max="11793" width="13.7109375" style="13" customWidth="1"/>
    <col min="11794" max="11794" width="13.5703125" style="13" customWidth="1"/>
    <col min="11795" max="11795" width="11.85546875" style="13" customWidth="1"/>
    <col min="11796" max="11796" width="13.28515625" style="13" customWidth="1"/>
    <col min="11797" max="11797" width="12.28515625" style="13" customWidth="1"/>
    <col min="11798" max="11798" width="14.42578125" style="13" customWidth="1"/>
    <col min="11799" max="11799" width="12" style="13" customWidth="1"/>
    <col min="11800" max="11800" width="11" style="13" customWidth="1"/>
    <col min="11801" max="11801" width="11.42578125" style="13" customWidth="1"/>
    <col min="11802" max="11802" width="12.28515625" style="13" customWidth="1"/>
    <col min="11803" max="11803" width="12.5703125" style="13" customWidth="1"/>
    <col min="11804" max="11804" width="13" style="13" customWidth="1"/>
    <col min="11805" max="11805" width="12.7109375" style="13" customWidth="1"/>
    <col min="11806" max="11806" width="11.85546875" style="13" customWidth="1"/>
    <col min="11807" max="11807" width="11.140625" style="13" customWidth="1"/>
    <col min="11808" max="11808" width="7.28515625" style="13" customWidth="1"/>
    <col min="11809" max="11809" width="14.7109375" style="13" customWidth="1"/>
    <col min="11810" max="11810" width="9.42578125" style="13" customWidth="1"/>
    <col min="11811" max="11811" width="14" style="13" customWidth="1"/>
    <col min="11812" max="12041" width="9.140625" style="13"/>
    <col min="12042" max="12042" width="2" style="13" customWidth="1"/>
    <col min="12043" max="12043" width="6.140625" style="13" customWidth="1"/>
    <col min="12044" max="12044" width="20.42578125" style="13" customWidth="1"/>
    <col min="12045" max="12045" width="17.28515625" style="13" customWidth="1"/>
    <col min="12046" max="12047" width="14.85546875" style="13" customWidth="1"/>
    <col min="12048" max="12048" width="14.7109375" style="13" customWidth="1"/>
    <col min="12049" max="12049" width="13.7109375" style="13" customWidth="1"/>
    <col min="12050" max="12050" width="13.5703125" style="13" customWidth="1"/>
    <col min="12051" max="12051" width="11.85546875" style="13" customWidth="1"/>
    <col min="12052" max="12052" width="13.28515625" style="13" customWidth="1"/>
    <col min="12053" max="12053" width="12.28515625" style="13" customWidth="1"/>
    <col min="12054" max="12054" width="14.42578125" style="13" customWidth="1"/>
    <col min="12055" max="12055" width="12" style="13" customWidth="1"/>
    <col min="12056" max="12056" width="11" style="13" customWidth="1"/>
    <col min="12057" max="12057" width="11.42578125" style="13" customWidth="1"/>
    <col min="12058" max="12058" width="12.28515625" style="13" customWidth="1"/>
    <col min="12059" max="12059" width="12.5703125" style="13" customWidth="1"/>
    <col min="12060" max="12060" width="13" style="13" customWidth="1"/>
    <col min="12061" max="12061" width="12.7109375" style="13" customWidth="1"/>
    <col min="12062" max="12062" width="11.85546875" style="13" customWidth="1"/>
    <col min="12063" max="12063" width="11.140625" style="13" customWidth="1"/>
    <col min="12064" max="12064" width="7.28515625" style="13" customWidth="1"/>
    <col min="12065" max="12065" width="14.7109375" style="13" customWidth="1"/>
    <col min="12066" max="12066" width="9.42578125" style="13" customWidth="1"/>
    <col min="12067" max="12067" width="14" style="13" customWidth="1"/>
    <col min="12068" max="12297" width="9.140625" style="13"/>
    <col min="12298" max="12298" width="2" style="13" customWidth="1"/>
    <col min="12299" max="12299" width="6.140625" style="13" customWidth="1"/>
    <col min="12300" max="12300" width="20.42578125" style="13" customWidth="1"/>
    <col min="12301" max="12301" width="17.28515625" style="13" customWidth="1"/>
    <col min="12302" max="12303" width="14.85546875" style="13" customWidth="1"/>
    <col min="12304" max="12304" width="14.7109375" style="13" customWidth="1"/>
    <col min="12305" max="12305" width="13.7109375" style="13" customWidth="1"/>
    <col min="12306" max="12306" width="13.5703125" style="13" customWidth="1"/>
    <col min="12307" max="12307" width="11.85546875" style="13" customWidth="1"/>
    <col min="12308" max="12308" width="13.28515625" style="13" customWidth="1"/>
    <col min="12309" max="12309" width="12.28515625" style="13" customWidth="1"/>
    <col min="12310" max="12310" width="14.42578125" style="13" customWidth="1"/>
    <col min="12311" max="12311" width="12" style="13" customWidth="1"/>
    <col min="12312" max="12312" width="11" style="13" customWidth="1"/>
    <col min="12313" max="12313" width="11.42578125" style="13" customWidth="1"/>
    <col min="12314" max="12314" width="12.28515625" style="13" customWidth="1"/>
    <col min="12315" max="12315" width="12.5703125" style="13" customWidth="1"/>
    <col min="12316" max="12316" width="13" style="13" customWidth="1"/>
    <col min="12317" max="12317" width="12.7109375" style="13" customWidth="1"/>
    <col min="12318" max="12318" width="11.85546875" style="13" customWidth="1"/>
    <col min="12319" max="12319" width="11.140625" style="13" customWidth="1"/>
    <col min="12320" max="12320" width="7.28515625" style="13" customWidth="1"/>
    <col min="12321" max="12321" width="14.7109375" style="13" customWidth="1"/>
    <col min="12322" max="12322" width="9.42578125" style="13" customWidth="1"/>
    <col min="12323" max="12323" width="14" style="13" customWidth="1"/>
    <col min="12324" max="12553" width="9.140625" style="13"/>
    <col min="12554" max="12554" width="2" style="13" customWidth="1"/>
    <col min="12555" max="12555" width="6.140625" style="13" customWidth="1"/>
    <col min="12556" max="12556" width="20.42578125" style="13" customWidth="1"/>
    <col min="12557" max="12557" width="17.28515625" style="13" customWidth="1"/>
    <col min="12558" max="12559" width="14.85546875" style="13" customWidth="1"/>
    <col min="12560" max="12560" width="14.7109375" style="13" customWidth="1"/>
    <col min="12561" max="12561" width="13.7109375" style="13" customWidth="1"/>
    <col min="12562" max="12562" width="13.5703125" style="13" customWidth="1"/>
    <col min="12563" max="12563" width="11.85546875" style="13" customWidth="1"/>
    <col min="12564" max="12564" width="13.28515625" style="13" customWidth="1"/>
    <col min="12565" max="12565" width="12.28515625" style="13" customWidth="1"/>
    <col min="12566" max="12566" width="14.42578125" style="13" customWidth="1"/>
    <col min="12567" max="12567" width="12" style="13" customWidth="1"/>
    <col min="12568" max="12568" width="11" style="13" customWidth="1"/>
    <col min="12569" max="12569" width="11.42578125" style="13" customWidth="1"/>
    <col min="12570" max="12570" width="12.28515625" style="13" customWidth="1"/>
    <col min="12571" max="12571" width="12.5703125" style="13" customWidth="1"/>
    <col min="12572" max="12572" width="13" style="13" customWidth="1"/>
    <col min="12573" max="12573" width="12.7109375" style="13" customWidth="1"/>
    <col min="12574" max="12574" width="11.85546875" style="13" customWidth="1"/>
    <col min="12575" max="12575" width="11.140625" style="13" customWidth="1"/>
    <col min="12576" max="12576" width="7.28515625" style="13" customWidth="1"/>
    <col min="12577" max="12577" width="14.7109375" style="13" customWidth="1"/>
    <col min="12578" max="12578" width="9.42578125" style="13" customWidth="1"/>
    <col min="12579" max="12579" width="14" style="13" customWidth="1"/>
    <col min="12580" max="12809" width="9.140625" style="13"/>
    <col min="12810" max="12810" width="2" style="13" customWidth="1"/>
    <col min="12811" max="12811" width="6.140625" style="13" customWidth="1"/>
    <col min="12812" max="12812" width="20.42578125" style="13" customWidth="1"/>
    <col min="12813" max="12813" width="17.28515625" style="13" customWidth="1"/>
    <col min="12814" max="12815" width="14.85546875" style="13" customWidth="1"/>
    <col min="12816" max="12816" width="14.7109375" style="13" customWidth="1"/>
    <col min="12817" max="12817" width="13.7109375" style="13" customWidth="1"/>
    <col min="12818" max="12818" width="13.5703125" style="13" customWidth="1"/>
    <col min="12819" max="12819" width="11.85546875" style="13" customWidth="1"/>
    <col min="12820" max="12820" width="13.28515625" style="13" customWidth="1"/>
    <col min="12821" max="12821" width="12.28515625" style="13" customWidth="1"/>
    <col min="12822" max="12822" width="14.42578125" style="13" customWidth="1"/>
    <col min="12823" max="12823" width="12" style="13" customWidth="1"/>
    <col min="12824" max="12824" width="11" style="13" customWidth="1"/>
    <col min="12825" max="12825" width="11.42578125" style="13" customWidth="1"/>
    <col min="12826" max="12826" width="12.28515625" style="13" customWidth="1"/>
    <col min="12827" max="12827" width="12.5703125" style="13" customWidth="1"/>
    <col min="12828" max="12828" width="13" style="13" customWidth="1"/>
    <col min="12829" max="12829" width="12.7109375" style="13" customWidth="1"/>
    <col min="12830" max="12830" width="11.85546875" style="13" customWidth="1"/>
    <col min="12831" max="12831" width="11.140625" style="13" customWidth="1"/>
    <col min="12832" max="12832" width="7.28515625" style="13" customWidth="1"/>
    <col min="12833" max="12833" width="14.7109375" style="13" customWidth="1"/>
    <col min="12834" max="12834" width="9.42578125" style="13" customWidth="1"/>
    <col min="12835" max="12835" width="14" style="13" customWidth="1"/>
    <col min="12836" max="13065" width="9.140625" style="13"/>
    <col min="13066" max="13066" width="2" style="13" customWidth="1"/>
    <col min="13067" max="13067" width="6.140625" style="13" customWidth="1"/>
    <col min="13068" max="13068" width="20.42578125" style="13" customWidth="1"/>
    <col min="13069" max="13069" width="17.28515625" style="13" customWidth="1"/>
    <col min="13070" max="13071" width="14.85546875" style="13" customWidth="1"/>
    <col min="13072" max="13072" width="14.7109375" style="13" customWidth="1"/>
    <col min="13073" max="13073" width="13.7109375" style="13" customWidth="1"/>
    <col min="13074" max="13074" width="13.5703125" style="13" customWidth="1"/>
    <col min="13075" max="13075" width="11.85546875" style="13" customWidth="1"/>
    <col min="13076" max="13076" width="13.28515625" style="13" customWidth="1"/>
    <col min="13077" max="13077" width="12.28515625" style="13" customWidth="1"/>
    <col min="13078" max="13078" width="14.42578125" style="13" customWidth="1"/>
    <col min="13079" max="13079" width="12" style="13" customWidth="1"/>
    <col min="13080" max="13080" width="11" style="13" customWidth="1"/>
    <col min="13081" max="13081" width="11.42578125" style="13" customWidth="1"/>
    <col min="13082" max="13082" width="12.28515625" style="13" customWidth="1"/>
    <col min="13083" max="13083" width="12.5703125" style="13" customWidth="1"/>
    <col min="13084" max="13084" width="13" style="13" customWidth="1"/>
    <col min="13085" max="13085" width="12.7109375" style="13" customWidth="1"/>
    <col min="13086" max="13086" width="11.85546875" style="13" customWidth="1"/>
    <col min="13087" max="13087" width="11.140625" style="13" customWidth="1"/>
    <col min="13088" max="13088" width="7.28515625" style="13" customWidth="1"/>
    <col min="13089" max="13089" width="14.7109375" style="13" customWidth="1"/>
    <col min="13090" max="13090" width="9.42578125" style="13" customWidth="1"/>
    <col min="13091" max="13091" width="14" style="13" customWidth="1"/>
    <col min="13092" max="13321" width="9.140625" style="13"/>
    <col min="13322" max="13322" width="2" style="13" customWidth="1"/>
    <col min="13323" max="13323" width="6.140625" style="13" customWidth="1"/>
    <col min="13324" max="13324" width="20.42578125" style="13" customWidth="1"/>
    <col min="13325" max="13325" width="17.28515625" style="13" customWidth="1"/>
    <col min="13326" max="13327" width="14.85546875" style="13" customWidth="1"/>
    <col min="13328" max="13328" width="14.7109375" style="13" customWidth="1"/>
    <col min="13329" max="13329" width="13.7109375" style="13" customWidth="1"/>
    <col min="13330" max="13330" width="13.5703125" style="13" customWidth="1"/>
    <col min="13331" max="13331" width="11.85546875" style="13" customWidth="1"/>
    <col min="13332" max="13332" width="13.28515625" style="13" customWidth="1"/>
    <col min="13333" max="13333" width="12.28515625" style="13" customWidth="1"/>
    <col min="13334" max="13334" width="14.42578125" style="13" customWidth="1"/>
    <col min="13335" max="13335" width="12" style="13" customWidth="1"/>
    <col min="13336" max="13336" width="11" style="13" customWidth="1"/>
    <col min="13337" max="13337" width="11.42578125" style="13" customWidth="1"/>
    <col min="13338" max="13338" width="12.28515625" style="13" customWidth="1"/>
    <col min="13339" max="13339" width="12.5703125" style="13" customWidth="1"/>
    <col min="13340" max="13340" width="13" style="13" customWidth="1"/>
    <col min="13341" max="13341" width="12.7109375" style="13" customWidth="1"/>
    <col min="13342" max="13342" width="11.85546875" style="13" customWidth="1"/>
    <col min="13343" max="13343" width="11.140625" style="13" customWidth="1"/>
    <col min="13344" max="13344" width="7.28515625" style="13" customWidth="1"/>
    <col min="13345" max="13345" width="14.7109375" style="13" customWidth="1"/>
    <col min="13346" max="13346" width="9.42578125" style="13" customWidth="1"/>
    <col min="13347" max="13347" width="14" style="13" customWidth="1"/>
    <col min="13348" max="13577" width="9.140625" style="13"/>
    <col min="13578" max="13578" width="2" style="13" customWidth="1"/>
    <col min="13579" max="13579" width="6.140625" style="13" customWidth="1"/>
    <col min="13580" max="13580" width="20.42578125" style="13" customWidth="1"/>
    <col min="13581" max="13581" width="17.28515625" style="13" customWidth="1"/>
    <col min="13582" max="13583" width="14.85546875" style="13" customWidth="1"/>
    <col min="13584" max="13584" width="14.7109375" style="13" customWidth="1"/>
    <col min="13585" max="13585" width="13.7109375" style="13" customWidth="1"/>
    <col min="13586" max="13586" width="13.5703125" style="13" customWidth="1"/>
    <col min="13587" max="13587" width="11.85546875" style="13" customWidth="1"/>
    <col min="13588" max="13588" width="13.28515625" style="13" customWidth="1"/>
    <col min="13589" max="13589" width="12.28515625" style="13" customWidth="1"/>
    <col min="13590" max="13590" width="14.42578125" style="13" customWidth="1"/>
    <col min="13591" max="13591" width="12" style="13" customWidth="1"/>
    <col min="13592" max="13592" width="11" style="13" customWidth="1"/>
    <col min="13593" max="13593" width="11.42578125" style="13" customWidth="1"/>
    <col min="13594" max="13594" width="12.28515625" style="13" customWidth="1"/>
    <col min="13595" max="13595" width="12.5703125" style="13" customWidth="1"/>
    <col min="13596" max="13596" width="13" style="13" customWidth="1"/>
    <col min="13597" max="13597" width="12.7109375" style="13" customWidth="1"/>
    <col min="13598" max="13598" width="11.85546875" style="13" customWidth="1"/>
    <col min="13599" max="13599" width="11.140625" style="13" customWidth="1"/>
    <col min="13600" max="13600" width="7.28515625" style="13" customWidth="1"/>
    <col min="13601" max="13601" width="14.7109375" style="13" customWidth="1"/>
    <col min="13602" max="13602" width="9.42578125" style="13" customWidth="1"/>
    <col min="13603" max="13603" width="14" style="13" customWidth="1"/>
    <col min="13604" max="13833" width="9.140625" style="13"/>
    <col min="13834" max="13834" width="2" style="13" customWidth="1"/>
    <col min="13835" max="13835" width="6.140625" style="13" customWidth="1"/>
    <col min="13836" max="13836" width="20.42578125" style="13" customWidth="1"/>
    <col min="13837" max="13837" width="17.28515625" style="13" customWidth="1"/>
    <col min="13838" max="13839" width="14.85546875" style="13" customWidth="1"/>
    <col min="13840" max="13840" width="14.7109375" style="13" customWidth="1"/>
    <col min="13841" max="13841" width="13.7109375" style="13" customWidth="1"/>
    <col min="13842" max="13842" width="13.5703125" style="13" customWidth="1"/>
    <col min="13843" max="13843" width="11.85546875" style="13" customWidth="1"/>
    <col min="13844" max="13844" width="13.28515625" style="13" customWidth="1"/>
    <col min="13845" max="13845" width="12.28515625" style="13" customWidth="1"/>
    <col min="13846" max="13846" width="14.42578125" style="13" customWidth="1"/>
    <col min="13847" max="13847" width="12" style="13" customWidth="1"/>
    <col min="13848" max="13848" width="11" style="13" customWidth="1"/>
    <col min="13849" max="13849" width="11.42578125" style="13" customWidth="1"/>
    <col min="13850" max="13850" width="12.28515625" style="13" customWidth="1"/>
    <col min="13851" max="13851" width="12.5703125" style="13" customWidth="1"/>
    <col min="13852" max="13852" width="13" style="13" customWidth="1"/>
    <col min="13853" max="13853" width="12.7109375" style="13" customWidth="1"/>
    <col min="13854" max="13854" width="11.85546875" style="13" customWidth="1"/>
    <col min="13855" max="13855" width="11.140625" style="13" customWidth="1"/>
    <col min="13856" max="13856" width="7.28515625" style="13" customWidth="1"/>
    <col min="13857" max="13857" width="14.7109375" style="13" customWidth="1"/>
    <col min="13858" max="13858" width="9.42578125" style="13" customWidth="1"/>
    <col min="13859" max="13859" width="14" style="13" customWidth="1"/>
    <col min="13860" max="14089" width="9.140625" style="13"/>
    <col min="14090" max="14090" width="2" style="13" customWidth="1"/>
    <col min="14091" max="14091" width="6.140625" style="13" customWidth="1"/>
    <col min="14092" max="14092" width="20.42578125" style="13" customWidth="1"/>
    <col min="14093" max="14093" width="17.28515625" style="13" customWidth="1"/>
    <col min="14094" max="14095" width="14.85546875" style="13" customWidth="1"/>
    <col min="14096" max="14096" width="14.7109375" style="13" customWidth="1"/>
    <col min="14097" max="14097" width="13.7109375" style="13" customWidth="1"/>
    <col min="14098" max="14098" width="13.5703125" style="13" customWidth="1"/>
    <col min="14099" max="14099" width="11.85546875" style="13" customWidth="1"/>
    <col min="14100" max="14100" width="13.28515625" style="13" customWidth="1"/>
    <col min="14101" max="14101" width="12.28515625" style="13" customWidth="1"/>
    <col min="14102" max="14102" width="14.42578125" style="13" customWidth="1"/>
    <col min="14103" max="14103" width="12" style="13" customWidth="1"/>
    <col min="14104" max="14104" width="11" style="13" customWidth="1"/>
    <col min="14105" max="14105" width="11.42578125" style="13" customWidth="1"/>
    <col min="14106" max="14106" width="12.28515625" style="13" customWidth="1"/>
    <col min="14107" max="14107" width="12.5703125" style="13" customWidth="1"/>
    <col min="14108" max="14108" width="13" style="13" customWidth="1"/>
    <col min="14109" max="14109" width="12.7109375" style="13" customWidth="1"/>
    <col min="14110" max="14110" width="11.85546875" style="13" customWidth="1"/>
    <col min="14111" max="14111" width="11.140625" style="13" customWidth="1"/>
    <col min="14112" max="14112" width="7.28515625" style="13" customWidth="1"/>
    <col min="14113" max="14113" width="14.7109375" style="13" customWidth="1"/>
    <col min="14114" max="14114" width="9.42578125" style="13" customWidth="1"/>
    <col min="14115" max="14115" width="14" style="13" customWidth="1"/>
    <col min="14116" max="14345" width="9.140625" style="13"/>
    <col min="14346" max="14346" width="2" style="13" customWidth="1"/>
    <col min="14347" max="14347" width="6.140625" style="13" customWidth="1"/>
    <col min="14348" max="14348" width="20.42578125" style="13" customWidth="1"/>
    <col min="14349" max="14349" width="17.28515625" style="13" customWidth="1"/>
    <col min="14350" max="14351" width="14.85546875" style="13" customWidth="1"/>
    <col min="14352" max="14352" width="14.7109375" style="13" customWidth="1"/>
    <col min="14353" max="14353" width="13.7109375" style="13" customWidth="1"/>
    <col min="14354" max="14354" width="13.5703125" style="13" customWidth="1"/>
    <col min="14355" max="14355" width="11.85546875" style="13" customWidth="1"/>
    <col min="14356" max="14356" width="13.28515625" style="13" customWidth="1"/>
    <col min="14357" max="14357" width="12.28515625" style="13" customWidth="1"/>
    <col min="14358" max="14358" width="14.42578125" style="13" customWidth="1"/>
    <col min="14359" max="14359" width="12" style="13" customWidth="1"/>
    <col min="14360" max="14360" width="11" style="13" customWidth="1"/>
    <col min="14361" max="14361" width="11.42578125" style="13" customWidth="1"/>
    <col min="14362" max="14362" width="12.28515625" style="13" customWidth="1"/>
    <col min="14363" max="14363" width="12.5703125" style="13" customWidth="1"/>
    <col min="14364" max="14364" width="13" style="13" customWidth="1"/>
    <col min="14365" max="14365" width="12.7109375" style="13" customWidth="1"/>
    <col min="14366" max="14366" width="11.85546875" style="13" customWidth="1"/>
    <col min="14367" max="14367" width="11.140625" style="13" customWidth="1"/>
    <col min="14368" max="14368" width="7.28515625" style="13" customWidth="1"/>
    <col min="14369" max="14369" width="14.7109375" style="13" customWidth="1"/>
    <col min="14370" max="14370" width="9.42578125" style="13" customWidth="1"/>
    <col min="14371" max="14371" width="14" style="13" customWidth="1"/>
    <col min="14372" max="14601" width="9.140625" style="13"/>
    <col min="14602" max="14602" width="2" style="13" customWidth="1"/>
    <col min="14603" max="14603" width="6.140625" style="13" customWidth="1"/>
    <col min="14604" max="14604" width="20.42578125" style="13" customWidth="1"/>
    <col min="14605" max="14605" width="17.28515625" style="13" customWidth="1"/>
    <col min="14606" max="14607" width="14.85546875" style="13" customWidth="1"/>
    <col min="14608" max="14608" width="14.7109375" style="13" customWidth="1"/>
    <col min="14609" max="14609" width="13.7109375" style="13" customWidth="1"/>
    <col min="14610" max="14610" width="13.5703125" style="13" customWidth="1"/>
    <col min="14611" max="14611" width="11.85546875" style="13" customWidth="1"/>
    <col min="14612" max="14612" width="13.28515625" style="13" customWidth="1"/>
    <col min="14613" max="14613" width="12.28515625" style="13" customWidth="1"/>
    <col min="14614" max="14614" width="14.42578125" style="13" customWidth="1"/>
    <col min="14615" max="14615" width="12" style="13" customWidth="1"/>
    <col min="14616" max="14616" width="11" style="13" customWidth="1"/>
    <col min="14617" max="14617" width="11.42578125" style="13" customWidth="1"/>
    <col min="14618" max="14618" width="12.28515625" style="13" customWidth="1"/>
    <col min="14619" max="14619" width="12.5703125" style="13" customWidth="1"/>
    <col min="14620" max="14620" width="13" style="13" customWidth="1"/>
    <col min="14621" max="14621" width="12.7109375" style="13" customWidth="1"/>
    <col min="14622" max="14622" width="11.85546875" style="13" customWidth="1"/>
    <col min="14623" max="14623" width="11.140625" style="13" customWidth="1"/>
    <col min="14624" max="14624" width="7.28515625" style="13" customWidth="1"/>
    <col min="14625" max="14625" width="14.7109375" style="13" customWidth="1"/>
    <col min="14626" max="14626" width="9.42578125" style="13" customWidth="1"/>
    <col min="14627" max="14627" width="14" style="13" customWidth="1"/>
    <col min="14628" max="14857" width="9.140625" style="13"/>
    <col min="14858" max="14858" width="2" style="13" customWidth="1"/>
    <col min="14859" max="14859" width="6.140625" style="13" customWidth="1"/>
    <col min="14860" max="14860" width="20.42578125" style="13" customWidth="1"/>
    <col min="14861" max="14861" width="17.28515625" style="13" customWidth="1"/>
    <col min="14862" max="14863" width="14.85546875" style="13" customWidth="1"/>
    <col min="14864" max="14864" width="14.7109375" style="13" customWidth="1"/>
    <col min="14865" max="14865" width="13.7109375" style="13" customWidth="1"/>
    <col min="14866" max="14866" width="13.5703125" style="13" customWidth="1"/>
    <col min="14867" max="14867" width="11.85546875" style="13" customWidth="1"/>
    <col min="14868" max="14868" width="13.28515625" style="13" customWidth="1"/>
    <col min="14869" max="14869" width="12.28515625" style="13" customWidth="1"/>
    <col min="14870" max="14870" width="14.42578125" style="13" customWidth="1"/>
    <col min="14871" max="14871" width="12" style="13" customWidth="1"/>
    <col min="14872" max="14872" width="11" style="13" customWidth="1"/>
    <col min="14873" max="14873" width="11.42578125" style="13" customWidth="1"/>
    <col min="14874" max="14874" width="12.28515625" style="13" customWidth="1"/>
    <col min="14875" max="14875" width="12.5703125" style="13" customWidth="1"/>
    <col min="14876" max="14876" width="13" style="13" customWidth="1"/>
    <col min="14877" max="14877" width="12.7109375" style="13" customWidth="1"/>
    <col min="14878" max="14878" width="11.85546875" style="13" customWidth="1"/>
    <col min="14879" max="14879" width="11.140625" style="13" customWidth="1"/>
    <col min="14880" max="14880" width="7.28515625" style="13" customWidth="1"/>
    <col min="14881" max="14881" width="14.7109375" style="13" customWidth="1"/>
    <col min="14882" max="14882" width="9.42578125" style="13" customWidth="1"/>
    <col min="14883" max="14883" width="14" style="13" customWidth="1"/>
    <col min="14884" max="15113" width="9.140625" style="13"/>
    <col min="15114" max="15114" width="2" style="13" customWidth="1"/>
    <col min="15115" max="15115" width="6.140625" style="13" customWidth="1"/>
    <col min="15116" max="15116" width="20.42578125" style="13" customWidth="1"/>
    <col min="15117" max="15117" width="17.28515625" style="13" customWidth="1"/>
    <col min="15118" max="15119" width="14.85546875" style="13" customWidth="1"/>
    <col min="15120" max="15120" width="14.7109375" style="13" customWidth="1"/>
    <col min="15121" max="15121" width="13.7109375" style="13" customWidth="1"/>
    <col min="15122" max="15122" width="13.5703125" style="13" customWidth="1"/>
    <col min="15123" max="15123" width="11.85546875" style="13" customWidth="1"/>
    <col min="15124" max="15124" width="13.28515625" style="13" customWidth="1"/>
    <col min="15125" max="15125" width="12.28515625" style="13" customWidth="1"/>
    <col min="15126" max="15126" width="14.42578125" style="13" customWidth="1"/>
    <col min="15127" max="15127" width="12" style="13" customWidth="1"/>
    <col min="15128" max="15128" width="11" style="13" customWidth="1"/>
    <col min="15129" max="15129" width="11.42578125" style="13" customWidth="1"/>
    <col min="15130" max="15130" width="12.28515625" style="13" customWidth="1"/>
    <col min="15131" max="15131" width="12.5703125" style="13" customWidth="1"/>
    <col min="15132" max="15132" width="13" style="13" customWidth="1"/>
    <col min="15133" max="15133" width="12.7109375" style="13" customWidth="1"/>
    <col min="15134" max="15134" width="11.85546875" style="13" customWidth="1"/>
    <col min="15135" max="15135" width="11.140625" style="13" customWidth="1"/>
    <col min="15136" max="15136" width="7.28515625" style="13" customWidth="1"/>
    <col min="15137" max="15137" width="14.7109375" style="13" customWidth="1"/>
    <col min="15138" max="15138" width="9.42578125" style="13" customWidth="1"/>
    <col min="15139" max="15139" width="14" style="13" customWidth="1"/>
    <col min="15140" max="15369" width="9.140625" style="13"/>
    <col min="15370" max="15370" width="2" style="13" customWidth="1"/>
    <col min="15371" max="15371" width="6.140625" style="13" customWidth="1"/>
    <col min="15372" max="15372" width="20.42578125" style="13" customWidth="1"/>
    <col min="15373" max="15373" width="17.28515625" style="13" customWidth="1"/>
    <col min="15374" max="15375" width="14.85546875" style="13" customWidth="1"/>
    <col min="15376" max="15376" width="14.7109375" style="13" customWidth="1"/>
    <col min="15377" max="15377" width="13.7109375" style="13" customWidth="1"/>
    <col min="15378" max="15378" width="13.5703125" style="13" customWidth="1"/>
    <col min="15379" max="15379" width="11.85546875" style="13" customWidth="1"/>
    <col min="15380" max="15380" width="13.28515625" style="13" customWidth="1"/>
    <col min="15381" max="15381" width="12.28515625" style="13" customWidth="1"/>
    <col min="15382" max="15382" width="14.42578125" style="13" customWidth="1"/>
    <col min="15383" max="15383" width="12" style="13" customWidth="1"/>
    <col min="15384" max="15384" width="11" style="13" customWidth="1"/>
    <col min="15385" max="15385" width="11.42578125" style="13" customWidth="1"/>
    <col min="15386" max="15386" width="12.28515625" style="13" customWidth="1"/>
    <col min="15387" max="15387" width="12.5703125" style="13" customWidth="1"/>
    <col min="15388" max="15388" width="13" style="13" customWidth="1"/>
    <col min="15389" max="15389" width="12.7109375" style="13" customWidth="1"/>
    <col min="15390" max="15390" width="11.85546875" style="13" customWidth="1"/>
    <col min="15391" max="15391" width="11.140625" style="13" customWidth="1"/>
    <col min="15392" max="15392" width="7.28515625" style="13" customWidth="1"/>
    <col min="15393" max="15393" width="14.7109375" style="13" customWidth="1"/>
    <col min="15394" max="15394" width="9.42578125" style="13" customWidth="1"/>
    <col min="15395" max="15395" width="14" style="13" customWidth="1"/>
    <col min="15396" max="15625" width="9.140625" style="13"/>
    <col min="15626" max="15626" width="2" style="13" customWidth="1"/>
    <col min="15627" max="15627" width="6.140625" style="13" customWidth="1"/>
    <col min="15628" max="15628" width="20.42578125" style="13" customWidth="1"/>
    <col min="15629" max="15629" width="17.28515625" style="13" customWidth="1"/>
    <col min="15630" max="15631" width="14.85546875" style="13" customWidth="1"/>
    <col min="15632" max="15632" width="14.7109375" style="13" customWidth="1"/>
    <col min="15633" max="15633" width="13.7109375" style="13" customWidth="1"/>
    <col min="15634" max="15634" width="13.5703125" style="13" customWidth="1"/>
    <col min="15635" max="15635" width="11.85546875" style="13" customWidth="1"/>
    <col min="15636" max="15636" width="13.28515625" style="13" customWidth="1"/>
    <col min="15637" max="15637" width="12.28515625" style="13" customWidth="1"/>
    <col min="15638" max="15638" width="14.42578125" style="13" customWidth="1"/>
    <col min="15639" max="15639" width="12" style="13" customWidth="1"/>
    <col min="15640" max="15640" width="11" style="13" customWidth="1"/>
    <col min="15641" max="15641" width="11.42578125" style="13" customWidth="1"/>
    <col min="15642" max="15642" width="12.28515625" style="13" customWidth="1"/>
    <col min="15643" max="15643" width="12.5703125" style="13" customWidth="1"/>
    <col min="15644" max="15644" width="13" style="13" customWidth="1"/>
    <col min="15645" max="15645" width="12.7109375" style="13" customWidth="1"/>
    <col min="15646" max="15646" width="11.85546875" style="13" customWidth="1"/>
    <col min="15647" max="15647" width="11.140625" style="13" customWidth="1"/>
    <col min="15648" max="15648" width="7.28515625" style="13" customWidth="1"/>
    <col min="15649" max="15649" width="14.7109375" style="13" customWidth="1"/>
    <col min="15650" max="15650" width="9.42578125" style="13" customWidth="1"/>
    <col min="15651" max="15651" width="14" style="13" customWidth="1"/>
    <col min="15652" max="15881" width="9.140625" style="13"/>
    <col min="15882" max="15882" width="2" style="13" customWidth="1"/>
    <col min="15883" max="15883" width="6.140625" style="13" customWidth="1"/>
    <col min="15884" max="15884" width="20.42578125" style="13" customWidth="1"/>
    <col min="15885" max="15885" width="17.28515625" style="13" customWidth="1"/>
    <col min="15886" max="15887" width="14.85546875" style="13" customWidth="1"/>
    <col min="15888" max="15888" width="14.7109375" style="13" customWidth="1"/>
    <col min="15889" max="15889" width="13.7109375" style="13" customWidth="1"/>
    <col min="15890" max="15890" width="13.5703125" style="13" customWidth="1"/>
    <col min="15891" max="15891" width="11.85546875" style="13" customWidth="1"/>
    <col min="15892" max="15892" width="13.28515625" style="13" customWidth="1"/>
    <col min="15893" max="15893" width="12.28515625" style="13" customWidth="1"/>
    <col min="15894" max="15894" width="14.42578125" style="13" customWidth="1"/>
    <col min="15895" max="15895" width="12" style="13" customWidth="1"/>
    <col min="15896" max="15896" width="11" style="13" customWidth="1"/>
    <col min="15897" max="15897" width="11.42578125" style="13" customWidth="1"/>
    <col min="15898" max="15898" width="12.28515625" style="13" customWidth="1"/>
    <col min="15899" max="15899" width="12.5703125" style="13" customWidth="1"/>
    <col min="15900" max="15900" width="13" style="13" customWidth="1"/>
    <col min="15901" max="15901" width="12.7109375" style="13" customWidth="1"/>
    <col min="15902" max="15902" width="11.85546875" style="13" customWidth="1"/>
    <col min="15903" max="15903" width="11.140625" style="13" customWidth="1"/>
    <col min="15904" max="15904" width="7.28515625" style="13" customWidth="1"/>
    <col min="15905" max="15905" width="14.7109375" style="13" customWidth="1"/>
    <col min="15906" max="15906" width="9.42578125" style="13" customWidth="1"/>
    <col min="15907" max="15907" width="14" style="13" customWidth="1"/>
    <col min="15908" max="16137" width="9.140625" style="13"/>
    <col min="16138" max="16138" width="2" style="13" customWidth="1"/>
    <col min="16139" max="16139" width="6.140625" style="13" customWidth="1"/>
    <col min="16140" max="16140" width="20.42578125" style="13" customWidth="1"/>
    <col min="16141" max="16141" width="17.28515625" style="13" customWidth="1"/>
    <col min="16142" max="16143" width="14.85546875" style="13" customWidth="1"/>
    <col min="16144" max="16144" width="14.7109375" style="13" customWidth="1"/>
    <col min="16145" max="16145" width="13.7109375" style="13" customWidth="1"/>
    <col min="16146" max="16146" width="13.5703125" style="13" customWidth="1"/>
    <col min="16147" max="16147" width="11.85546875" style="13" customWidth="1"/>
    <col min="16148" max="16148" width="13.28515625" style="13" customWidth="1"/>
    <col min="16149" max="16149" width="12.28515625" style="13" customWidth="1"/>
    <col min="16150" max="16150" width="14.42578125" style="13" customWidth="1"/>
    <col min="16151" max="16151" width="12" style="13" customWidth="1"/>
    <col min="16152" max="16152" width="11" style="13" customWidth="1"/>
    <col min="16153" max="16153" width="11.42578125" style="13" customWidth="1"/>
    <col min="16154" max="16154" width="12.28515625" style="13" customWidth="1"/>
    <col min="16155" max="16155" width="12.5703125" style="13" customWidth="1"/>
    <col min="16156" max="16156" width="13" style="13" customWidth="1"/>
    <col min="16157" max="16157" width="12.7109375" style="13" customWidth="1"/>
    <col min="16158" max="16158" width="11.85546875" style="13" customWidth="1"/>
    <col min="16159" max="16159" width="11.140625" style="13" customWidth="1"/>
    <col min="16160" max="16160" width="7.28515625" style="13" customWidth="1"/>
    <col min="16161" max="16161" width="14.7109375" style="13" customWidth="1"/>
    <col min="16162" max="16162" width="9.42578125" style="13" customWidth="1"/>
    <col min="16163" max="16163" width="14" style="13" customWidth="1"/>
    <col min="16164" max="16384" width="9.140625" style="13"/>
  </cols>
  <sheetData>
    <row r="1" spans="1:36" x14ac:dyDescent="0.35">
      <c r="B1" s="19"/>
      <c r="D1" s="19" t="s">
        <v>0</v>
      </c>
      <c r="L1" s="112" t="s">
        <v>2</v>
      </c>
      <c r="N1" s="300" t="s">
        <v>153</v>
      </c>
      <c r="W1" s="35"/>
      <c r="Z1" s="35"/>
    </row>
    <row r="2" spans="1:36" x14ac:dyDescent="0.35">
      <c r="A2" s="19"/>
      <c r="L2" s="35"/>
      <c r="W2" s="35"/>
      <c r="Z2" s="35"/>
    </row>
    <row r="3" spans="1:36" x14ac:dyDescent="0.35">
      <c r="A3" s="19"/>
      <c r="L3" s="112" t="s">
        <v>3</v>
      </c>
      <c r="W3" s="35"/>
      <c r="Z3" s="35"/>
    </row>
    <row r="4" spans="1:36" x14ac:dyDescent="0.35">
      <c r="A4" s="19"/>
      <c r="L4" s="112" t="s">
        <v>300</v>
      </c>
      <c r="W4" s="35"/>
      <c r="Z4" s="35"/>
    </row>
    <row r="5" spans="1:36" x14ac:dyDescent="0.35">
      <c r="A5" s="19"/>
      <c r="X5" s="35"/>
      <c r="Y5" s="112"/>
      <c r="Z5" s="35"/>
    </row>
    <row r="6" spans="1:36" x14ac:dyDescent="0.35">
      <c r="A6" s="19"/>
      <c r="X6" s="35"/>
      <c r="Y6" s="35"/>
      <c r="Z6" s="35"/>
    </row>
    <row r="7" spans="1:36" x14ac:dyDescent="0.35">
      <c r="B7" s="19"/>
      <c r="C7" s="19"/>
      <c r="D7" s="19"/>
      <c r="E7" s="19"/>
      <c r="F7" s="19"/>
      <c r="G7" s="19"/>
      <c r="H7" s="19"/>
      <c r="I7" s="19"/>
      <c r="J7" s="19"/>
      <c r="K7" s="19"/>
      <c r="L7" s="19"/>
      <c r="M7" s="19"/>
      <c r="N7" s="19"/>
      <c r="O7" s="19"/>
      <c r="P7" s="19"/>
      <c r="Q7" s="19"/>
      <c r="R7" s="19"/>
      <c r="S7" s="19"/>
      <c r="T7" s="19"/>
    </row>
    <row r="8" spans="1:36" ht="20.25" customHeight="1" x14ac:dyDescent="0.35">
      <c r="A8" s="368" t="s">
        <v>816</v>
      </c>
      <c r="B8" s="368"/>
      <c r="C8" s="368"/>
      <c r="D8" s="368"/>
      <c r="E8" s="368"/>
      <c r="F8" s="368"/>
      <c r="G8" s="368"/>
      <c r="H8" s="368"/>
      <c r="I8" s="368"/>
      <c r="J8" s="368"/>
      <c r="K8" s="368"/>
      <c r="L8" s="368"/>
      <c r="M8" s="368"/>
      <c r="N8" s="368"/>
      <c r="O8" s="113"/>
      <c r="P8" s="113"/>
      <c r="Q8" s="113"/>
      <c r="R8" s="113"/>
      <c r="S8" s="113"/>
      <c r="T8" s="113"/>
      <c r="U8" s="113"/>
      <c r="V8" s="113"/>
      <c r="W8" s="113"/>
      <c r="X8" s="113"/>
      <c r="Y8" s="113"/>
      <c r="Z8" s="113"/>
      <c r="AA8" s="113"/>
      <c r="AB8" s="362"/>
      <c r="AC8" s="362"/>
      <c r="AD8" s="362"/>
      <c r="AE8" s="362"/>
      <c r="AF8" s="362"/>
      <c r="AG8" s="362"/>
      <c r="AH8" s="365"/>
    </row>
    <row r="9" spans="1:36" ht="22.5" customHeight="1" x14ac:dyDescent="0.35">
      <c r="A9" s="362" t="s">
        <v>301</v>
      </c>
      <c r="B9" s="369"/>
      <c r="C9" s="369"/>
      <c r="D9" s="369"/>
      <c r="E9" s="369"/>
      <c r="F9" s="369"/>
      <c r="G9" s="369"/>
      <c r="H9" s="369"/>
      <c r="I9" s="369"/>
      <c r="J9" s="369"/>
      <c r="K9" s="369"/>
      <c r="L9" s="369"/>
      <c r="M9" s="369"/>
      <c r="N9" s="369"/>
      <c r="O9" s="113"/>
      <c r="P9" s="113"/>
      <c r="Q9" s="113"/>
      <c r="R9" s="113"/>
      <c r="S9" s="113"/>
      <c r="T9" s="113"/>
      <c r="U9" s="113"/>
      <c r="V9" s="113"/>
      <c r="W9" s="113"/>
      <c r="X9" s="113"/>
      <c r="Y9" s="113"/>
      <c r="Z9" s="113"/>
      <c r="AA9" s="113"/>
      <c r="AB9" s="362"/>
      <c r="AC9" s="362"/>
      <c r="AD9" s="362"/>
      <c r="AE9" s="362"/>
      <c r="AF9" s="362"/>
      <c r="AG9" s="362"/>
      <c r="AH9" s="365"/>
    </row>
    <row r="10" spans="1:36" ht="21.75" customHeight="1" x14ac:dyDescent="0.35">
      <c r="O10" s="113"/>
      <c r="P10" s="113"/>
      <c r="Q10" s="113"/>
      <c r="R10" s="113"/>
      <c r="S10" s="113"/>
      <c r="T10" s="113"/>
      <c r="U10" s="113"/>
      <c r="V10" s="113"/>
      <c r="W10" s="113"/>
      <c r="X10" s="113"/>
      <c r="Y10" s="113"/>
      <c r="Z10" s="113"/>
      <c r="AA10" s="113"/>
      <c r="AB10" s="362"/>
      <c r="AC10" s="362"/>
      <c r="AD10" s="362"/>
      <c r="AE10" s="362"/>
      <c r="AF10" s="362"/>
      <c r="AG10" s="362"/>
      <c r="AH10" s="365"/>
    </row>
    <row r="11" spans="1:36" x14ac:dyDescent="0.35">
      <c r="AH11" s="13" t="s">
        <v>107</v>
      </c>
    </row>
    <row r="12" spans="1:36" s="273" customFormat="1" ht="114" customHeight="1" x14ac:dyDescent="0.35">
      <c r="B12" s="23" t="s">
        <v>5</v>
      </c>
      <c r="C12" s="23" t="s">
        <v>6</v>
      </c>
      <c r="D12" s="23" t="s">
        <v>154</v>
      </c>
      <c r="E12" s="239" t="s">
        <v>155</v>
      </c>
      <c r="F12" s="239" t="s">
        <v>156</v>
      </c>
      <c r="G12" s="239" t="s">
        <v>157</v>
      </c>
      <c r="H12" s="239" t="s">
        <v>158</v>
      </c>
      <c r="I12" s="239" t="s">
        <v>159</v>
      </c>
      <c r="J12" s="239" t="s">
        <v>160</v>
      </c>
      <c r="K12" s="239" t="s">
        <v>126</v>
      </c>
      <c r="L12" s="239" t="s">
        <v>127</v>
      </c>
      <c r="M12" s="239" t="s">
        <v>128</v>
      </c>
      <c r="N12" s="239" t="s">
        <v>129</v>
      </c>
      <c r="O12" s="239" t="s">
        <v>130</v>
      </c>
      <c r="P12" s="239" t="s">
        <v>131</v>
      </c>
      <c r="Q12" s="239" t="s">
        <v>132</v>
      </c>
      <c r="R12" s="239" t="s">
        <v>133</v>
      </c>
      <c r="S12" s="239" t="s">
        <v>134</v>
      </c>
      <c r="T12" s="239" t="s">
        <v>135</v>
      </c>
      <c r="U12" s="23" t="s">
        <v>136</v>
      </c>
      <c r="V12" s="23" t="s">
        <v>137</v>
      </c>
      <c r="W12" s="23" t="s">
        <v>138</v>
      </c>
      <c r="X12" s="23" t="s">
        <v>139</v>
      </c>
      <c r="Y12" s="23" t="s">
        <v>140</v>
      </c>
      <c r="Z12" s="23" t="s">
        <v>141</v>
      </c>
      <c r="AA12" s="23" t="s">
        <v>142</v>
      </c>
      <c r="AB12" s="23" t="s">
        <v>143</v>
      </c>
      <c r="AC12" s="23" t="s">
        <v>144</v>
      </c>
      <c r="AD12" s="23" t="s">
        <v>145</v>
      </c>
      <c r="AE12" s="23" t="s">
        <v>146</v>
      </c>
      <c r="AF12" s="23" t="s">
        <v>147</v>
      </c>
      <c r="AG12" s="23" t="s">
        <v>148</v>
      </c>
      <c r="AH12" s="23" t="s">
        <v>149</v>
      </c>
      <c r="AI12" s="23" t="s">
        <v>150</v>
      </c>
    </row>
    <row r="13" spans="1:36" s="273" customFormat="1" ht="21.75" customHeight="1" x14ac:dyDescent="0.35">
      <c r="B13" s="366" t="s">
        <v>11</v>
      </c>
      <c r="C13" s="367"/>
      <c r="D13" s="50">
        <f t="shared" ref="D13:Y13" si="0">SUM(D14:D55)</f>
        <v>400965</v>
      </c>
      <c r="E13" s="50">
        <f t="shared" si="0"/>
        <v>76600</v>
      </c>
      <c r="F13" s="50">
        <f>SUM(F14:F55)</f>
        <v>50220</v>
      </c>
      <c r="G13" s="50">
        <f>SUM(G14:G55)</f>
        <v>26380</v>
      </c>
      <c r="H13" s="50">
        <f>SUM(H14:H55)</f>
        <v>11025</v>
      </c>
      <c r="I13" s="50">
        <f>SUM(I14:I55)</f>
        <v>3010</v>
      </c>
      <c r="J13" s="50">
        <f>SUM(J14:J55)</f>
        <v>8015</v>
      </c>
      <c r="K13" s="50">
        <f t="shared" si="0"/>
        <v>54600</v>
      </c>
      <c r="L13" s="50">
        <f t="shared" si="0"/>
        <v>11593</v>
      </c>
      <c r="M13" s="50">
        <f t="shared" si="0"/>
        <v>91860</v>
      </c>
      <c r="N13" s="50">
        <f t="shared" si="0"/>
        <v>87495</v>
      </c>
      <c r="O13" s="50">
        <f t="shared" si="0"/>
        <v>115970</v>
      </c>
      <c r="P13" s="50">
        <f t="shared" si="0"/>
        <v>12010</v>
      </c>
      <c r="Q13" s="50">
        <f t="shared" si="0"/>
        <v>39030</v>
      </c>
      <c r="R13" s="50">
        <f t="shared" si="0"/>
        <v>289515</v>
      </c>
      <c r="S13" s="50">
        <f t="shared" si="0"/>
        <v>104240</v>
      </c>
      <c r="T13" s="50">
        <f t="shared" si="0"/>
        <v>7210</v>
      </c>
      <c r="U13" s="50">
        <f t="shared" si="0"/>
        <v>917</v>
      </c>
      <c r="V13" s="50">
        <f t="shared" si="0"/>
        <v>12035</v>
      </c>
      <c r="W13" s="50">
        <f t="shared" si="0"/>
        <v>77</v>
      </c>
      <c r="X13" s="50">
        <f t="shared" si="0"/>
        <v>127</v>
      </c>
      <c r="Y13" s="50">
        <f t="shared" si="0"/>
        <v>11</v>
      </c>
      <c r="Z13" s="50">
        <f>SUM(Z14:Z55)</f>
        <v>145</v>
      </c>
      <c r="AA13" s="50">
        <f>SUM(AA14:AA55)</f>
        <v>5</v>
      </c>
      <c r="AB13" s="50">
        <f>SUM(AB14:AB55)</f>
        <v>785</v>
      </c>
      <c r="AC13" s="50">
        <f t="shared" ref="AC13:AG13" si="1">SUM(AC14:AC55)</f>
        <v>90</v>
      </c>
      <c r="AD13" s="50">
        <f t="shared" si="1"/>
        <v>25</v>
      </c>
      <c r="AE13" s="50">
        <f t="shared" si="1"/>
        <v>30</v>
      </c>
      <c r="AF13" s="50">
        <f t="shared" si="1"/>
        <v>15</v>
      </c>
      <c r="AG13" s="50">
        <f t="shared" si="1"/>
        <v>10</v>
      </c>
      <c r="AH13" s="50">
        <f>SUM(AH14:AH55)</f>
        <v>515</v>
      </c>
      <c r="AI13" s="50">
        <f>SUM(AI14:AI55)</f>
        <v>375693</v>
      </c>
      <c r="AJ13" s="301"/>
    </row>
    <row r="14" spans="1:36" s="273" customFormat="1" x14ac:dyDescent="0.35">
      <c r="B14" s="302">
        <v>1</v>
      </c>
      <c r="C14" s="303" t="s">
        <v>12</v>
      </c>
      <c r="D14" s="304">
        <v>16350</v>
      </c>
      <c r="E14" s="304">
        <v>2760</v>
      </c>
      <c r="F14" s="304">
        <v>1960</v>
      </c>
      <c r="G14" s="304">
        <v>800</v>
      </c>
      <c r="H14" s="304">
        <v>220</v>
      </c>
      <c r="I14" s="304">
        <v>50</v>
      </c>
      <c r="J14" s="304">
        <v>170</v>
      </c>
      <c r="K14" s="304">
        <v>2550</v>
      </c>
      <c r="L14" s="304">
        <v>500</v>
      </c>
      <c r="M14" s="304">
        <v>3400</v>
      </c>
      <c r="N14" s="304">
        <v>4465</v>
      </c>
      <c r="O14" s="304">
        <v>4215</v>
      </c>
      <c r="P14" s="304">
        <v>255</v>
      </c>
      <c r="Q14" s="304">
        <v>1465</v>
      </c>
      <c r="R14" s="304">
        <v>7240</v>
      </c>
      <c r="S14" s="304">
        <v>5610</v>
      </c>
      <c r="T14" s="304">
        <v>3500</v>
      </c>
      <c r="U14" s="304">
        <v>10</v>
      </c>
      <c r="V14" s="304">
        <v>300</v>
      </c>
      <c r="W14" s="304">
        <v>0</v>
      </c>
      <c r="X14" s="304">
        <v>10</v>
      </c>
      <c r="Y14" s="304">
        <v>0</v>
      </c>
      <c r="Z14" s="304">
        <v>0</v>
      </c>
      <c r="AA14" s="304">
        <v>0</v>
      </c>
      <c r="AB14" s="304">
        <v>0</v>
      </c>
      <c r="AC14" s="304">
        <v>0</v>
      </c>
      <c r="AD14" s="304">
        <v>0</v>
      </c>
      <c r="AE14" s="304">
        <v>0</v>
      </c>
      <c r="AF14" s="304">
        <v>0</v>
      </c>
      <c r="AG14" s="304">
        <v>0</v>
      </c>
      <c r="AH14" s="304">
        <v>0</v>
      </c>
      <c r="AI14" s="304">
        <v>15810</v>
      </c>
      <c r="AJ14" s="301"/>
    </row>
    <row r="15" spans="1:36" s="273" customFormat="1" x14ac:dyDescent="0.35">
      <c r="B15" s="302">
        <v>2</v>
      </c>
      <c r="C15" s="303" t="s">
        <v>13</v>
      </c>
      <c r="D15" s="304">
        <v>3200</v>
      </c>
      <c r="E15" s="304">
        <v>1080</v>
      </c>
      <c r="F15" s="304">
        <v>540</v>
      </c>
      <c r="G15" s="304">
        <v>540</v>
      </c>
      <c r="H15" s="304">
        <v>20</v>
      </c>
      <c r="I15" s="304">
        <v>10</v>
      </c>
      <c r="J15" s="304">
        <v>10</v>
      </c>
      <c r="K15" s="304">
        <v>550</v>
      </c>
      <c r="L15" s="304">
        <v>118</v>
      </c>
      <c r="M15" s="304">
        <v>850</v>
      </c>
      <c r="N15" s="304">
        <v>500</v>
      </c>
      <c r="O15" s="304">
        <v>835</v>
      </c>
      <c r="P15" s="304">
        <v>115</v>
      </c>
      <c r="Q15" s="304">
        <v>350</v>
      </c>
      <c r="R15" s="304">
        <v>1600</v>
      </c>
      <c r="S15" s="304">
        <v>1600</v>
      </c>
      <c r="T15" s="304">
        <v>0</v>
      </c>
      <c r="U15" s="304">
        <v>0</v>
      </c>
      <c r="V15" s="304">
        <v>20</v>
      </c>
      <c r="W15" s="304">
        <v>0</v>
      </c>
      <c r="X15" s="304">
        <v>0</v>
      </c>
      <c r="Y15" s="304">
        <v>0</v>
      </c>
      <c r="Z15" s="304">
        <v>0</v>
      </c>
      <c r="AA15" s="304">
        <v>0</v>
      </c>
      <c r="AB15" s="304">
        <v>0</v>
      </c>
      <c r="AC15" s="304">
        <v>0</v>
      </c>
      <c r="AD15" s="304">
        <v>0</v>
      </c>
      <c r="AE15" s="304">
        <v>0</v>
      </c>
      <c r="AF15" s="304">
        <v>0</v>
      </c>
      <c r="AG15" s="304">
        <v>0</v>
      </c>
      <c r="AH15" s="304">
        <v>0</v>
      </c>
      <c r="AI15" s="304">
        <v>3160</v>
      </c>
      <c r="AJ15" s="301"/>
    </row>
    <row r="16" spans="1:36" s="273" customFormat="1" x14ac:dyDescent="0.35">
      <c r="B16" s="302">
        <v>3</v>
      </c>
      <c r="C16" s="303" t="s">
        <v>14</v>
      </c>
      <c r="D16" s="304">
        <v>8000</v>
      </c>
      <c r="E16" s="304">
        <v>1500</v>
      </c>
      <c r="F16" s="304">
        <v>1000</v>
      </c>
      <c r="G16" s="304">
        <v>500</v>
      </c>
      <c r="H16" s="304">
        <v>530</v>
      </c>
      <c r="I16" s="304">
        <v>80</v>
      </c>
      <c r="J16" s="304">
        <v>450</v>
      </c>
      <c r="K16" s="304">
        <v>900</v>
      </c>
      <c r="L16" s="304">
        <v>150</v>
      </c>
      <c r="M16" s="304">
        <v>1700</v>
      </c>
      <c r="N16" s="304">
        <v>1650</v>
      </c>
      <c r="O16" s="304">
        <v>3000</v>
      </c>
      <c r="P16" s="304">
        <v>150</v>
      </c>
      <c r="Q16" s="304">
        <v>600</v>
      </c>
      <c r="R16" s="304">
        <v>4500</v>
      </c>
      <c r="S16" s="304">
        <v>3000</v>
      </c>
      <c r="T16" s="304">
        <v>500</v>
      </c>
      <c r="U16" s="304">
        <v>80</v>
      </c>
      <c r="V16" s="304">
        <v>60</v>
      </c>
      <c r="W16" s="304">
        <v>5</v>
      </c>
      <c r="X16" s="304">
        <v>5</v>
      </c>
      <c r="Y16" s="304">
        <v>0</v>
      </c>
      <c r="Z16" s="304">
        <v>20</v>
      </c>
      <c r="AA16" s="304">
        <v>0</v>
      </c>
      <c r="AB16" s="304">
        <v>0</v>
      </c>
      <c r="AC16" s="304">
        <v>0</v>
      </c>
      <c r="AD16" s="304">
        <v>0</v>
      </c>
      <c r="AE16" s="304">
        <v>5</v>
      </c>
      <c r="AF16" s="304">
        <v>0</v>
      </c>
      <c r="AG16" s="304">
        <v>0</v>
      </c>
      <c r="AH16" s="304">
        <v>0</v>
      </c>
      <c r="AI16" s="304">
        <v>7295</v>
      </c>
      <c r="AJ16" s="301"/>
    </row>
    <row r="17" spans="2:36" s="273" customFormat="1" x14ac:dyDescent="0.35">
      <c r="B17" s="302">
        <v>4</v>
      </c>
      <c r="C17" s="303" t="s">
        <v>15</v>
      </c>
      <c r="D17" s="304">
        <v>8000</v>
      </c>
      <c r="E17" s="304">
        <v>2300</v>
      </c>
      <c r="F17" s="304">
        <v>1400</v>
      </c>
      <c r="G17" s="304">
        <v>900</v>
      </c>
      <c r="H17" s="304">
        <v>300</v>
      </c>
      <c r="I17" s="304">
        <v>100</v>
      </c>
      <c r="J17" s="304">
        <v>200</v>
      </c>
      <c r="K17" s="304">
        <v>1000</v>
      </c>
      <c r="L17" s="304">
        <v>800</v>
      </c>
      <c r="M17" s="304">
        <v>1800</v>
      </c>
      <c r="N17" s="304">
        <v>2300</v>
      </c>
      <c r="O17" s="304">
        <v>2000</v>
      </c>
      <c r="P17" s="304">
        <v>300</v>
      </c>
      <c r="Q17" s="304">
        <v>600</v>
      </c>
      <c r="R17" s="304">
        <v>5600</v>
      </c>
      <c r="S17" s="304">
        <v>2400</v>
      </c>
      <c r="T17" s="304">
        <v>0</v>
      </c>
      <c r="U17" s="304">
        <v>50</v>
      </c>
      <c r="V17" s="304">
        <v>500</v>
      </c>
      <c r="W17" s="304">
        <v>10</v>
      </c>
      <c r="X17" s="304">
        <v>20</v>
      </c>
      <c r="Y17" s="304">
        <v>0</v>
      </c>
      <c r="Z17" s="304">
        <v>0</v>
      </c>
      <c r="AA17" s="304">
        <v>0</v>
      </c>
      <c r="AB17" s="304">
        <v>0</v>
      </c>
      <c r="AC17" s="304">
        <v>0</v>
      </c>
      <c r="AD17" s="304">
        <v>0</v>
      </c>
      <c r="AE17" s="304">
        <v>0</v>
      </c>
      <c r="AF17" s="304">
        <v>0</v>
      </c>
      <c r="AG17" s="304">
        <v>0</v>
      </c>
      <c r="AH17" s="304">
        <v>0</v>
      </c>
      <c r="AI17" s="304">
        <v>7120</v>
      </c>
      <c r="AJ17" s="301"/>
    </row>
    <row r="18" spans="2:36" s="273" customFormat="1" x14ac:dyDescent="0.35">
      <c r="B18" s="302">
        <v>5</v>
      </c>
      <c r="C18" s="303" t="s">
        <v>16</v>
      </c>
      <c r="D18" s="304">
        <v>7400</v>
      </c>
      <c r="E18" s="304">
        <v>900</v>
      </c>
      <c r="F18" s="304">
        <v>700</v>
      </c>
      <c r="G18" s="304">
        <v>200</v>
      </c>
      <c r="H18" s="304">
        <v>30</v>
      </c>
      <c r="I18" s="304">
        <v>15</v>
      </c>
      <c r="J18" s="304">
        <v>15</v>
      </c>
      <c r="K18" s="304">
        <v>2500</v>
      </c>
      <c r="L18" s="304">
        <v>50</v>
      </c>
      <c r="M18" s="304">
        <v>1000</v>
      </c>
      <c r="N18" s="304">
        <v>1100</v>
      </c>
      <c r="O18" s="304">
        <v>1500</v>
      </c>
      <c r="P18" s="304">
        <v>200</v>
      </c>
      <c r="Q18" s="304">
        <v>1100</v>
      </c>
      <c r="R18" s="304">
        <v>5200</v>
      </c>
      <c r="S18" s="304">
        <v>2100</v>
      </c>
      <c r="T18" s="304">
        <v>100</v>
      </c>
      <c r="U18" s="304">
        <v>20</v>
      </c>
      <c r="V18" s="304">
        <v>500</v>
      </c>
      <c r="W18" s="304">
        <v>0</v>
      </c>
      <c r="X18" s="304">
        <v>0</v>
      </c>
      <c r="Y18" s="304">
        <v>0</v>
      </c>
      <c r="Z18" s="304">
        <v>0</v>
      </c>
      <c r="AA18" s="304">
        <v>0</v>
      </c>
      <c r="AB18" s="304">
        <v>0</v>
      </c>
      <c r="AC18" s="304">
        <v>0</v>
      </c>
      <c r="AD18" s="304">
        <v>0</v>
      </c>
      <c r="AE18" s="304">
        <v>0</v>
      </c>
      <c r="AF18" s="304">
        <v>0</v>
      </c>
      <c r="AG18" s="304">
        <v>0</v>
      </c>
      <c r="AH18" s="304">
        <v>0</v>
      </c>
      <c r="AI18" s="304">
        <v>6850</v>
      </c>
      <c r="AJ18" s="301"/>
    </row>
    <row r="19" spans="2:36" s="273" customFormat="1" x14ac:dyDescent="0.35">
      <c r="B19" s="302">
        <v>6</v>
      </c>
      <c r="C19" s="303" t="s">
        <v>120</v>
      </c>
      <c r="D19" s="304">
        <v>7000</v>
      </c>
      <c r="E19" s="304">
        <v>1600</v>
      </c>
      <c r="F19" s="304">
        <v>1200</v>
      </c>
      <c r="G19" s="304">
        <v>400</v>
      </c>
      <c r="H19" s="304">
        <v>100</v>
      </c>
      <c r="I19" s="304">
        <v>30</v>
      </c>
      <c r="J19" s="304">
        <v>70</v>
      </c>
      <c r="K19" s="304">
        <v>600</v>
      </c>
      <c r="L19" s="304">
        <v>300</v>
      </c>
      <c r="M19" s="304">
        <v>2000</v>
      </c>
      <c r="N19" s="304">
        <v>1800</v>
      </c>
      <c r="O19" s="304">
        <v>1800</v>
      </c>
      <c r="P19" s="304">
        <v>200</v>
      </c>
      <c r="Q19" s="304">
        <v>600</v>
      </c>
      <c r="R19" s="304">
        <v>4500</v>
      </c>
      <c r="S19" s="304">
        <v>2500</v>
      </c>
      <c r="T19" s="304">
        <v>0</v>
      </c>
      <c r="U19" s="304">
        <v>5</v>
      </c>
      <c r="V19" s="304">
        <v>150</v>
      </c>
      <c r="W19" s="304">
        <v>0</v>
      </c>
      <c r="X19" s="304">
        <v>0</v>
      </c>
      <c r="Y19" s="304">
        <v>0</v>
      </c>
      <c r="Z19" s="304">
        <v>0</v>
      </c>
      <c r="AA19" s="304">
        <v>0</v>
      </c>
      <c r="AB19" s="304">
        <v>0</v>
      </c>
      <c r="AC19" s="304">
        <v>0</v>
      </c>
      <c r="AD19" s="304">
        <v>0</v>
      </c>
      <c r="AE19" s="304">
        <v>0</v>
      </c>
      <c r="AF19" s="304">
        <v>0</v>
      </c>
      <c r="AG19" s="304">
        <v>0</v>
      </c>
      <c r="AH19" s="304">
        <v>0</v>
      </c>
      <c r="AI19" s="304">
        <v>6775</v>
      </c>
      <c r="AJ19" s="301"/>
    </row>
    <row r="20" spans="2:36" s="273" customFormat="1" x14ac:dyDescent="0.35">
      <c r="B20" s="302">
        <v>7</v>
      </c>
      <c r="C20" s="303" t="s">
        <v>18</v>
      </c>
      <c r="D20" s="304">
        <v>8400</v>
      </c>
      <c r="E20" s="304">
        <v>2650</v>
      </c>
      <c r="F20" s="304">
        <v>2000</v>
      </c>
      <c r="G20" s="304">
        <v>650</v>
      </c>
      <c r="H20" s="304">
        <v>40</v>
      </c>
      <c r="I20" s="304">
        <v>10</v>
      </c>
      <c r="J20" s="304">
        <v>30</v>
      </c>
      <c r="K20" s="304">
        <v>600</v>
      </c>
      <c r="L20" s="304">
        <v>50</v>
      </c>
      <c r="M20" s="304">
        <v>2500</v>
      </c>
      <c r="N20" s="304">
        <v>1850</v>
      </c>
      <c r="O20" s="304">
        <v>2800</v>
      </c>
      <c r="P20" s="304">
        <v>150</v>
      </c>
      <c r="Q20" s="304">
        <v>500</v>
      </c>
      <c r="R20" s="304">
        <v>6650</v>
      </c>
      <c r="S20" s="304">
        <v>1350</v>
      </c>
      <c r="T20" s="304">
        <v>400</v>
      </c>
      <c r="U20" s="304">
        <v>55</v>
      </c>
      <c r="V20" s="304">
        <v>70</v>
      </c>
      <c r="W20" s="304">
        <v>0</v>
      </c>
      <c r="X20" s="304">
        <v>0</v>
      </c>
      <c r="Y20" s="304">
        <v>0</v>
      </c>
      <c r="Z20" s="304">
        <v>10</v>
      </c>
      <c r="AA20" s="304">
        <v>0</v>
      </c>
      <c r="AB20" s="304">
        <v>5</v>
      </c>
      <c r="AC20" s="304">
        <v>0</v>
      </c>
      <c r="AD20" s="304">
        <v>0</v>
      </c>
      <c r="AE20" s="304">
        <v>0</v>
      </c>
      <c r="AF20" s="304">
        <v>0</v>
      </c>
      <c r="AG20" s="304">
        <v>0</v>
      </c>
      <c r="AH20" s="304">
        <v>0</v>
      </c>
      <c r="AI20" s="304">
        <v>8220</v>
      </c>
      <c r="AJ20" s="301"/>
    </row>
    <row r="21" spans="2:36" s="273" customFormat="1" x14ac:dyDescent="0.35">
      <c r="B21" s="302">
        <v>8</v>
      </c>
      <c r="C21" s="303" t="s">
        <v>19</v>
      </c>
      <c r="D21" s="304">
        <v>4600</v>
      </c>
      <c r="E21" s="304">
        <v>790</v>
      </c>
      <c r="F21" s="304">
        <v>550</v>
      </c>
      <c r="G21" s="304">
        <v>240</v>
      </c>
      <c r="H21" s="304">
        <v>160</v>
      </c>
      <c r="I21" s="304">
        <v>40</v>
      </c>
      <c r="J21" s="304">
        <v>120</v>
      </c>
      <c r="K21" s="304">
        <v>915</v>
      </c>
      <c r="L21" s="304">
        <v>275</v>
      </c>
      <c r="M21" s="304">
        <v>1655</v>
      </c>
      <c r="N21" s="304">
        <v>815</v>
      </c>
      <c r="O21" s="304">
        <v>795</v>
      </c>
      <c r="P21" s="304">
        <v>130</v>
      </c>
      <c r="Q21" s="304">
        <v>290</v>
      </c>
      <c r="R21" s="304">
        <v>3260</v>
      </c>
      <c r="S21" s="304">
        <v>1240</v>
      </c>
      <c r="T21" s="304">
        <v>100</v>
      </c>
      <c r="U21" s="304">
        <v>35</v>
      </c>
      <c r="V21" s="304">
        <v>375</v>
      </c>
      <c r="W21" s="304">
        <v>5</v>
      </c>
      <c r="X21" s="304">
        <v>5</v>
      </c>
      <c r="Y21" s="304">
        <v>0</v>
      </c>
      <c r="Z21" s="304">
        <v>5</v>
      </c>
      <c r="AA21" s="304">
        <v>0</v>
      </c>
      <c r="AB21" s="304">
        <v>25</v>
      </c>
      <c r="AC21" s="304">
        <v>0</v>
      </c>
      <c r="AD21" s="304">
        <v>5</v>
      </c>
      <c r="AE21" s="304">
        <v>0</v>
      </c>
      <c r="AF21" s="304">
        <v>0</v>
      </c>
      <c r="AG21" s="304">
        <v>0</v>
      </c>
      <c r="AH21" s="304">
        <v>0</v>
      </c>
      <c r="AI21" s="304">
        <v>4045</v>
      </c>
      <c r="AJ21" s="301"/>
    </row>
    <row r="22" spans="2:36" s="273" customFormat="1" x14ac:dyDescent="0.35">
      <c r="B22" s="302">
        <v>9</v>
      </c>
      <c r="C22" s="303" t="s">
        <v>20</v>
      </c>
      <c r="D22" s="304">
        <v>8600</v>
      </c>
      <c r="E22" s="304">
        <v>3500</v>
      </c>
      <c r="F22" s="304">
        <v>2500</v>
      </c>
      <c r="G22" s="304">
        <v>1000</v>
      </c>
      <c r="H22" s="304">
        <v>440</v>
      </c>
      <c r="I22" s="304">
        <v>190</v>
      </c>
      <c r="J22" s="304">
        <v>250</v>
      </c>
      <c r="K22" s="304">
        <v>1500</v>
      </c>
      <c r="L22" s="304">
        <v>700</v>
      </c>
      <c r="M22" s="304">
        <v>2000</v>
      </c>
      <c r="N22" s="304">
        <v>1850</v>
      </c>
      <c r="O22" s="304">
        <v>2000</v>
      </c>
      <c r="P22" s="304">
        <v>200</v>
      </c>
      <c r="Q22" s="304">
        <v>1050</v>
      </c>
      <c r="R22" s="304">
        <v>6000</v>
      </c>
      <c r="S22" s="304">
        <v>2600</v>
      </c>
      <c r="T22" s="304">
        <v>0</v>
      </c>
      <c r="U22" s="304">
        <v>50</v>
      </c>
      <c r="V22" s="304">
        <v>30</v>
      </c>
      <c r="W22" s="304">
        <v>0</v>
      </c>
      <c r="X22" s="304">
        <v>5</v>
      </c>
      <c r="Y22" s="304">
        <v>0</v>
      </c>
      <c r="Z22" s="304">
        <v>0</v>
      </c>
      <c r="AA22" s="304">
        <v>0</v>
      </c>
      <c r="AB22" s="304">
        <v>0</v>
      </c>
      <c r="AC22" s="304">
        <v>60</v>
      </c>
      <c r="AD22" s="304">
        <v>0</v>
      </c>
      <c r="AE22" s="304">
        <v>0</v>
      </c>
      <c r="AF22" s="304">
        <v>0</v>
      </c>
      <c r="AG22" s="304">
        <v>0</v>
      </c>
      <c r="AH22" s="304">
        <v>0</v>
      </c>
      <c r="AI22" s="304">
        <v>8015</v>
      </c>
      <c r="AJ22" s="301"/>
    </row>
    <row r="23" spans="2:36" s="273" customFormat="1" x14ac:dyDescent="0.35">
      <c r="B23" s="302">
        <v>10</v>
      </c>
      <c r="C23" s="303" t="s">
        <v>21</v>
      </c>
      <c r="D23" s="304">
        <v>28500</v>
      </c>
      <c r="E23" s="304">
        <v>505</v>
      </c>
      <c r="F23" s="304">
        <v>450</v>
      </c>
      <c r="G23" s="304">
        <v>55</v>
      </c>
      <c r="H23" s="304">
        <v>1895</v>
      </c>
      <c r="I23" s="304">
        <v>415</v>
      </c>
      <c r="J23" s="304">
        <v>1480</v>
      </c>
      <c r="K23" s="304">
        <v>830</v>
      </c>
      <c r="L23" s="304">
        <v>0</v>
      </c>
      <c r="M23" s="304">
        <v>3215</v>
      </c>
      <c r="N23" s="304">
        <v>5100</v>
      </c>
      <c r="O23" s="304">
        <v>9975</v>
      </c>
      <c r="P23" s="304">
        <v>1660</v>
      </c>
      <c r="Q23" s="304">
        <v>7720</v>
      </c>
      <c r="R23" s="304">
        <v>22640</v>
      </c>
      <c r="S23" s="304">
        <v>5860</v>
      </c>
      <c r="T23" s="304">
        <v>0</v>
      </c>
      <c r="U23" s="304">
        <v>35</v>
      </c>
      <c r="V23" s="304">
        <v>390</v>
      </c>
      <c r="W23" s="304">
        <v>15</v>
      </c>
      <c r="X23" s="304">
        <v>5</v>
      </c>
      <c r="Y23" s="304">
        <v>0</v>
      </c>
      <c r="Z23" s="304">
        <v>5</v>
      </c>
      <c r="AA23" s="304">
        <v>0</v>
      </c>
      <c r="AB23" s="304">
        <v>5</v>
      </c>
      <c r="AC23" s="304">
        <v>0</v>
      </c>
      <c r="AD23" s="304">
        <v>0</v>
      </c>
      <c r="AE23" s="304">
        <v>0</v>
      </c>
      <c r="AF23" s="304">
        <v>0</v>
      </c>
      <c r="AG23" s="304">
        <v>0</v>
      </c>
      <c r="AH23" s="304">
        <v>0</v>
      </c>
      <c r="AI23" s="304">
        <v>26150</v>
      </c>
      <c r="AJ23" s="301"/>
    </row>
    <row r="24" spans="2:36" s="273" customFormat="1" x14ac:dyDescent="0.35">
      <c r="B24" s="302">
        <v>11</v>
      </c>
      <c r="C24" s="303" t="s">
        <v>22</v>
      </c>
      <c r="D24" s="304">
        <v>14360</v>
      </c>
      <c r="E24" s="304">
        <v>3255</v>
      </c>
      <c r="F24" s="304">
        <v>1905</v>
      </c>
      <c r="G24" s="304">
        <v>1350</v>
      </c>
      <c r="H24" s="304">
        <v>680</v>
      </c>
      <c r="I24" s="304">
        <v>120</v>
      </c>
      <c r="J24" s="304">
        <v>560</v>
      </c>
      <c r="K24" s="304">
        <v>1100</v>
      </c>
      <c r="L24" s="304">
        <v>10</v>
      </c>
      <c r="M24" s="304">
        <v>4100</v>
      </c>
      <c r="N24" s="304">
        <v>4455</v>
      </c>
      <c r="O24" s="304">
        <v>4230</v>
      </c>
      <c r="P24" s="304">
        <v>130</v>
      </c>
      <c r="Q24" s="304">
        <v>345</v>
      </c>
      <c r="R24" s="304">
        <v>12810</v>
      </c>
      <c r="S24" s="304">
        <v>1550</v>
      </c>
      <c r="T24" s="304">
        <v>0</v>
      </c>
      <c r="U24" s="304">
        <v>0</v>
      </c>
      <c r="V24" s="304">
        <v>65</v>
      </c>
      <c r="W24" s="304">
        <v>0</v>
      </c>
      <c r="X24" s="304">
        <v>5</v>
      </c>
      <c r="Y24" s="304">
        <v>0</v>
      </c>
      <c r="Z24" s="304">
        <v>0</v>
      </c>
      <c r="AA24" s="304">
        <v>0</v>
      </c>
      <c r="AB24" s="304">
        <v>0</v>
      </c>
      <c r="AC24" s="304">
        <v>0</v>
      </c>
      <c r="AD24" s="304">
        <v>0</v>
      </c>
      <c r="AE24" s="304">
        <v>0</v>
      </c>
      <c r="AF24" s="304">
        <v>0</v>
      </c>
      <c r="AG24" s="304">
        <v>0</v>
      </c>
      <c r="AH24" s="304">
        <v>0</v>
      </c>
      <c r="AI24" s="304">
        <v>13610</v>
      </c>
      <c r="AJ24" s="301"/>
    </row>
    <row r="25" spans="2:36" s="273" customFormat="1" x14ac:dyDescent="0.35">
      <c r="B25" s="302">
        <v>12</v>
      </c>
      <c r="C25" s="303" t="s">
        <v>23</v>
      </c>
      <c r="D25" s="304">
        <v>6200</v>
      </c>
      <c r="E25" s="304">
        <v>1000</v>
      </c>
      <c r="F25" s="304">
        <v>500</v>
      </c>
      <c r="G25" s="304">
        <v>500</v>
      </c>
      <c r="H25" s="304">
        <v>200</v>
      </c>
      <c r="I25" s="304">
        <v>50</v>
      </c>
      <c r="J25" s="304">
        <v>150</v>
      </c>
      <c r="K25" s="304">
        <v>1000</v>
      </c>
      <c r="L25" s="304">
        <v>100</v>
      </c>
      <c r="M25" s="304">
        <v>2000</v>
      </c>
      <c r="N25" s="304">
        <v>1200</v>
      </c>
      <c r="O25" s="304">
        <v>1800</v>
      </c>
      <c r="P25" s="304">
        <v>100</v>
      </c>
      <c r="Q25" s="304">
        <v>100</v>
      </c>
      <c r="R25" s="304">
        <v>5200</v>
      </c>
      <c r="S25" s="304">
        <v>1000</v>
      </c>
      <c r="T25" s="304">
        <v>0</v>
      </c>
      <c r="U25" s="304">
        <v>10</v>
      </c>
      <c r="V25" s="304">
        <v>140</v>
      </c>
      <c r="W25" s="304">
        <v>0</v>
      </c>
      <c r="X25" s="304">
        <v>0</v>
      </c>
      <c r="Y25" s="304">
        <v>0</v>
      </c>
      <c r="Z25" s="304">
        <v>0</v>
      </c>
      <c r="AA25" s="304">
        <v>0</v>
      </c>
      <c r="AB25" s="304">
        <v>0</v>
      </c>
      <c r="AC25" s="304">
        <v>0</v>
      </c>
      <c r="AD25" s="304">
        <v>0</v>
      </c>
      <c r="AE25" s="304">
        <v>0</v>
      </c>
      <c r="AF25" s="304">
        <v>0</v>
      </c>
      <c r="AG25" s="304">
        <v>0</v>
      </c>
      <c r="AH25" s="304">
        <v>0</v>
      </c>
      <c r="AI25" s="304">
        <v>5850</v>
      </c>
      <c r="AJ25" s="301"/>
    </row>
    <row r="26" spans="2:36" s="273" customFormat="1" x14ac:dyDescent="0.35">
      <c r="B26" s="302">
        <v>13</v>
      </c>
      <c r="C26" s="303" t="s">
        <v>24</v>
      </c>
      <c r="D26" s="304">
        <v>8000</v>
      </c>
      <c r="E26" s="304">
        <v>1000</v>
      </c>
      <c r="F26" s="304">
        <v>280</v>
      </c>
      <c r="G26" s="304">
        <v>720</v>
      </c>
      <c r="H26" s="304">
        <v>80</v>
      </c>
      <c r="I26" s="304">
        <v>30</v>
      </c>
      <c r="J26" s="304">
        <v>50</v>
      </c>
      <c r="K26" s="304">
        <v>1350</v>
      </c>
      <c r="L26" s="304">
        <v>110</v>
      </c>
      <c r="M26" s="304">
        <v>1860</v>
      </c>
      <c r="N26" s="304">
        <v>1565</v>
      </c>
      <c r="O26" s="304">
        <v>2385</v>
      </c>
      <c r="P26" s="304">
        <v>350</v>
      </c>
      <c r="Q26" s="304">
        <v>490</v>
      </c>
      <c r="R26" s="304">
        <v>5950</v>
      </c>
      <c r="S26" s="304">
        <v>2050</v>
      </c>
      <c r="T26" s="304">
        <v>0</v>
      </c>
      <c r="U26" s="304">
        <v>5</v>
      </c>
      <c r="V26" s="304">
        <v>60</v>
      </c>
      <c r="W26" s="304">
        <v>0</v>
      </c>
      <c r="X26" s="304">
        <v>0</v>
      </c>
      <c r="Y26" s="304">
        <v>0</v>
      </c>
      <c r="Z26" s="304">
        <v>0</v>
      </c>
      <c r="AA26" s="304">
        <v>0</v>
      </c>
      <c r="AB26" s="304">
        <v>0</v>
      </c>
      <c r="AC26" s="304">
        <v>0</v>
      </c>
      <c r="AD26" s="304">
        <v>0</v>
      </c>
      <c r="AE26" s="304">
        <v>0</v>
      </c>
      <c r="AF26" s="304">
        <v>0</v>
      </c>
      <c r="AG26" s="304">
        <v>0</v>
      </c>
      <c r="AH26" s="304">
        <v>0</v>
      </c>
      <c r="AI26" s="304">
        <v>7855</v>
      </c>
      <c r="AJ26" s="301"/>
    </row>
    <row r="27" spans="2:36" s="273" customFormat="1" x14ac:dyDescent="0.35">
      <c r="B27" s="302">
        <v>14</v>
      </c>
      <c r="C27" s="303" t="s">
        <v>25</v>
      </c>
      <c r="D27" s="304">
        <v>23000</v>
      </c>
      <c r="E27" s="304">
        <v>3805</v>
      </c>
      <c r="F27" s="304">
        <v>1705</v>
      </c>
      <c r="G27" s="304">
        <v>2100</v>
      </c>
      <c r="H27" s="304">
        <v>750</v>
      </c>
      <c r="I27" s="304">
        <v>250</v>
      </c>
      <c r="J27" s="304">
        <v>500</v>
      </c>
      <c r="K27" s="304">
        <v>1600</v>
      </c>
      <c r="L27" s="304">
        <v>400</v>
      </c>
      <c r="M27" s="304">
        <v>2605</v>
      </c>
      <c r="N27" s="304">
        <v>6345</v>
      </c>
      <c r="O27" s="304">
        <v>8550</v>
      </c>
      <c r="P27" s="304">
        <v>1300</v>
      </c>
      <c r="Q27" s="304">
        <v>2600</v>
      </c>
      <c r="R27" s="304">
        <v>17250</v>
      </c>
      <c r="S27" s="304">
        <v>5700</v>
      </c>
      <c r="T27" s="304">
        <v>50</v>
      </c>
      <c r="U27" s="304">
        <v>50</v>
      </c>
      <c r="V27" s="304">
        <v>1600</v>
      </c>
      <c r="W27" s="304">
        <v>5</v>
      </c>
      <c r="X27" s="304">
        <v>5</v>
      </c>
      <c r="Y27" s="304">
        <v>0</v>
      </c>
      <c r="Z27" s="304">
        <v>0</v>
      </c>
      <c r="AA27" s="304">
        <v>0</v>
      </c>
      <c r="AB27" s="304">
        <v>0</v>
      </c>
      <c r="AC27" s="304">
        <v>0</v>
      </c>
      <c r="AD27" s="304">
        <v>0</v>
      </c>
      <c r="AE27" s="304">
        <v>0</v>
      </c>
      <c r="AF27" s="304">
        <v>0</v>
      </c>
      <c r="AG27" s="304">
        <v>0</v>
      </c>
      <c r="AH27" s="304">
        <v>0</v>
      </c>
      <c r="AI27" s="304">
        <v>20590</v>
      </c>
      <c r="AJ27" s="301"/>
    </row>
    <row r="28" spans="2:36" s="273" customFormat="1" x14ac:dyDescent="0.35">
      <c r="B28" s="302">
        <v>15</v>
      </c>
      <c r="C28" s="303" t="s">
        <v>26</v>
      </c>
      <c r="D28" s="304">
        <v>12000</v>
      </c>
      <c r="E28" s="304">
        <v>1150</v>
      </c>
      <c r="F28" s="304">
        <v>900</v>
      </c>
      <c r="G28" s="304">
        <v>250</v>
      </c>
      <c r="H28" s="304">
        <v>380</v>
      </c>
      <c r="I28" s="304">
        <v>110</v>
      </c>
      <c r="J28" s="304">
        <v>270</v>
      </c>
      <c r="K28" s="304">
        <v>2200</v>
      </c>
      <c r="L28" s="304">
        <v>700</v>
      </c>
      <c r="M28" s="304">
        <v>2000</v>
      </c>
      <c r="N28" s="304">
        <v>2200</v>
      </c>
      <c r="O28" s="304">
        <v>3505</v>
      </c>
      <c r="P28" s="304">
        <v>95</v>
      </c>
      <c r="Q28" s="304">
        <v>2000</v>
      </c>
      <c r="R28" s="304">
        <v>6500</v>
      </c>
      <c r="S28" s="304">
        <v>5500</v>
      </c>
      <c r="T28" s="304">
        <v>0</v>
      </c>
      <c r="U28" s="304">
        <v>10</v>
      </c>
      <c r="V28" s="304">
        <v>120</v>
      </c>
      <c r="W28" s="304">
        <v>0</v>
      </c>
      <c r="X28" s="304">
        <v>0</v>
      </c>
      <c r="Y28" s="304">
        <v>0</v>
      </c>
      <c r="Z28" s="304">
        <v>0</v>
      </c>
      <c r="AA28" s="304">
        <v>0</v>
      </c>
      <c r="AB28" s="304">
        <v>0</v>
      </c>
      <c r="AC28" s="304">
        <v>0</v>
      </c>
      <c r="AD28" s="304">
        <v>0</v>
      </c>
      <c r="AE28" s="304">
        <v>0</v>
      </c>
      <c r="AF28" s="304">
        <v>0</v>
      </c>
      <c r="AG28" s="304">
        <v>0</v>
      </c>
      <c r="AH28" s="304">
        <v>0</v>
      </c>
      <c r="AI28" s="304">
        <v>11490</v>
      </c>
      <c r="AJ28" s="301"/>
    </row>
    <row r="29" spans="2:36" s="273" customFormat="1" x14ac:dyDescent="0.35">
      <c r="B29" s="302">
        <v>16</v>
      </c>
      <c r="C29" s="303" t="s">
        <v>27</v>
      </c>
      <c r="D29" s="304">
        <v>5100</v>
      </c>
      <c r="E29" s="304">
        <v>2000</v>
      </c>
      <c r="F29" s="304">
        <v>1600</v>
      </c>
      <c r="G29" s="304">
        <v>400</v>
      </c>
      <c r="H29" s="304">
        <v>50</v>
      </c>
      <c r="I29" s="304">
        <v>25</v>
      </c>
      <c r="J29" s="304">
        <v>25</v>
      </c>
      <c r="K29" s="304">
        <v>1000</v>
      </c>
      <c r="L29" s="304">
        <v>500</v>
      </c>
      <c r="M29" s="304">
        <v>1500</v>
      </c>
      <c r="N29" s="304">
        <v>1050</v>
      </c>
      <c r="O29" s="304">
        <v>1150</v>
      </c>
      <c r="P29" s="304">
        <v>150</v>
      </c>
      <c r="Q29" s="304">
        <v>250</v>
      </c>
      <c r="R29" s="304">
        <v>3100</v>
      </c>
      <c r="S29" s="304">
        <v>1500</v>
      </c>
      <c r="T29" s="304">
        <v>500</v>
      </c>
      <c r="U29" s="304">
        <v>10</v>
      </c>
      <c r="V29" s="304">
        <v>500</v>
      </c>
      <c r="W29" s="304">
        <v>10</v>
      </c>
      <c r="X29" s="304">
        <v>5</v>
      </c>
      <c r="Y29" s="304">
        <v>5</v>
      </c>
      <c r="Z29" s="304">
        <v>0</v>
      </c>
      <c r="AA29" s="304">
        <v>0</v>
      </c>
      <c r="AB29" s="304">
        <v>0</v>
      </c>
      <c r="AC29" s="304">
        <v>0</v>
      </c>
      <c r="AD29" s="304">
        <v>10</v>
      </c>
      <c r="AE29" s="304">
        <v>5</v>
      </c>
      <c r="AF29" s="304">
        <v>10</v>
      </c>
      <c r="AG29" s="304">
        <v>5</v>
      </c>
      <c r="AH29" s="304">
        <v>0</v>
      </c>
      <c r="AI29" s="304">
        <v>4490</v>
      </c>
      <c r="AJ29" s="301"/>
    </row>
    <row r="30" spans="2:36" s="273" customFormat="1" x14ac:dyDescent="0.35">
      <c r="B30" s="302">
        <v>17</v>
      </c>
      <c r="C30" s="303" t="s">
        <v>28</v>
      </c>
      <c r="D30" s="304">
        <v>10500</v>
      </c>
      <c r="E30" s="304">
        <v>1875</v>
      </c>
      <c r="F30" s="304">
        <v>1375</v>
      </c>
      <c r="G30" s="304">
        <v>500</v>
      </c>
      <c r="H30" s="304">
        <v>140</v>
      </c>
      <c r="I30" s="304">
        <v>40</v>
      </c>
      <c r="J30" s="304">
        <v>100</v>
      </c>
      <c r="K30" s="304">
        <v>2375</v>
      </c>
      <c r="L30" s="304">
        <v>500</v>
      </c>
      <c r="M30" s="304">
        <v>3450</v>
      </c>
      <c r="N30" s="304">
        <v>1250</v>
      </c>
      <c r="O30" s="304">
        <v>2850</v>
      </c>
      <c r="P30" s="304">
        <v>125</v>
      </c>
      <c r="Q30" s="304">
        <v>450</v>
      </c>
      <c r="R30" s="304">
        <v>7850</v>
      </c>
      <c r="S30" s="304">
        <v>2200</v>
      </c>
      <c r="T30" s="304">
        <v>450</v>
      </c>
      <c r="U30" s="304">
        <v>25</v>
      </c>
      <c r="V30" s="304">
        <v>800</v>
      </c>
      <c r="W30" s="304">
        <v>2</v>
      </c>
      <c r="X30" s="304">
        <v>2</v>
      </c>
      <c r="Y30" s="304">
        <v>1</v>
      </c>
      <c r="Z30" s="304">
        <v>5</v>
      </c>
      <c r="AA30" s="304">
        <v>0</v>
      </c>
      <c r="AB30" s="304">
        <v>5</v>
      </c>
      <c r="AC30" s="304">
        <v>0</v>
      </c>
      <c r="AD30" s="304">
        <v>0</v>
      </c>
      <c r="AE30" s="304">
        <v>0</v>
      </c>
      <c r="AF30" s="304">
        <v>0</v>
      </c>
      <c r="AG30" s="304">
        <v>0</v>
      </c>
      <c r="AH30" s="304">
        <v>0</v>
      </c>
      <c r="AI30" s="304">
        <v>9520</v>
      </c>
      <c r="AJ30" s="301"/>
    </row>
    <row r="31" spans="2:36" s="273" customFormat="1" x14ac:dyDescent="0.35">
      <c r="B31" s="302">
        <v>18</v>
      </c>
      <c r="C31" s="303" t="s">
        <v>29</v>
      </c>
      <c r="D31" s="304">
        <v>10000</v>
      </c>
      <c r="E31" s="304">
        <v>2875</v>
      </c>
      <c r="F31" s="304">
        <v>1750</v>
      </c>
      <c r="G31" s="304">
        <v>1125</v>
      </c>
      <c r="H31" s="304">
        <v>50</v>
      </c>
      <c r="I31" s="304">
        <v>25</v>
      </c>
      <c r="J31" s="304">
        <v>25</v>
      </c>
      <c r="K31" s="304">
        <v>975</v>
      </c>
      <c r="L31" s="304">
        <v>125</v>
      </c>
      <c r="M31" s="304">
        <v>1275</v>
      </c>
      <c r="N31" s="304">
        <v>2200</v>
      </c>
      <c r="O31" s="304">
        <v>2450</v>
      </c>
      <c r="P31" s="304">
        <v>950</v>
      </c>
      <c r="Q31" s="304">
        <v>2150</v>
      </c>
      <c r="R31" s="304">
        <v>6550</v>
      </c>
      <c r="S31" s="304">
        <v>3450</v>
      </c>
      <c r="T31" s="304">
        <v>0</v>
      </c>
      <c r="U31" s="304">
        <v>15</v>
      </c>
      <c r="V31" s="304">
        <v>30</v>
      </c>
      <c r="W31" s="304">
        <v>0</v>
      </c>
      <c r="X31" s="304">
        <v>0</v>
      </c>
      <c r="Y31" s="304">
        <v>0</v>
      </c>
      <c r="Z31" s="304">
        <v>5</v>
      </c>
      <c r="AA31" s="304">
        <v>0</v>
      </c>
      <c r="AB31" s="304">
        <v>0</v>
      </c>
      <c r="AC31" s="304">
        <v>0</v>
      </c>
      <c r="AD31" s="304">
        <v>0</v>
      </c>
      <c r="AE31" s="304">
        <v>0</v>
      </c>
      <c r="AF31" s="304">
        <v>0</v>
      </c>
      <c r="AG31" s="304">
        <v>0</v>
      </c>
      <c r="AH31" s="304">
        <v>0</v>
      </c>
      <c r="AI31" s="304">
        <v>10000</v>
      </c>
      <c r="AJ31" s="301"/>
    </row>
    <row r="32" spans="2:36" s="273" customFormat="1" x14ac:dyDescent="0.35">
      <c r="B32" s="302">
        <v>19</v>
      </c>
      <c r="C32" s="303" t="s">
        <v>30</v>
      </c>
      <c r="D32" s="304">
        <v>7200</v>
      </c>
      <c r="E32" s="304">
        <v>800</v>
      </c>
      <c r="F32" s="304">
        <v>550</v>
      </c>
      <c r="G32" s="304">
        <v>250</v>
      </c>
      <c r="H32" s="304">
        <v>200</v>
      </c>
      <c r="I32" s="304">
        <v>40</v>
      </c>
      <c r="J32" s="304">
        <v>160</v>
      </c>
      <c r="K32" s="304">
        <v>150</v>
      </c>
      <c r="L32" s="304">
        <v>30</v>
      </c>
      <c r="M32" s="304">
        <v>1750</v>
      </c>
      <c r="N32" s="304">
        <v>2075</v>
      </c>
      <c r="O32" s="304">
        <v>2175</v>
      </c>
      <c r="P32" s="304">
        <v>300</v>
      </c>
      <c r="Q32" s="304">
        <v>750</v>
      </c>
      <c r="R32" s="304">
        <v>5950</v>
      </c>
      <c r="S32" s="304">
        <v>1200</v>
      </c>
      <c r="T32" s="304">
        <v>50</v>
      </c>
      <c r="U32" s="304">
        <v>30</v>
      </c>
      <c r="V32" s="304">
        <v>300</v>
      </c>
      <c r="W32" s="304">
        <v>5</v>
      </c>
      <c r="X32" s="304">
        <v>5</v>
      </c>
      <c r="Y32" s="304">
        <v>0</v>
      </c>
      <c r="Z32" s="304">
        <v>0</v>
      </c>
      <c r="AA32" s="304">
        <v>0</v>
      </c>
      <c r="AB32" s="304">
        <v>50</v>
      </c>
      <c r="AC32" s="304">
        <v>20</v>
      </c>
      <c r="AD32" s="304">
        <v>0</v>
      </c>
      <c r="AE32" s="304">
        <v>0</v>
      </c>
      <c r="AF32" s="304">
        <v>0</v>
      </c>
      <c r="AG32" s="304">
        <v>0</v>
      </c>
      <c r="AH32" s="304">
        <v>0</v>
      </c>
      <c r="AI32" s="304">
        <v>6590</v>
      </c>
      <c r="AJ32" s="301"/>
    </row>
    <row r="33" spans="2:36" s="273" customFormat="1" x14ac:dyDescent="0.35">
      <c r="B33" s="302">
        <v>20</v>
      </c>
      <c r="C33" s="303" t="s">
        <v>31</v>
      </c>
      <c r="D33" s="304">
        <v>7700</v>
      </c>
      <c r="E33" s="304">
        <v>3165</v>
      </c>
      <c r="F33" s="304">
        <v>2270</v>
      </c>
      <c r="G33" s="304">
        <v>895</v>
      </c>
      <c r="H33" s="304">
        <v>80</v>
      </c>
      <c r="I33" s="304">
        <v>30</v>
      </c>
      <c r="J33" s="304">
        <v>50</v>
      </c>
      <c r="K33" s="304">
        <v>1000</v>
      </c>
      <c r="L33" s="304">
        <v>445</v>
      </c>
      <c r="M33" s="304">
        <v>2400</v>
      </c>
      <c r="N33" s="304">
        <v>680</v>
      </c>
      <c r="O33" s="304">
        <v>3210</v>
      </c>
      <c r="P33" s="304">
        <v>80</v>
      </c>
      <c r="Q33" s="304">
        <v>330</v>
      </c>
      <c r="R33" s="304">
        <v>6820</v>
      </c>
      <c r="S33" s="304">
        <v>880</v>
      </c>
      <c r="T33" s="304">
        <v>0</v>
      </c>
      <c r="U33" s="304">
        <v>15</v>
      </c>
      <c r="V33" s="304">
        <v>80</v>
      </c>
      <c r="W33" s="304">
        <v>0</v>
      </c>
      <c r="X33" s="304">
        <v>0</v>
      </c>
      <c r="Y33" s="304">
        <v>0</v>
      </c>
      <c r="Z33" s="304">
        <v>10</v>
      </c>
      <c r="AA33" s="304">
        <v>0</v>
      </c>
      <c r="AB33" s="304">
        <v>15</v>
      </c>
      <c r="AC33" s="304">
        <v>0</v>
      </c>
      <c r="AD33" s="304">
        <v>0</v>
      </c>
      <c r="AE33" s="304">
        <v>0</v>
      </c>
      <c r="AF33" s="304">
        <v>0</v>
      </c>
      <c r="AG33" s="304">
        <v>0</v>
      </c>
      <c r="AH33" s="304">
        <v>0</v>
      </c>
      <c r="AI33" s="304">
        <v>7500</v>
      </c>
      <c r="AJ33" s="301"/>
    </row>
    <row r="34" spans="2:36" s="273" customFormat="1" x14ac:dyDescent="0.35">
      <c r="B34" s="302">
        <v>21</v>
      </c>
      <c r="C34" s="303" t="s">
        <v>32</v>
      </c>
      <c r="D34" s="304">
        <v>12000</v>
      </c>
      <c r="E34" s="304">
        <v>1400</v>
      </c>
      <c r="F34" s="304">
        <v>700</v>
      </c>
      <c r="G34" s="304">
        <v>700</v>
      </c>
      <c r="H34" s="304">
        <v>200</v>
      </c>
      <c r="I34" s="304">
        <v>50</v>
      </c>
      <c r="J34" s="304">
        <v>150</v>
      </c>
      <c r="K34" s="304">
        <v>1000</v>
      </c>
      <c r="L34" s="304">
        <v>10</v>
      </c>
      <c r="M34" s="304">
        <v>3000</v>
      </c>
      <c r="N34" s="304">
        <v>3000</v>
      </c>
      <c r="O34" s="304">
        <v>3000</v>
      </c>
      <c r="P34" s="304">
        <v>1000</v>
      </c>
      <c r="Q34" s="304">
        <v>1000</v>
      </c>
      <c r="R34" s="304">
        <v>6000</v>
      </c>
      <c r="S34" s="304">
        <v>6000</v>
      </c>
      <c r="T34" s="304">
        <v>0</v>
      </c>
      <c r="U34" s="304">
        <v>10</v>
      </c>
      <c r="V34" s="304">
        <v>10</v>
      </c>
      <c r="W34" s="304">
        <v>0</v>
      </c>
      <c r="X34" s="304">
        <v>0</v>
      </c>
      <c r="Y34" s="304">
        <v>0</v>
      </c>
      <c r="Z34" s="304">
        <v>0</v>
      </c>
      <c r="AA34" s="304">
        <v>0</v>
      </c>
      <c r="AB34" s="304">
        <v>0</v>
      </c>
      <c r="AC34" s="304">
        <v>0</v>
      </c>
      <c r="AD34" s="304">
        <v>0</v>
      </c>
      <c r="AE34" s="304">
        <v>0</v>
      </c>
      <c r="AF34" s="304">
        <v>0</v>
      </c>
      <c r="AG34" s="304">
        <v>0</v>
      </c>
      <c r="AH34" s="304">
        <v>0</v>
      </c>
      <c r="AI34" s="304">
        <v>11780</v>
      </c>
      <c r="AJ34" s="301"/>
    </row>
    <row r="35" spans="2:36" s="273" customFormat="1" x14ac:dyDescent="0.35">
      <c r="B35" s="302">
        <v>22</v>
      </c>
      <c r="C35" s="303" t="s">
        <v>33</v>
      </c>
      <c r="D35" s="304">
        <v>7000</v>
      </c>
      <c r="E35" s="304">
        <v>2450</v>
      </c>
      <c r="F35" s="304">
        <v>1900</v>
      </c>
      <c r="G35" s="304">
        <v>550</v>
      </c>
      <c r="H35" s="304">
        <v>100</v>
      </c>
      <c r="I35" s="304">
        <v>25</v>
      </c>
      <c r="J35" s="304">
        <v>75</v>
      </c>
      <c r="K35" s="304">
        <v>1370</v>
      </c>
      <c r="L35" s="304">
        <v>550</v>
      </c>
      <c r="M35" s="304">
        <v>1300</v>
      </c>
      <c r="N35" s="304">
        <v>1250</v>
      </c>
      <c r="O35" s="304">
        <v>2480</v>
      </c>
      <c r="P35" s="304">
        <v>150</v>
      </c>
      <c r="Q35" s="304">
        <v>450</v>
      </c>
      <c r="R35" s="304">
        <v>5000</v>
      </c>
      <c r="S35" s="304">
        <v>2000</v>
      </c>
      <c r="T35" s="304">
        <v>0</v>
      </c>
      <c r="U35" s="304">
        <v>25</v>
      </c>
      <c r="V35" s="304">
        <v>1100</v>
      </c>
      <c r="W35" s="304">
        <v>0</v>
      </c>
      <c r="X35" s="304">
        <v>5</v>
      </c>
      <c r="Y35" s="304">
        <v>0</v>
      </c>
      <c r="Z35" s="304">
        <v>10</v>
      </c>
      <c r="AA35" s="304">
        <v>0</v>
      </c>
      <c r="AB35" s="304">
        <v>0</v>
      </c>
      <c r="AC35" s="304">
        <v>0</v>
      </c>
      <c r="AD35" s="304">
        <v>0</v>
      </c>
      <c r="AE35" s="304">
        <v>0</v>
      </c>
      <c r="AF35" s="304">
        <v>0</v>
      </c>
      <c r="AG35" s="304">
        <v>0</v>
      </c>
      <c r="AH35" s="304">
        <v>0</v>
      </c>
      <c r="AI35" s="304">
        <v>5760</v>
      </c>
      <c r="AJ35" s="301"/>
    </row>
    <row r="36" spans="2:36" s="273" customFormat="1" x14ac:dyDescent="0.35">
      <c r="B36" s="302">
        <v>23</v>
      </c>
      <c r="C36" s="303" t="s">
        <v>34</v>
      </c>
      <c r="D36" s="304">
        <v>7500</v>
      </c>
      <c r="E36" s="304">
        <v>1300</v>
      </c>
      <c r="F36" s="304">
        <v>800</v>
      </c>
      <c r="G36" s="304">
        <v>500</v>
      </c>
      <c r="H36" s="304">
        <v>35</v>
      </c>
      <c r="I36" s="304">
        <v>10</v>
      </c>
      <c r="J36" s="304">
        <v>25</v>
      </c>
      <c r="K36" s="304">
        <v>800</v>
      </c>
      <c r="L36" s="304">
        <v>10</v>
      </c>
      <c r="M36" s="304">
        <v>1200</v>
      </c>
      <c r="N36" s="304">
        <v>1500</v>
      </c>
      <c r="O36" s="304">
        <v>3100</v>
      </c>
      <c r="P36" s="304">
        <v>150</v>
      </c>
      <c r="Q36" s="304">
        <v>750</v>
      </c>
      <c r="R36" s="304">
        <v>4800</v>
      </c>
      <c r="S36" s="304">
        <v>2700</v>
      </c>
      <c r="T36" s="304">
        <v>0</v>
      </c>
      <c r="U36" s="304">
        <v>10</v>
      </c>
      <c r="V36" s="304">
        <v>25</v>
      </c>
      <c r="W36" s="304">
        <v>0</v>
      </c>
      <c r="X36" s="304">
        <v>0</v>
      </c>
      <c r="Y36" s="304">
        <v>0</v>
      </c>
      <c r="Z36" s="304">
        <v>0</v>
      </c>
      <c r="AA36" s="304">
        <v>0</v>
      </c>
      <c r="AB36" s="304">
        <v>0</v>
      </c>
      <c r="AC36" s="304">
        <v>0</v>
      </c>
      <c r="AD36" s="304">
        <v>0</v>
      </c>
      <c r="AE36" s="304">
        <v>0</v>
      </c>
      <c r="AF36" s="304">
        <v>0</v>
      </c>
      <c r="AG36" s="304">
        <v>0</v>
      </c>
      <c r="AH36" s="304">
        <v>0</v>
      </c>
      <c r="AI36" s="304">
        <v>7500</v>
      </c>
      <c r="AJ36" s="301"/>
    </row>
    <row r="37" spans="2:36" s="273" customFormat="1" x14ac:dyDescent="0.35">
      <c r="B37" s="302">
        <v>24</v>
      </c>
      <c r="C37" s="303" t="s">
        <v>35</v>
      </c>
      <c r="D37" s="304">
        <v>7500</v>
      </c>
      <c r="E37" s="304">
        <v>1430</v>
      </c>
      <c r="F37" s="304">
        <v>795</v>
      </c>
      <c r="G37" s="304">
        <v>635</v>
      </c>
      <c r="H37" s="304">
        <v>540</v>
      </c>
      <c r="I37" s="304">
        <v>40</v>
      </c>
      <c r="J37" s="304">
        <v>500</v>
      </c>
      <c r="K37" s="304">
        <v>1970</v>
      </c>
      <c r="L37" s="304">
        <v>150</v>
      </c>
      <c r="M37" s="304">
        <v>2490</v>
      </c>
      <c r="N37" s="304">
        <v>1760</v>
      </c>
      <c r="O37" s="304">
        <v>1110</v>
      </c>
      <c r="P37" s="304">
        <v>30</v>
      </c>
      <c r="Q37" s="304">
        <v>140</v>
      </c>
      <c r="R37" s="304">
        <v>5975</v>
      </c>
      <c r="S37" s="304">
        <v>1525</v>
      </c>
      <c r="T37" s="304">
        <v>0</v>
      </c>
      <c r="U37" s="304">
        <v>5</v>
      </c>
      <c r="V37" s="304">
        <v>400</v>
      </c>
      <c r="W37" s="304">
        <v>0</v>
      </c>
      <c r="X37" s="304">
        <v>0</v>
      </c>
      <c r="Y37" s="304">
        <v>0</v>
      </c>
      <c r="Z37" s="304">
        <v>0</v>
      </c>
      <c r="AA37" s="304">
        <v>0</v>
      </c>
      <c r="AB37" s="304">
        <v>0</v>
      </c>
      <c r="AC37" s="304">
        <v>0</v>
      </c>
      <c r="AD37" s="304">
        <v>0</v>
      </c>
      <c r="AE37" s="304">
        <v>0</v>
      </c>
      <c r="AF37" s="304">
        <v>0</v>
      </c>
      <c r="AG37" s="304">
        <v>0</v>
      </c>
      <c r="AH37" s="304">
        <v>0</v>
      </c>
      <c r="AI37" s="304">
        <v>6555</v>
      </c>
      <c r="AJ37" s="301"/>
    </row>
    <row r="38" spans="2:36" s="273" customFormat="1" x14ac:dyDescent="0.35">
      <c r="B38" s="302">
        <v>25</v>
      </c>
      <c r="C38" s="303" t="s">
        <v>36</v>
      </c>
      <c r="D38" s="304">
        <v>12000</v>
      </c>
      <c r="E38" s="304">
        <v>3600</v>
      </c>
      <c r="F38" s="304">
        <v>2800</v>
      </c>
      <c r="G38" s="304">
        <v>800</v>
      </c>
      <c r="H38" s="304">
        <v>200</v>
      </c>
      <c r="I38" s="304">
        <v>50</v>
      </c>
      <c r="J38" s="304">
        <v>150</v>
      </c>
      <c r="K38" s="304">
        <v>1300</v>
      </c>
      <c r="L38" s="304">
        <v>250</v>
      </c>
      <c r="M38" s="304">
        <v>2800</v>
      </c>
      <c r="N38" s="304">
        <v>4000</v>
      </c>
      <c r="O38" s="304">
        <v>2900</v>
      </c>
      <c r="P38" s="304">
        <v>200</v>
      </c>
      <c r="Q38" s="304">
        <v>800</v>
      </c>
      <c r="R38" s="304">
        <v>10400</v>
      </c>
      <c r="S38" s="304">
        <v>1300</v>
      </c>
      <c r="T38" s="304">
        <v>300</v>
      </c>
      <c r="U38" s="304">
        <v>70</v>
      </c>
      <c r="V38" s="304">
        <v>400</v>
      </c>
      <c r="W38" s="304">
        <v>0</v>
      </c>
      <c r="X38" s="304">
        <v>0</v>
      </c>
      <c r="Y38" s="304">
        <v>0</v>
      </c>
      <c r="Z38" s="304">
        <v>0</v>
      </c>
      <c r="AA38" s="304">
        <v>0</v>
      </c>
      <c r="AB38" s="304">
        <v>30</v>
      </c>
      <c r="AC38" s="304">
        <v>0</v>
      </c>
      <c r="AD38" s="304">
        <v>0</v>
      </c>
      <c r="AE38" s="304">
        <v>0</v>
      </c>
      <c r="AF38" s="304">
        <v>0</v>
      </c>
      <c r="AG38" s="304">
        <v>0</v>
      </c>
      <c r="AH38" s="304">
        <v>400</v>
      </c>
      <c r="AI38" s="304">
        <v>10900</v>
      </c>
      <c r="AJ38" s="301"/>
    </row>
    <row r="39" spans="2:36" s="273" customFormat="1" x14ac:dyDescent="0.35">
      <c r="B39" s="302">
        <v>26</v>
      </c>
      <c r="C39" s="303" t="s">
        <v>37</v>
      </c>
      <c r="D39" s="304">
        <v>1650</v>
      </c>
      <c r="E39" s="304">
        <v>40</v>
      </c>
      <c r="F39" s="304">
        <v>20</v>
      </c>
      <c r="G39" s="304">
        <v>20</v>
      </c>
      <c r="H39" s="304">
        <v>40</v>
      </c>
      <c r="I39" s="304">
        <v>20</v>
      </c>
      <c r="J39" s="304">
        <v>20</v>
      </c>
      <c r="K39" s="304">
        <v>290</v>
      </c>
      <c r="L39" s="304">
        <v>80</v>
      </c>
      <c r="M39" s="304">
        <v>240</v>
      </c>
      <c r="N39" s="304">
        <v>645</v>
      </c>
      <c r="O39" s="304">
        <v>285</v>
      </c>
      <c r="P39" s="304">
        <v>40</v>
      </c>
      <c r="Q39" s="304">
        <v>150</v>
      </c>
      <c r="R39" s="304">
        <v>1130</v>
      </c>
      <c r="S39" s="304">
        <v>520</v>
      </c>
      <c r="T39" s="304">
        <v>0</v>
      </c>
      <c r="U39" s="304">
        <v>5</v>
      </c>
      <c r="V39" s="304">
        <v>10</v>
      </c>
      <c r="W39" s="304">
        <v>0</v>
      </c>
      <c r="X39" s="304">
        <v>5</v>
      </c>
      <c r="Y39" s="304">
        <v>0</v>
      </c>
      <c r="Z39" s="304">
        <v>0</v>
      </c>
      <c r="AA39" s="304">
        <v>0</v>
      </c>
      <c r="AB39" s="304">
        <v>0</v>
      </c>
      <c r="AC39" s="304">
        <v>0</v>
      </c>
      <c r="AD39" s="304">
        <v>0</v>
      </c>
      <c r="AE39" s="304">
        <v>0</v>
      </c>
      <c r="AF39" s="304">
        <v>0</v>
      </c>
      <c r="AG39" s="304">
        <v>0</v>
      </c>
      <c r="AH39" s="304">
        <v>0</v>
      </c>
      <c r="AI39" s="304">
        <v>1650</v>
      </c>
      <c r="AJ39" s="301"/>
    </row>
    <row r="40" spans="2:36" s="273" customFormat="1" x14ac:dyDescent="0.35">
      <c r="B40" s="302">
        <v>27</v>
      </c>
      <c r="C40" s="303" t="s">
        <v>38</v>
      </c>
      <c r="D40" s="304">
        <v>8000</v>
      </c>
      <c r="E40" s="304">
        <v>2050</v>
      </c>
      <c r="F40" s="304">
        <v>1400</v>
      </c>
      <c r="G40" s="304">
        <v>650</v>
      </c>
      <c r="H40" s="304">
        <v>140</v>
      </c>
      <c r="I40" s="304">
        <v>65</v>
      </c>
      <c r="J40" s="304">
        <v>75</v>
      </c>
      <c r="K40" s="304">
        <v>990</v>
      </c>
      <c r="L40" s="304">
        <v>15</v>
      </c>
      <c r="M40" s="304">
        <v>1260</v>
      </c>
      <c r="N40" s="304">
        <v>1990</v>
      </c>
      <c r="O40" s="304">
        <v>2400</v>
      </c>
      <c r="P40" s="304">
        <v>260</v>
      </c>
      <c r="Q40" s="304">
        <v>1100</v>
      </c>
      <c r="R40" s="304">
        <v>4850</v>
      </c>
      <c r="S40" s="304">
        <v>2700</v>
      </c>
      <c r="T40" s="304">
        <v>450</v>
      </c>
      <c r="U40" s="304">
        <v>20</v>
      </c>
      <c r="V40" s="304">
        <v>700</v>
      </c>
      <c r="W40" s="304">
        <v>10</v>
      </c>
      <c r="X40" s="304">
        <v>5</v>
      </c>
      <c r="Y40" s="304">
        <v>5</v>
      </c>
      <c r="Z40" s="304">
        <v>10</v>
      </c>
      <c r="AA40" s="304">
        <v>5</v>
      </c>
      <c r="AB40" s="304">
        <v>450</v>
      </c>
      <c r="AC40" s="304">
        <v>10</v>
      </c>
      <c r="AD40" s="304">
        <v>10</v>
      </c>
      <c r="AE40" s="304">
        <v>10</v>
      </c>
      <c r="AF40" s="304">
        <v>5</v>
      </c>
      <c r="AG40" s="304">
        <v>5</v>
      </c>
      <c r="AH40" s="304">
        <v>10</v>
      </c>
      <c r="AI40" s="304">
        <v>6605</v>
      </c>
      <c r="AJ40" s="301"/>
    </row>
    <row r="41" spans="2:36" s="273" customFormat="1" x14ac:dyDescent="0.35">
      <c r="B41" s="302">
        <v>28</v>
      </c>
      <c r="C41" s="303" t="s">
        <v>39</v>
      </c>
      <c r="D41" s="304">
        <v>11505</v>
      </c>
      <c r="E41" s="304">
        <v>2175</v>
      </c>
      <c r="F41" s="304">
        <v>1700</v>
      </c>
      <c r="G41" s="304">
        <v>475</v>
      </c>
      <c r="H41" s="304">
        <v>25</v>
      </c>
      <c r="I41" s="304">
        <v>10</v>
      </c>
      <c r="J41" s="304">
        <v>15</v>
      </c>
      <c r="K41" s="304">
        <v>2175</v>
      </c>
      <c r="L41" s="304">
        <v>625</v>
      </c>
      <c r="M41" s="304">
        <v>3755</v>
      </c>
      <c r="N41" s="304">
        <v>1400</v>
      </c>
      <c r="O41" s="304">
        <v>3500</v>
      </c>
      <c r="P41" s="304">
        <v>205</v>
      </c>
      <c r="Q41" s="304">
        <v>470</v>
      </c>
      <c r="R41" s="304">
        <v>9780</v>
      </c>
      <c r="S41" s="304">
        <v>1725</v>
      </c>
      <c r="T41" s="304">
        <v>0</v>
      </c>
      <c r="U41" s="304">
        <v>55</v>
      </c>
      <c r="V41" s="304">
        <v>20</v>
      </c>
      <c r="W41" s="304">
        <v>0</v>
      </c>
      <c r="X41" s="304">
        <v>5</v>
      </c>
      <c r="Y41" s="304">
        <v>0</v>
      </c>
      <c r="Z41" s="304">
        <v>0</v>
      </c>
      <c r="AA41" s="304">
        <v>0</v>
      </c>
      <c r="AB41" s="304">
        <v>0</v>
      </c>
      <c r="AC41" s="304">
        <v>0</v>
      </c>
      <c r="AD41" s="304">
        <v>0</v>
      </c>
      <c r="AE41" s="304">
        <v>0</v>
      </c>
      <c r="AF41" s="304">
        <v>0</v>
      </c>
      <c r="AG41" s="304">
        <v>0</v>
      </c>
      <c r="AH41" s="304">
        <v>0</v>
      </c>
      <c r="AI41" s="304">
        <v>11400</v>
      </c>
      <c r="AJ41" s="301"/>
    </row>
    <row r="42" spans="2:36" s="273" customFormat="1" x14ac:dyDescent="0.35">
      <c r="B42" s="302">
        <v>29</v>
      </c>
      <c r="C42" s="303" t="s">
        <v>40</v>
      </c>
      <c r="D42" s="304">
        <v>11700</v>
      </c>
      <c r="E42" s="304">
        <v>2300</v>
      </c>
      <c r="F42" s="304">
        <v>1000</v>
      </c>
      <c r="G42" s="304">
        <v>1300</v>
      </c>
      <c r="H42" s="304">
        <v>315</v>
      </c>
      <c r="I42" s="304">
        <v>300</v>
      </c>
      <c r="J42" s="304">
        <v>15</v>
      </c>
      <c r="K42" s="304">
        <v>5100</v>
      </c>
      <c r="L42" s="304">
        <v>1100</v>
      </c>
      <c r="M42" s="304">
        <v>3050</v>
      </c>
      <c r="N42" s="304">
        <v>1200</v>
      </c>
      <c r="O42" s="304">
        <v>1900</v>
      </c>
      <c r="P42" s="304">
        <v>100</v>
      </c>
      <c r="Q42" s="304">
        <v>350</v>
      </c>
      <c r="R42" s="304">
        <v>10000</v>
      </c>
      <c r="S42" s="304">
        <v>1700</v>
      </c>
      <c r="T42" s="304">
        <v>0</v>
      </c>
      <c r="U42" s="304">
        <v>10</v>
      </c>
      <c r="V42" s="304">
        <v>400</v>
      </c>
      <c r="W42" s="304">
        <v>0</v>
      </c>
      <c r="X42" s="304">
        <v>0</v>
      </c>
      <c r="Y42" s="304">
        <v>0</v>
      </c>
      <c r="Z42" s="304">
        <v>0</v>
      </c>
      <c r="AA42" s="304">
        <v>0</v>
      </c>
      <c r="AB42" s="304">
        <v>0</v>
      </c>
      <c r="AC42" s="304">
        <v>0</v>
      </c>
      <c r="AD42" s="304">
        <v>0</v>
      </c>
      <c r="AE42" s="304">
        <v>0</v>
      </c>
      <c r="AF42" s="304">
        <v>0</v>
      </c>
      <c r="AG42" s="304">
        <v>0</v>
      </c>
      <c r="AH42" s="304">
        <v>100</v>
      </c>
      <c r="AI42" s="304">
        <v>10875</v>
      </c>
      <c r="AJ42" s="301"/>
    </row>
    <row r="43" spans="2:36" s="273" customFormat="1" x14ac:dyDescent="0.35">
      <c r="B43" s="302">
        <v>30</v>
      </c>
      <c r="C43" s="303" t="s">
        <v>41</v>
      </c>
      <c r="D43" s="304">
        <v>13500</v>
      </c>
      <c r="E43" s="304">
        <v>2090</v>
      </c>
      <c r="F43" s="304">
        <v>1600</v>
      </c>
      <c r="G43" s="304">
        <v>490</v>
      </c>
      <c r="H43" s="304">
        <v>300</v>
      </c>
      <c r="I43" s="304">
        <v>100</v>
      </c>
      <c r="J43" s="304">
        <v>200</v>
      </c>
      <c r="K43" s="304">
        <v>2000</v>
      </c>
      <c r="L43" s="304">
        <v>150</v>
      </c>
      <c r="M43" s="304">
        <v>3000</v>
      </c>
      <c r="N43" s="304">
        <v>3000</v>
      </c>
      <c r="O43" s="304">
        <v>3500</v>
      </c>
      <c r="P43" s="304">
        <v>400</v>
      </c>
      <c r="Q43" s="304">
        <v>1600</v>
      </c>
      <c r="R43" s="304">
        <v>10500</v>
      </c>
      <c r="S43" s="304">
        <v>3000</v>
      </c>
      <c r="T43" s="304">
        <v>0</v>
      </c>
      <c r="U43" s="304">
        <v>10</v>
      </c>
      <c r="V43" s="304">
        <v>70</v>
      </c>
      <c r="W43" s="304">
        <v>0</v>
      </c>
      <c r="X43" s="304">
        <v>5</v>
      </c>
      <c r="Y43" s="304">
        <v>0</v>
      </c>
      <c r="Z43" s="304">
        <v>10</v>
      </c>
      <c r="AA43" s="304">
        <v>0</v>
      </c>
      <c r="AB43" s="304">
        <v>0</v>
      </c>
      <c r="AC43" s="304">
        <v>0</v>
      </c>
      <c r="AD43" s="304">
        <v>0</v>
      </c>
      <c r="AE43" s="304">
        <v>0</v>
      </c>
      <c r="AF43" s="304">
        <v>0</v>
      </c>
      <c r="AG43" s="304">
        <v>0</v>
      </c>
      <c r="AH43" s="304">
        <v>0</v>
      </c>
      <c r="AI43" s="304">
        <v>13205</v>
      </c>
      <c r="AJ43" s="301"/>
    </row>
    <row r="44" spans="2:36" s="273" customFormat="1" x14ac:dyDescent="0.35">
      <c r="B44" s="302">
        <v>31</v>
      </c>
      <c r="C44" s="303" t="s">
        <v>42</v>
      </c>
      <c r="D44" s="304">
        <v>9000</v>
      </c>
      <c r="E44" s="304">
        <v>2120</v>
      </c>
      <c r="F44" s="304">
        <v>1070</v>
      </c>
      <c r="G44" s="304">
        <v>1050</v>
      </c>
      <c r="H44" s="304">
        <v>255</v>
      </c>
      <c r="I44" s="304">
        <v>125</v>
      </c>
      <c r="J44" s="304">
        <v>130</v>
      </c>
      <c r="K44" s="304">
        <v>1500</v>
      </c>
      <c r="L44" s="304">
        <v>1000</v>
      </c>
      <c r="M44" s="304">
        <v>2250</v>
      </c>
      <c r="N44" s="304">
        <v>1875</v>
      </c>
      <c r="O44" s="304">
        <v>2250</v>
      </c>
      <c r="P44" s="304">
        <v>375</v>
      </c>
      <c r="Q44" s="304">
        <v>750</v>
      </c>
      <c r="R44" s="304">
        <v>6750</v>
      </c>
      <c r="S44" s="304">
        <v>2250</v>
      </c>
      <c r="T44" s="304">
        <v>0</v>
      </c>
      <c r="U44" s="304">
        <v>12</v>
      </c>
      <c r="V44" s="304">
        <v>280</v>
      </c>
      <c r="W44" s="304">
        <v>0</v>
      </c>
      <c r="X44" s="304">
        <v>0</v>
      </c>
      <c r="Y44" s="304">
        <v>0</v>
      </c>
      <c r="Z44" s="304">
        <v>0</v>
      </c>
      <c r="AA44" s="304">
        <v>0</v>
      </c>
      <c r="AB44" s="304">
        <v>0</v>
      </c>
      <c r="AC44" s="304">
        <v>0</v>
      </c>
      <c r="AD44" s="304">
        <v>0</v>
      </c>
      <c r="AE44" s="304">
        <v>0</v>
      </c>
      <c r="AF44" s="304">
        <v>0</v>
      </c>
      <c r="AG44" s="304">
        <v>0</v>
      </c>
      <c r="AH44" s="304">
        <v>0</v>
      </c>
      <c r="AI44" s="304">
        <v>8453</v>
      </c>
      <c r="AJ44" s="301"/>
    </row>
    <row r="45" spans="2:36" s="273" customFormat="1" x14ac:dyDescent="0.35">
      <c r="B45" s="302">
        <v>32</v>
      </c>
      <c r="C45" s="303" t="s">
        <v>43</v>
      </c>
      <c r="D45" s="304">
        <v>12000</v>
      </c>
      <c r="E45" s="304">
        <v>2175</v>
      </c>
      <c r="F45" s="304">
        <v>1550</v>
      </c>
      <c r="G45" s="304">
        <v>625</v>
      </c>
      <c r="H45" s="304">
        <v>50</v>
      </c>
      <c r="I45" s="304">
        <v>25</v>
      </c>
      <c r="J45" s="304">
        <v>25</v>
      </c>
      <c r="K45" s="304">
        <v>2465</v>
      </c>
      <c r="L45" s="304">
        <v>585</v>
      </c>
      <c r="M45" s="304">
        <v>2565</v>
      </c>
      <c r="N45" s="304">
        <v>2400</v>
      </c>
      <c r="O45" s="304">
        <v>3450</v>
      </c>
      <c r="P45" s="304">
        <v>235</v>
      </c>
      <c r="Q45" s="304">
        <v>885</v>
      </c>
      <c r="R45" s="304">
        <v>8860</v>
      </c>
      <c r="S45" s="304">
        <v>3040</v>
      </c>
      <c r="T45" s="304">
        <v>100</v>
      </c>
      <c r="U45" s="304">
        <v>35</v>
      </c>
      <c r="V45" s="304">
        <v>650</v>
      </c>
      <c r="W45" s="304">
        <v>0</v>
      </c>
      <c r="X45" s="304">
        <v>5</v>
      </c>
      <c r="Y45" s="304">
        <v>0</v>
      </c>
      <c r="Z45" s="304">
        <v>5</v>
      </c>
      <c r="AA45" s="304">
        <v>0</v>
      </c>
      <c r="AB45" s="304">
        <v>0</v>
      </c>
      <c r="AC45" s="304">
        <v>0</v>
      </c>
      <c r="AD45" s="304">
        <v>0</v>
      </c>
      <c r="AE45" s="304">
        <v>0</v>
      </c>
      <c r="AF45" s="304">
        <v>0</v>
      </c>
      <c r="AG45" s="304">
        <v>0</v>
      </c>
      <c r="AH45" s="304">
        <v>0</v>
      </c>
      <c r="AI45" s="304">
        <v>11255</v>
      </c>
      <c r="AJ45" s="301"/>
    </row>
    <row r="46" spans="2:36" s="273" customFormat="1" x14ac:dyDescent="0.35">
      <c r="B46" s="302">
        <v>33</v>
      </c>
      <c r="C46" s="303" t="s">
        <v>44</v>
      </c>
      <c r="D46" s="304">
        <v>6000</v>
      </c>
      <c r="E46" s="304">
        <v>200</v>
      </c>
      <c r="F46" s="304">
        <v>100</v>
      </c>
      <c r="G46" s="304">
        <v>100</v>
      </c>
      <c r="H46" s="304">
        <v>50</v>
      </c>
      <c r="I46" s="304">
        <v>10</v>
      </c>
      <c r="J46" s="304">
        <v>40</v>
      </c>
      <c r="K46" s="304">
        <v>100</v>
      </c>
      <c r="L46" s="304">
        <v>20</v>
      </c>
      <c r="M46" s="304">
        <v>400</v>
      </c>
      <c r="N46" s="304">
        <v>1800</v>
      </c>
      <c r="O46" s="304">
        <v>2700</v>
      </c>
      <c r="P46" s="304">
        <v>300</v>
      </c>
      <c r="Q46" s="304">
        <v>700</v>
      </c>
      <c r="R46" s="304">
        <v>3800</v>
      </c>
      <c r="S46" s="304">
        <v>2200</v>
      </c>
      <c r="T46" s="304">
        <v>0</v>
      </c>
      <c r="U46" s="304">
        <v>10</v>
      </c>
      <c r="V46" s="304">
        <v>300</v>
      </c>
      <c r="W46" s="304">
        <v>0</v>
      </c>
      <c r="X46" s="304">
        <v>0</v>
      </c>
      <c r="Y46" s="304">
        <v>0</v>
      </c>
      <c r="Z46" s="304">
        <v>0</v>
      </c>
      <c r="AA46" s="304">
        <v>0</v>
      </c>
      <c r="AB46" s="304">
        <v>0</v>
      </c>
      <c r="AC46" s="304">
        <v>0</v>
      </c>
      <c r="AD46" s="304">
        <v>0</v>
      </c>
      <c r="AE46" s="304">
        <v>0</v>
      </c>
      <c r="AF46" s="304">
        <v>0</v>
      </c>
      <c r="AG46" s="304">
        <v>0</v>
      </c>
      <c r="AH46" s="304">
        <v>5</v>
      </c>
      <c r="AI46" s="304">
        <v>5635</v>
      </c>
      <c r="AJ46" s="301"/>
    </row>
    <row r="47" spans="2:36" s="273" customFormat="1" x14ac:dyDescent="0.35">
      <c r="B47" s="302">
        <v>34</v>
      </c>
      <c r="C47" s="303" t="s">
        <v>45</v>
      </c>
      <c r="D47" s="304">
        <v>8000</v>
      </c>
      <c r="E47" s="304">
        <v>2450</v>
      </c>
      <c r="F47" s="304">
        <v>1550</v>
      </c>
      <c r="G47" s="304">
        <v>900</v>
      </c>
      <c r="H47" s="304">
        <v>125</v>
      </c>
      <c r="I47" s="304">
        <v>35</v>
      </c>
      <c r="J47" s="304">
        <v>90</v>
      </c>
      <c r="K47" s="304">
        <v>1800</v>
      </c>
      <c r="L47" s="304">
        <v>400</v>
      </c>
      <c r="M47" s="304">
        <v>2060</v>
      </c>
      <c r="N47" s="304">
        <v>1500</v>
      </c>
      <c r="O47" s="304">
        <v>1800</v>
      </c>
      <c r="P47" s="304">
        <v>90</v>
      </c>
      <c r="Q47" s="304">
        <v>750</v>
      </c>
      <c r="R47" s="304">
        <v>6490</v>
      </c>
      <c r="S47" s="304">
        <v>1510</v>
      </c>
      <c r="T47" s="304">
        <v>0</v>
      </c>
      <c r="U47" s="304">
        <v>15</v>
      </c>
      <c r="V47" s="304">
        <v>750</v>
      </c>
      <c r="W47" s="304">
        <v>0</v>
      </c>
      <c r="X47" s="304">
        <v>5</v>
      </c>
      <c r="Y47" s="304">
        <v>0</v>
      </c>
      <c r="Z47" s="304">
        <v>5</v>
      </c>
      <c r="AA47" s="304">
        <v>0</v>
      </c>
      <c r="AB47" s="304">
        <v>10</v>
      </c>
      <c r="AC47" s="304">
        <v>0</v>
      </c>
      <c r="AD47" s="304">
        <v>0</v>
      </c>
      <c r="AE47" s="304">
        <v>0</v>
      </c>
      <c r="AF47" s="304">
        <v>0</v>
      </c>
      <c r="AG47" s="304">
        <v>0</v>
      </c>
      <c r="AH47" s="304">
        <v>0</v>
      </c>
      <c r="AI47" s="304">
        <v>7090</v>
      </c>
      <c r="AJ47" s="301"/>
    </row>
    <row r="48" spans="2:36" s="273" customFormat="1" x14ac:dyDescent="0.35">
      <c r="B48" s="302">
        <v>35</v>
      </c>
      <c r="C48" s="303" t="s">
        <v>46</v>
      </c>
      <c r="D48" s="304">
        <v>6500</v>
      </c>
      <c r="E48" s="304">
        <v>1400</v>
      </c>
      <c r="F48" s="304">
        <v>800</v>
      </c>
      <c r="G48" s="304">
        <v>600</v>
      </c>
      <c r="H48" s="304">
        <v>250</v>
      </c>
      <c r="I48" s="304">
        <v>50</v>
      </c>
      <c r="J48" s="304">
        <v>200</v>
      </c>
      <c r="K48" s="304">
        <v>900</v>
      </c>
      <c r="L48" s="304">
        <v>200</v>
      </c>
      <c r="M48" s="304">
        <v>1100</v>
      </c>
      <c r="N48" s="304">
        <v>1400</v>
      </c>
      <c r="O48" s="304">
        <v>1600</v>
      </c>
      <c r="P48" s="304">
        <v>200</v>
      </c>
      <c r="Q48" s="304">
        <v>1300</v>
      </c>
      <c r="R48" s="304">
        <v>4000</v>
      </c>
      <c r="S48" s="304">
        <v>2500</v>
      </c>
      <c r="T48" s="304">
        <v>0</v>
      </c>
      <c r="U48" s="304">
        <v>10</v>
      </c>
      <c r="V48" s="304">
        <v>300</v>
      </c>
      <c r="W48" s="304">
        <v>0</v>
      </c>
      <c r="X48" s="304">
        <v>0</v>
      </c>
      <c r="Y48" s="304">
        <v>0</v>
      </c>
      <c r="Z48" s="304">
        <v>0</v>
      </c>
      <c r="AA48" s="304">
        <v>0</v>
      </c>
      <c r="AB48" s="304">
        <v>0</v>
      </c>
      <c r="AC48" s="304">
        <v>0</v>
      </c>
      <c r="AD48" s="304">
        <v>0</v>
      </c>
      <c r="AE48" s="304">
        <v>0</v>
      </c>
      <c r="AF48" s="304">
        <v>0</v>
      </c>
      <c r="AG48" s="304">
        <v>0</v>
      </c>
      <c r="AH48" s="304">
        <v>0</v>
      </c>
      <c r="AI48" s="304">
        <v>5940</v>
      </c>
      <c r="AJ48" s="301"/>
    </row>
    <row r="49" spans="2:36" s="273" customFormat="1" x14ac:dyDescent="0.35">
      <c r="B49" s="302">
        <v>36</v>
      </c>
      <c r="C49" s="303" t="s">
        <v>47</v>
      </c>
      <c r="D49" s="304">
        <v>16300</v>
      </c>
      <c r="E49" s="304">
        <v>4810</v>
      </c>
      <c r="F49" s="304">
        <v>3500</v>
      </c>
      <c r="G49" s="304">
        <v>1310</v>
      </c>
      <c r="H49" s="304">
        <v>530</v>
      </c>
      <c r="I49" s="304">
        <v>130</v>
      </c>
      <c r="J49" s="304">
        <v>400</v>
      </c>
      <c r="K49" s="304">
        <v>1735</v>
      </c>
      <c r="L49" s="304">
        <v>415</v>
      </c>
      <c r="M49" s="304">
        <v>4720</v>
      </c>
      <c r="N49" s="304">
        <v>3425</v>
      </c>
      <c r="O49" s="304">
        <v>4670</v>
      </c>
      <c r="P49" s="304">
        <v>425</v>
      </c>
      <c r="Q49" s="304">
        <v>1325</v>
      </c>
      <c r="R49" s="304">
        <v>10310</v>
      </c>
      <c r="S49" s="304">
        <v>5790</v>
      </c>
      <c r="T49" s="304">
        <v>200</v>
      </c>
      <c r="U49" s="304">
        <v>25</v>
      </c>
      <c r="V49" s="304">
        <v>30</v>
      </c>
      <c r="W49" s="304">
        <v>10</v>
      </c>
      <c r="X49" s="304">
        <v>5</v>
      </c>
      <c r="Y49" s="304">
        <v>0</v>
      </c>
      <c r="Z49" s="304">
        <v>5</v>
      </c>
      <c r="AA49" s="304">
        <v>0</v>
      </c>
      <c r="AB49" s="304">
        <v>150</v>
      </c>
      <c r="AC49" s="304">
        <v>0</v>
      </c>
      <c r="AD49" s="304">
        <v>0</v>
      </c>
      <c r="AE49" s="304">
        <v>0</v>
      </c>
      <c r="AF49" s="304">
        <v>0</v>
      </c>
      <c r="AG49" s="304">
        <v>0</v>
      </c>
      <c r="AH49" s="304">
        <v>0</v>
      </c>
      <c r="AI49" s="304">
        <v>15545</v>
      </c>
      <c r="AJ49" s="301"/>
    </row>
    <row r="50" spans="2:36" s="273" customFormat="1" x14ac:dyDescent="0.35">
      <c r="B50" s="302">
        <v>37</v>
      </c>
      <c r="C50" s="303" t="s">
        <v>48</v>
      </c>
      <c r="D50" s="304">
        <v>8100</v>
      </c>
      <c r="E50" s="304">
        <v>1800</v>
      </c>
      <c r="F50" s="304">
        <v>1200</v>
      </c>
      <c r="G50" s="304">
        <v>600</v>
      </c>
      <c r="H50" s="304">
        <v>200</v>
      </c>
      <c r="I50" s="304">
        <v>40</v>
      </c>
      <c r="J50" s="304">
        <v>160</v>
      </c>
      <c r="K50" s="304">
        <v>800</v>
      </c>
      <c r="L50" s="304">
        <v>20</v>
      </c>
      <c r="M50" s="304">
        <v>2100</v>
      </c>
      <c r="N50" s="304">
        <v>2000</v>
      </c>
      <c r="O50" s="304">
        <v>2900</v>
      </c>
      <c r="P50" s="304">
        <v>100</v>
      </c>
      <c r="Q50" s="304">
        <v>200</v>
      </c>
      <c r="R50" s="304">
        <v>7000</v>
      </c>
      <c r="S50" s="304">
        <v>1100</v>
      </c>
      <c r="T50" s="304">
        <v>0</v>
      </c>
      <c r="U50" s="304">
        <v>5</v>
      </c>
      <c r="V50" s="304">
        <v>20</v>
      </c>
      <c r="W50" s="304">
        <v>0</v>
      </c>
      <c r="X50" s="304">
        <v>0</v>
      </c>
      <c r="Y50" s="304">
        <v>0</v>
      </c>
      <c r="Z50" s="304">
        <v>0</v>
      </c>
      <c r="AA50" s="304">
        <v>0</v>
      </c>
      <c r="AB50" s="304">
        <v>0</v>
      </c>
      <c r="AC50" s="304">
        <v>0</v>
      </c>
      <c r="AD50" s="304">
        <v>0</v>
      </c>
      <c r="AE50" s="304">
        <v>0</v>
      </c>
      <c r="AF50" s="304">
        <v>0</v>
      </c>
      <c r="AG50" s="304">
        <v>0</v>
      </c>
      <c r="AH50" s="304">
        <v>0</v>
      </c>
      <c r="AI50" s="304">
        <v>7875</v>
      </c>
      <c r="AJ50" s="301"/>
    </row>
    <row r="51" spans="2:36" s="273" customFormat="1" x14ac:dyDescent="0.35">
      <c r="B51" s="302">
        <v>38</v>
      </c>
      <c r="C51" s="303" t="s">
        <v>49</v>
      </c>
      <c r="D51" s="304">
        <v>9000</v>
      </c>
      <c r="E51" s="304">
        <v>400</v>
      </c>
      <c r="F51" s="304">
        <v>300</v>
      </c>
      <c r="G51" s="304">
        <v>100</v>
      </c>
      <c r="H51" s="304">
        <v>100</v>
      </c>
      <c r="I51" s="304">
        <v>20</v>
      </c>
      <c r="J51" s="304">
        <v>80</v>
      </c>
      <c r="K51" s="304">
        <v>410</v>
      </c>
      <c r="L51" s="304">
        <v>70</v>
      </c>
      <c r="M51" s="304">
        <v>1900</v>
      </c>
      <c r="N51" s="304">
        <v>2300</v>
      </c>
      <c r="O51" s="304">
        <v>2800</v>
      </c>
      <c r="P51" s="304">
        <v>90</v>
      </c>
      <c r="Q51" s="304">
        <v>1500</v>
      </c>
      <c r="R51" s="304">
        <v>7000</v>
      </c>
      <c r="S51" s="304">
        <v>1990</v>
      </c>
      <c r="T51" s="304">
        <v>10</v>
      </c>
      <c r="U51" s="304">
        <v>20</v>
      </c>
      <c r="V51" s="304">
        <v>100</v>
      </c>
      <c r="W51" s="304">
        <v>0</v>
      </c>
      <c r="X51" s="304">
        <v>10</v>
      </c>
      <c r="Y51" s="304">
        <v>0</v>
      </c>
      <c r="Z51" s="304">
        <v>40</v>
      </c>
      <c r="AA51" s="304">
        <v>0</v>
      </c>
      <c r="AB51" s="304">
        <v>40</v>
      </c>
      <c r="AC51" s="304">
        <v>0</v>
      </c>
      <c r="AD51" s="304">
        <v>0</v>
      </c>
      <c r="AE51" s="304">
        <v>0</v>
      </c>
      <c r="AF51" s="304">
        <v>0</v>
      </c>
      <c r="AG51" s="304">
        <v>0</v>
      </c>
      <c r="AH51" s="304">
        <v>0</v>
      </c>
      <c r="AI51" s="304">
        <v>8690</v>
      </c>
      <c r="AJ51" s="301"/>
    </row>
    <row r="52" spans="2:36" s="273" customFormat="1" x14ac:dyDescent="0.35">
      <c r="B52" s="302">
        <v>39</v>
      </c>
      <c r="C52" s="303" t="s">
        <v>50</v>
      </c>
      <c r="D52" s="304">
        <v>6100</v>
      </c>
      <c r="E52" s="304">
        <v>1050</v>
      </c>
      <c r="F52" s="304">
        <v>800</v>
      </c>
      <c r="G52" s="304">
        <v>250</v>
      </c>
      <c r="H52" s="304">
        <v>600</v>
      </c>
      <c r="I52" s="304">
        <v>100</v>
      </c>
      <c r="J52" s="304">
        <v>500</v>
      </c>
      <c r="K52" s="304">
        <v>1100</v>
      </c>
      <c r="L52" s="304">
        <v>20</v>
      </c>
      <c r="M52" s="304">
        <v>2410</v>
      </c>
      <c r="N52" s="304">
        <v>900</v>
      </c>
      <c r="O52" s="304">
        <v>1500</v>
      </c>
      <c r="P52" s="304">
        <v>20</v>
      </c>
      <c r="Q52" s="304">
        <v>170</v>
      </c>
      <c r="R52" s="304">
        <v>4700</v>
      </c>
      <c r="S52" s="304">
        <v>1400</v>
      </c>
      <c r="T52" s="304">
        <v>0</v>
      </c>
      <c r="U52" s="304">
        <v>10</v>
      </c>
      <c r="V52" s="304">
        <v>30</v>
      </c>
      <c r="W52" s="304">
        <v>0</v>
      </c>
      <c r="X52" s="304">
        <v>0</v>
      </c>
      <c r="Y52" s="304">
        <v>0</v>
      </c>
      <c r="Z52" s="304">
        <v>0</v>
      </c>
      <c r="AA52" s="304">
        <v>0</v>
      </c>
      <c r="AB52" s="304">
        <v>0</v>
      </c>
      <c r="AC52" s="304">
        <v>0</v>
      </c>
      <c r="AD52" s="304">
        <v>0</v>
      </c>
      <c r="AE52" s="304">
        <v>0</v>
      </c>
      <c r="AF52" s="304">
        <v>0</v>
      </c>
      <c r="AG52" s="304">
        <v>0</v>
      </c>
      <c r="AH52" s="304">
        <v>0</v>
      </c>
      <c r="AI52" s="304">
        <v>5460</v>
      </c>
      <c r="AJ52" s="301"/>
    </row>
    <row r="53" spans="2:36" s="273" customFormat="1" x14ac:dyDescent="0.35">
      <c r="B53" s="302">
        <v>40</v>
      </c>
      <c r="C53" s="303" t="s">
        <v>51</v>
      </c>
      <c r="D53" s="304">
        <v>7000</v>
      </c>
      <c r="E53" s="304">
        <v>450</v>
      </c>
      <c r="F53" s="304">
        <v>350</v>
      </c>
      <c r="G53" s="304">
        <v>100</v>
      </c>
      <c r="H53" s="304">
        <v>60</v>
      </c>
      <c r="I53" s="304">
        <v>10</v>
      </c>
      <c r="J53" s="304">
        <v>50</v>
      </c>
      <c r="K53" s="304">
        <v>800</v>
      </c>
      <c r="L53" s="304">
        <v>50</v>
      </c>
      <c r="M53" s="304">
        <v>2000</v>
      </c>
      <c r="N53" s="304">
        <v>1800</v>
      </c>
      <c r="O53" s="304">
        <v>2100</v>
      </c>
      <c r="P53" s="304">
        <v>100</v>
      </c>
      <c r="Q53" s="304">
        <v>200</v>
      </c>
      <c r="R53" s="304">
        <v>4500</v>
      </c>
      <c r="S53" s="304">
        <v>2000</v>
      </c>
      <c r="T53" s="304">
        <v>500</v>
      </c>
      <c r="U53" s="304">
        <v>10</v>
      </c>
      <c r="V53" s="304">
        <v>200</v>
      </c>
      <c r="W53" s="304">
        <v>0</v>
      </c>
      <c r="X53" s="304">
        <v>5</v>
      </c>
      <c r="Y53" s="304">
        <v>0</v>
      </c>
      <c r="Z53" s="304">
        <v>0</v>
      </c>
      <c r="AA53" s="304">
        <v>0</v>
      </c>
      <c r="AB53" s="304">
        <v>0</v>
      </c>
      <c r="AC53" s="304">
        <v>0</v>
      </c>
      <c r="AD53" s="304">
        <v>0</v>
      </c>
      <c r="AE53" s="304">
        <v>10</v>
      </c>
      <c r="AF53" s="304">
        <v>0</v>
      </c>
      <c r="AG53" s="304">
        <v>0</v>
      </c>
      <c r="AH53" s="304">
        <v>0</v>
      </c>
      <c r="AI53" s="304">
        <v>6715</v>
      </c>
      <c r="AJ53" s="301"/>
    </row>
    <row r="54" spans="2:36" s="273" customFormat="1" x14ac:dyDescent="0.35">
      <c r="B54" s="302">
        <v>41</v>
      </c>
      <c r="C54" s="303" t="s">
        <v>52</v>
      </c>
      <c r="D54" s="304">
        <v>13000</v>
      </c>
      <c r="E54" s="304">
        <v>1400</v>
      </c>
      <c r="F54" s="304">
        <v>650</v>
      </c>
      <c r="G54" s="304">
        <v>750</v>
      </c>
      <c r="H54" s="304">
        <v>370</v>
      </c>
      <c r="I54" s="304">
        <v>70</v>
      </c>
      <c r="J54" s="304">
        <v>300</v>
      </c>
      <c r="K54" s="304">
        <v>1000</v>
      </c>
      <c r="L54" s="304">
        <v>0</v>
      </c>
      <c r="M54" s="304">
        <v>4400</v>
      </c>
      <c r="N54" s="304">
        <v>3100</v>
      </c>
      <c r="O54" s="304">
        <v>3800</v>
      </c>
      <c r="P54" s="304">
        <v>300</v>
      </c>
      <c r="Q54" s="304">
        <v>400</v>
      </c>
      <c r="R54" s="304">
        <v>10500</v>
      </c>
      <c r="S54" s="304">
        <v>2500</v>
      </c>
      <c r="T54" s="304">
        <v>0</v>
      </c>
      <c r="U54" s="304">
        <v>10</v>
      </c>
      <c r="V54" s="304">
        <v>50</v>
      </c>
      <c r="W54" s="304">
        <v>0</v>
      </c>
      <c r="X54" s="304">
        <v>0</v>
      </c>
      <c r="Y54" s="304">
        <v>0</v>
      </c>
      <c r="Z54" s="304">
        <v>0</v>
      </c>
      <c r="AA54" s="304">
        <v>0</v>
      </c>
      <c r="AB54" s="304">
        <v>0</v>
      </c>
      <c r="AC54" s="304">
        <v>0</v>
      </c>
      <c r="AD54" s="304">
        <v>0</v>
      </c>
      <c r="AE54" s="304">
        <v>0</v>
      </c>
      <c r="AF54" s="304">
        <v>0</v>
      </c>
      <c r="AG54" s="304">
        <v>0</v>
      </c>
      <c r="AH54" s="304">
        <v>0</v>
      </c>
      <c r="AI54" s="304">
        <v>12690</v>
      </c>
      <c r="AJ54" s="301"/>
    </row>
    <row r="55" spans="2:36" s="273" customFormat="1" x14ac:dyDescent="0.35">
      <c r="B55" s="302">
        <v>42</v>
      </c>
      <c r="C55" s="303" t="s">
        <v>53</v>
      </c>
      <c r="D55" s="304">
        <v>3500</v>
      </c>
      <c r="E55" s="304">
        <v>1000</v>
      </c>
      <c r="F55" s="304">
        <v>500</v>
      </c>
      <c r="G55" s="304">
        <v>500</v>
      </c>
      <c r="H55" s="304">
        <v>195</v>
      </c>
      <c r="I55" s="304">
        <v>65</v>
      </c>
      <c r="J55" s="304">
        <v>130</v>
      </c>
      <c r="K55" s="304">
        <v>300</v>
      </c>
      <c r="L55" s="304">
        <v>10</v>
      </c>
      <c r="M55" s="304">
        <v>800</v>
      </c>
      <c r="N55" s="304">
        <v>800</v>
      </c>
      <c r="O55" s="304">
        <v>1000</v>
      </c>
      <c r="P55" s="304">
        <v>300</v>
      </c>
      <c r="Q55" s="304">
        <v>300</v>
      </c>
      <c r="R55" s="304">
        <v>2000</v>
      </c>
      <c r="S55" s="304">
        <v>1500</v>
      </c>
      <c r="T55" s="304">
        <v>0</v>
      </c>
      <c r="U55" s="304">
        <v>25</v>
      </c>
      <c r="V55" s="304">
        <v>100</v>
      </c>
      <c r="W55" s="304">
        <v>0</v>
      </c>
      <c r="X55" s="304">
        <v>0</v>
      </c>
      <c r="Y55" s="304">
        <v>0</v>
      </c>
      <c r="Z55" s="304">
        <v>0</v>
      </c>
      <c r="AA55" s="304">
        <v>0</v>
      </c>
      <c r="AB55" s="304">
        <v>0</v>
      </c>
      <c r="AC55" s="304">
        <v>0</v>
      </c>
      <c r="AD55" s="304">
        <v>0</v>
      </c>
      <c r="AE55" s="304">
        <v>0</v>
      </c>
      <c r="AF55" s="304">
        <v>0</v>
      </c>
      <c r="AG55" s="304">
        <v>0</v>
      </c>
      <c r="AH55" s="304">
        <v>0</v>
      </c>
      <c r="AI55" s="304">
        <v>3180</v>
      </c>
      <c r="AJ55" s="301"/>
    </row>
    <row r="56" spans="2:36" s="273" customFormat="1" x14ac:dyDescent="0.35">
      <c r="B56" s="305"/>
      <c r="C56" s="32"/>
      <c r="D56" s="32"/>
      <c r="E56" s="32"/>
      <c r="F56" s="32"/>
      <c r="G56" s="32"/>
      <c r="H56" s="32"/>
      <c r="I56" s="32"/>
      <c r="J56" s="32"/>
    </row>
    <row r="57" spans="2:36" s="306" customFormat="1" x14ac:dyDescent="0.35">
      <c r="B57" s="305"/>
      <c r="C57" s="32"/>
      <c r="D57" s="32"/>
      <c r="E57" s="32"/>
      <c r="F57" s="32"/>
      <c r="G57" s="32"/>
      <c r="H57" s="32"/>
      <c r="I57" s="32"/>
      <c r="J57" s="32"/>
    </row>
    <row r="58" spans="2:36" s="306" customFormat="1" x14ac:dyDescent="0.35">
      <c r="B58" s="32"/>
      <c r="D58" s="32"/>
      <c r="E58" s="32"/>
      <c r="F58" s="32"/>
      <c r="G58" s="32"/>
      <c r="H58" s="32"/>
      <c r="I58" s="32"/>
      <c r="J58" s="32"/>
      <c r="L58" s="307"/>
      <c r="N58" s="308"/>
      <c r="P58" s="309"/>
      <c r="R58" s="310"/>
      <c r="S58" s="310"/>
      <c r="T58" s="310"/>
      <c r="U58" s="309"/>
      <c r="V58" s="309"/>
      <c r="AB58" s="31" t="s">
        <v>54</v>
      </c>
      <c r="AD58" s="31" t="s">
        <v>55</v>
      </c>
      <c r="AF58" s="31" t="s">
        <v>56</v>
      </c>
      <c r="AH58" s="31" t="s">
        <v>121</v>
      </c>
    </row>
    <row r="59" spans="2:36" s="32" customFormat="1" x14ac:dyDescent="0.35">
      <c r="L59" s="33"/>
      <c r="R59" s="33"/>
      <c r="S59" s="33"/>
      <c r="U59" s="31"/>
      <c r="V59" s="33"/>
      <c r="AF59" s="31"/>
      <c r="AH59" s="31" t="s">
        <v>122</v>
      </c>
    </row>
    <row r="60" spans="2:36" s="32" customFormat="1" x14ac:dyDescent="0.35">
      <c r="B60" s="33" t="s">
        <v>151</v>
      </c>
      <c r="R60" s="33"/>
      <c r="S60" s="33"/>
      <c r="U60" s="31"/>
      <c r="AB60" s="34" t="s">
        <v>59</v>
      </c>
      <c r="AD60" s="34" t="s">
        <v>809</v>
      </c>
      <c r="AF60" s="31" t="s">
        <v>60</v>
      </c>
      <c r="AH60" s="31" t="s">
        <v>61</v>
      </c>
    </row>
    <row r="61" spans="2:36" s="32" customFormat="1" x14ac:dyDescent="0.35">
      <c r="R61" s="33"/>
      <c r="S61" s="33"/>
      <c r="U61" s="31"/>
      <c r="W61" s="33"/>
      <c r="X61" s="33"/>
      <c r="Y61" s="33"/>
      <c r="Z61" s="33"/>
      <c r="AA61" s="112"/>
      <c r="AC61" s="31"/>
      <c r="AD61" s="31"/>
      <c r="AE61" s="31"/>
      <c r="AF61" s="31"/>
      <c r="AG61" s="31"/>
      <c r="AH61" s="31"/>
    </row>
    <row r="62" spans="2:36" s="32" customFormat="1" x14ac:dyDescent="0.35"/>
    <row r="63" spans="2:36" s="32" customFormat="1" x14ac:dyDescent="0.35"/>
    <row r="64" spans="2:36" s="32" customFormat="1" x14ac:dyDescent="0.35">
      <c r="C64" s="32" t="s">
        <v>152</v>
      </c>
    </row>
    <row r="65" s="13" customFormat="1" x14ac:dyDescent="0.35"/>
    <row r="66" s="13" customFormat="1" x14ac:dyDescent="0.35"/>
    <row r="67" s="13" customFormat="1" x14ac:dyDescent="0.35"/>
    <row r="68" s="13" customFormat="1" x14ac:dyDescent="0.35"/>
  </sheetData>
  <autoFilter ref="A12:AJ12" xr:uid="{00000000-0009-0000-0000-000004000000}"/>
  <mergeCells count="6">
    <mergeCell ref="B13:C13"/>
    <mergeCell ref="A8:N8"/>
    <mergeCell ref="AB8:AH8"/>
    <mergeCell ref="AB9:AH9"/>
    <mergeCell ref="A9:N9"/>
    <mergeCell ref="AB10:AH10"/>
  </mergeCells>
  <printOptions verticalCentered="1"/>
  <pageMargins left="0" right="0" top="0" bottom="0" header="0" footer="0"/>
  <pageSetup paperSize="9" scale="50" fitToWidth="0" orientation="landscape" r:id="rId1"/>
  <headerFooter alignWithMargins="0">
    <oddFooter>Pagina &amp;P din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sheetPr>
  <dimension ref="A1:AB65"/>
  <sheetViews>
    <sheetView view="pageBreakPreview" topLeftCell="A52" zoomScale="90" zoomScaleNormal="100" zoomScaleSheetLayoutView="90" workbookViewId="0">
      <selection activeCell="H9" sqref="H9"/>
    </sheetView>
  </sheetViews>
  <sheetFormatPr defaultColWidth="10.7109375" defaultRowHeight="18" x14ac:dyDescent="0.35"/>
  <cols>
    <col min="1" max="1" width="13.7109375" style="13" customWidth="1"/>
    <col min="2" max="2" width="7.85546875" style="19" customWidth="1"/>
    <col min="3" max="3" width="21.140625" style="19" customWidth="1"/>
    <col min="4" max="4" width="25.85546875" style="13" customWidth="1"/>
    <col min="5" max="5" width="22.85546875" style="13" customWidth="1"/>
    <col min="6" max="6" width="23.140625" style="13" customWidth="1"/>
    <col min="7" max="7" width="29.5703125" style="13" customWidth="1"/>
    <col min="8" max="8" width="14.28515625" style="13" customWidth="1"/>
    <col min="9" max="9" width="14.7109375" style="13" customWidth="1"/>
    <col min="10" max="10" width="12.85546875" style="13" customWidth="1"/>
    <col min="11" max="11" width="12.28515625" style="13" customWidth="1"/>
    <col min="12" max="256" width="10.7109375" style="13"/>
    <col min="257" max="257" width="13.7109375" style="13" customWidth="1"/>
    <col min="258" max="258" width="7.85546875" style="13" customWidth="1"/>
    <col min="259" max="259" width="21.140625" style="13" customWidth="1"/>
    <col min="260" max="260" width="21.7109375" style="13" customWidth="1"/>
    <col min="261" max="261" width="26.42578125" style="13" customWidth="1"/>
    <col min="262" max="262" width="19.7109375" style="13" customWidth="1"/>
    <col min="263" max="263" width="25.5703125" style="13" customWidth="1"/>
    <col min="264" max="264" width="14.28515625" style="13" customWidth="1"/>
    <col min="265" max="265" width="14.7109375" style="13" customWidth="1"/>
    <col min="266" max="266" width="12.85546875" style="13" customWidth="1"/>
    <col min="267" max="267" width="12.28515625" style="13" customWidth="1"/>
    <col min="268" max="512" width="10.7109375" style="13"/>
    <col min="513" max="513" width="13.7109375" style="13" customWidth="1"/>
    <col min="514" max="514" width="7.85546875" style="13" customWidth="1"/>
    <col min="515" max="515" width="21.140625" style="13" customWidth="1"/>
    <col min="516" max="516" width="21.7109375" style="13" customWidth="1"/>
    <col min="517" max="517" width="26.42578125" style="13" customWidth="1"/>
    <col min="518" max="518" width="19.7109375" style="13" customWidth="1"/>
    <col min="519" max="519" width="25.5703125" style="13" customWidth="1"/>
    <col min="520" max="520" width="14.28515625" style="13" customWidth="1"/>
    <col min="521" max="521" width="14.7109375" style="13" customWidth="1"/>
    <col min="522" max="522" width="12.85546875" style="13" customWidth="1"/>
    <col min="523" max="523" width="12.28515625" style="13" customWidth="1"/>
    <col min="524" max="768" width="10.7109375" style="13"/>
    <col min="769" max="769" width="13.7109375" style="13" customWidth="1"/>
    <col min="770" max="770" width="7.85546875" style="13" customWidth="1"/>
    <col min="771" max="771" width="21.140625" style="13" customWidth="1"/>
    <col min="772" max="772" width="21.7109375" style="13" customWidth="1"/>
    <col min="773" max="773" width="26.42578125" style="13" customWidth="1"/>
    <col min="774" max="774" width="19.7109375" style="13" customWidth="1"/>
    <col min="775" max="775" width="25.5703125" style="13" customWidth="1"/>
    <col min="776" max="776" width="14.28515625" style="13" customWidth="1"/>
    <col min="777" max="777" width="14.7109375" style="13" customWidth="1"/>
    <col min="778" max="778" width="12.85546875" style="13" customWidth="1"/>
    <col min="779" max="779" width="12.28515625" style="13" customWidth="1"/>
    <col min="780" max="1024" width="10.7109375" style="13"/>
    <col min="1025" max="1025" width="13.7109375" style="13" customWidth="1"/>
    <col min="1026" max="1026" width="7.85546875" style="13" customWidth="1"/>
    <col min="1027" max="1027" width="21.140625" style="13" customWidth="1"/>
    <col min="1028" max="1028" width="21.7109375" style="13" customWidth="1"/>
    <col min="1029" max="1029" width="26.42578125" style="13" customWidth="1"/>
    <col min="1030" max="1030" width="19.7109375" style="13" customWidth="1"/>
    <col min="1031" max="1031" width="25.5703125" style="13" customWidth="1"/>
    <col min="1032" max="1032" width="14.28515625" style="13" customWidth="1"/>
    <col min="1033" max="1033" width="14.7109375" style="13" customWidth="1"/>
    <col min="1034" max="1034" width="12.85546875" style="13" customWidth="1"/>
    <col min="1035" max="1035" width="12.28515625" style="13" customWidth="1"/>
    <col min="1036" max="1280" width="10.7109375" style="13"/>
    <col min="1281" max="1281" width="13.7109375" style="13" customWidth="1"/>
    <col min="1282" max="1282" width="7.85546875" style="13" customWidth="1"/>
    <col min="1283" max="1283" width="21.140625" style="13" customWidth="1"/>
    <col min="1284" max="1284" width="21.7109375" style="13" customWidth="1"/>
    <col min="1285" max="1285" width="26.42578125" style="13" customWidth="1"/>
    <col min="1286" max="1286" width="19.7109375" style="13" customWidth="1"/>
    <col min="1287" max="1287" width="25.5703125" style="13" customWidth="1"/>
    <col min="1288" max="1288" width="14.28515625" style="13" customWidth="1"/>
    <col min="1289" max="1289" width="14.7109375" style="13" customWidth="1"/>
    <col min="1290" max="1290" width="12.85546875" style="13" customWidth="1"/>
    <col min="1291" max="1291" width="12.28515625" style="13" customWidth="1"/>
    <col min="1292" max="1536" width="10.7109375" style="13"/>
    <col min="1537" max="1537" width="13.7109375" style="13" customWidth="1"/>
    <col min="1538" max="1538" width="7.85546875" style="13" customWidth="1"/>
    <col min="1539" max="1539" width="21.140625" style="13" customWidth="1"/>
    <col min="1540" max="1540" width="21.7109375" style="13" customWidth="1"/>
    <col min="1541" max="1541" width="26.42578125" style="13" customWidth="1"/>
    <col min="1542" max="1542" width="19.7109375" style="13" customWidth="1"/>
    <col min="1543" max="1543" width="25.5703125" style="13" customWidth="1"/>
    <col min="1544" max="1544" width="14.28515625" style="13" customWidth="1"/>
    <col min="1545" max="1545" width="14.7109375" style="13" customWidth="1"/>
    <col min="1546" max="1546" width="12.85546875" style="13" customWidth="1"/>
    <col min="1547" max="1547" width="12.28515625" style="13" customWidth="1"/>
    <col min="1548" max="1792" width="10.7109375" style="13"/>
    <col min="1793" max="1793" width="13.7109375" style="13" customWidth="1"/>
    <col min="1794" max="1794" width="7.85546875" style="13" customWidth="1"/>
    <col min="1795" max="1795" width="21.140625" style="13" customWidth="1"/>
    <col min="1796" max="1796" width="21.7109375" style="13" customWidth="1"/>
    <col min="1797" max="1797" width="26.42578125" style="13" customWidth="1"/>
    <col min="1798" max="1798" width="19.7109375" style="13" customWidth="1"/>
    <col min="1799" max="1799" width="25.5703125" style="13" customWidth="1"/>
    <col min="1800" max="1800" width="14.28515625" style="13" customWidth="1"/>
    <col min="1801" max="1801" width="14.7109375" style="13" customWidth="1"/>
    <col min="1802" max="1802" width="12.85546875" style="13" customWidth="1"/>
    <col min="1803" max="1803" width="12.28515625" style="13" customWidth="1"/>
    <col min="1804" max="2048" width="10.7109375" style="13"/>
    <col min="2049" max="2049" width="13.7109375" style="13" customWidth="1"/>
    <col min="2050" max="2050" width="7.85546875" style="13" customWidth="1"/>
    <col min="2051" max="2051" width="21.140625" style="13" customWidth="1"/>
    <col min="2052" max="2052" width="21.7109375" style="13" customWidth="1"/>
    <col min="2053" max="2053" width="26.42578125" style="13" customWidth="1"/>
    <col min="2054" max="2054" width="19.7109375" style="13" customWidth="1"/>
    <col min="2055" max="2055" width="25.5703125" style="13" customWidth="1"/>
    <col min="2056" max="2056" width="14.28515625" style="13" customWidth="1"/>
    <col min="2057" max="2057" width="14.7109375" style="13" customWidth="1"/>
    <col min="2058" max="2058" width="12.85546875" style="13" customWidth="1"/>
    <col min="2059" max="2059" width="12.28515625" style="13" customWidth="1"/>
    <col min="2060" max="2304" width="10.7109375" style="13"/>
    <col min="2305" max="2305" width="13.7109375" style="13" customWidth="1"/>
    <col min="2306" max="2306" width="7.85546875" style="13" customWidth="1"/>
    <col min="2307" max="2307" width="21.140625" style="13" customWidth="1"/>
    <col min="2308" max="2308" width="21.7109375" style="13" customWidth="1"/>
    <col min="2309" max="2309" width="26.42578125" style="13" customWidth="1"/>
    <col min="2310" max="2310" width="19.7109375" style="13" customWidth="1"/>
    <col min="2311" max="2311" width="25.5703125" style="13" customWidth="1"/>
    <col min="2312" max="2312" width="14.28515625" style="13" customWidth="1"/>
    <col min="2313" max="2313" width="14.7109375" style="13" customWidth="1"/>
    <col min="2314" max="2314" width="12.85546875" style="13" customWidth="1"/>
    <col min="2315" max="2315" width="12.28515625" style="13" customWidth="1"/>
    <col min="2316" max="2560" width="10.7109375" style="13"/>
    <col min="2561" max="2561" width="13.7109375" style="13" customWidth="1"/>
    <col min="2562" max="2562" width="7.85546875" style="13" customWidth="1"/>
    <col min="2563" max="2563" width="21.140625" style="13" customWidth="1"/>
    <col min="2564" max="2564" width="21.7109375" style="13" customWidth="1"/>
    <col min="2565" max="2565" width="26.42578125" style="13" customWidth="1"/>
    <col min="2566" max="2566" width="19.7109375" style="13" customWidth="1"/>
    <col min="2567" max="2567" width="25.5703125" style="13" customWidth="1"/>
    <col min="2568" max="2568" width="14.28515625" style="13" customWidth="1"/>
    <col min="2569" max="2569" width="14.7109375" style="13" customWidth="1"/>
    <col min="2570" max="2570" width="12.85546875" style="13" customWidth="1"/>
    <col min="2571" max="2571" width="12.28515625" style="13" customWidth="1"/>
    <col min="2572" max="2816" width="10.7109375" style="13"/>
    <col min="2817" max="2817" width="13.7109375" style="13" customWidth="1"/>
    <col min="2818" max="2818" width="7.85546875" style="13" customWidth="1"/>
    <col min="2819" max="2819" width="21.140625" style="13" customWidth="1"/>
    <col min="2820" max="2820" width="21.7109375" style="13" customWidth="1"/>
    <col min="2821" max="2821" width="26.42578125" style="13" customWidth="1"/>
    <col min="2822" max="2822" width="19.7109375" style="13" customWidth="1"/>
    <col min="2823" max="2823" width="25.5703125" style="13" customWidth="1"/>
    <col min="2824" max="2824" width="14.28515625" style="13" customWidth="1"/>
    <col min="2825" max="2825" width="14.7109375" style="13" customWidth="1"/>
    <col min="2826" max="2826" width="12.85546875" style="13" customWidth="1"/>
    <col min="2827" max="2827" width="12.28515625" style="13" customWidth="1"/>
    <col min="2828" max="3072" width="10.7109375" style="13"/>
    <col min="3073" max="3073" width="13.7109375" style="13" customWidth="1"/>
    <col min="3074" max="3074" width="7.85546875" style="13" customWidth="1"/>
    <col min="3075" max="3075" width="21.140625" style="13" customWidth="1"/>
    <col min="3076" max="3076" width="21.7109375" style="13" customWidth="1"/>
    <col min="3077" max="3077" width="26.42578125" style="13" customWidth="1"/>
    <col min="3078" max="3078" width="19.7109375" style="13" customWidth="1"/>
    <col min="3079" max="3079" width="25.5703125" style="13" customWidth="1"/>
    <col min="3080" max="3080" width="14.28515625" style="13" customWidth="1"/>
    <col min="3081" max="3081" width="14.7109375" style="13" customWidth="1"/>
    <col min="3082" max="3082" width="12.85546875" style="13" customWidth="1"/>
    <col min="3083" max="3083" width="12.28515625" style="13" customWidth="1"/>
    <col min="3084" max="3328" width="10.7109375" style="13"/>
    <col min="3329" max="3329" width="13.7109375" style="13" customWidth="1"/>
    <col min="3330" max="3330" width="7.85546875" style="13" customWidth="1"/>
    <col min="3331" max="3331" width="21.140625" style="13" customWidth="1"/>
    <col min="3332" max="3332" width="21.7109375" style="13" customWidth="1"/>
    <col min="3333" max="3333" width="26.42578125" style="13" customWidth="1"/>
    <col min="3334" max="3334" width="19.7109375" style="13" customWidth="1"/>
    <col min="3335" max="3335" width="25.5703125" style="13" customWidth="1"/>
    <col min="3336" max="3336" width="14.28515625" style="13" customWidth="1"/>
    <col min="3337" max="3337" width="14.7109375" style="13" customWidth="1"/>
    <col min="3338" max="3338" width="12.85546875" style="13" customWidth="1"/>
    <col min="3339" max="3339" width="12.28515625" style="13" customWidth="1"/>
    <col min="3340" max="3584" width="10.7109375" style="13"/>
    <col min="3585" max="3585" width="13.7109375" style="13" customWidth="1"/>
    <col min="3586" max="3586" width="7.85546875" style="13" customWidth="1"/>
    <col min="3587" max="3587" width="21.140625" style="13" customWidth="1"/>
    <col min="3588" max="3588" width="21.7109375" style="13" customWidth="1"/>
    <col min="3589" max="3589" width="26.42578125" style="13" customWidth="1"/>
    <col min="3590" max="3590" width="19.7109375" style="13" customWidth="1"/>
    <col min="3591" max="3591" width="25.5703125" style="13" customWidth="1"/>
    <col min="3592" max="3592" width="14.28515625" style="13" customWidth="1"/>
    <col min="3593" max="3593" width="14.7109375" style="13" customWidth="1"/>
    <col min="3594" max="3594" width="12.85546875" style="13" customWidth="1"/>
    <col min="3595" max="3595" width="12.28515625" style="13" customWidth="1"/>
    <col min="3596" max="3840" width="10.7109375" style="13"/>
    <col min="3841" max="3841" width="13.7109375" style="13" customWidth="1"/>
    <col min="3842" max="3842" width="7.85546875" style="13" customWidth="1"/>
    <col min="3843" max="3843" width="21.140625" style="13" customWidth="1"/>
    <col min="3844" max="3844" width="21.7109375" style="13" customWidth="1"/>
    <col min="3845" max="3845" width="26.42578125" style="13" customWidth="1"/>
    <col min="3846" max="3846" width="19.7109375" style="13" customWidth="1"/>
    <col min="3847" max="3847" width="25.5703125" style="13" customWidth="1"/>
    <col min="3848" max="3848" width="14.28515625" style="13" customWidth="1"/>
    <col min="3849" max="3849" width="14.7109375" style="13" customWidth="1"/>
    <col min="3850" max="3850" width="12.85546875" style="13" customWidth="1"/>
    <col min="3851" max="3851" width="12.28515625" style="13" customWidth="1"/>
    <col min="3852" max="4096" width="10.7109375" style="13"/>
    <col min="4097" max="4097" width="13.7109375" style="13" customWidth="1"/>
    <col min="4098" max="4098" width="7.85546875" style="13" customWidth="1"/>
    <col min="4099" max="4099" width="21.140625" style="13" customWidth="1"/>
    <col min="4100" max="4100" width="21.7109375" style="13" customWidth="1"/>
    <col min="4101" max="4101" width="26.42578125" style="13" customWidth="1"/>
    <col min="4102" max="4102" width="19.7109375" style="13" customWidth="1"/>
    <col min="4103" max="4103" width="25.5703125" style="13" customWidth="1"/>
    <col min="4104" max="4104" width="14.28515625" style="13" customWidth="1"/>
    <col min="4105" max="4105" width="14.7109375" style="13" customWidth="1"/>
    <col min="4106" max="4106" width="12.85546875" style="13" customWidth="1"/>
    <col min="4107" max="4107" width="12.28515625" style="13" customWidth="1"/>
    <col min="4108" max="4352" width="10.7109375" style="13"/>
    <col min="4353" max="4353" width="13.7109375" style="13" customWidth="1"/>
    <col min="4354" max="4354" width="7.85546875" style="13" customWidth="1"/>
    <col min="4355" max="4355" width="21.140625" style="13" customWidth="1"/>
    <col min="4356" max="4356" width="21.7109375" style="13" customWidth="1"/>
    <col min="4357" max="4357" width="26.42578125" style="13" customWidth="1"/>
    <col min="4358" max="4358" width="19.7109375" style="13" customWidth="1"/>
    <col min="4359" max="4359" width="25.5703125" style="13" customWidth="1"/>
    <col min="4360" max="4360" width="14.28515625" style="13" customWidth="1"/>
    <col min="4361" max="4361" width="14.7109375" style="13" customWidth="1"/>
    <col min="4362" max="4362" width="12.85546875" style="13" customWidth="1"/>
    <col min="4363" max="4363" width="12.28515625" style="13" customWidth="1"/>
    <col min="4364" max="4608" width="10.7109375" style="13"/>
    <col min="4609" max="4609" width="13.7109375" style="13" customWidth="1"/>
    <col min="4610" max="4610" width="7.85546875" style="13" customWidth="1"/>
    <col min="4611" max="4611" width="21.140625" style="13" customWidth="1"/>
    <col min="4612" max="4612" width="21.7109375" style="13" customWidth="1"/>
    <col min="4613" max="4613" width="26.42578125" style="13" customWidth="1"/>
    <col min="4614" max="4614" width="19.7109375" style="13" customWidth="1"/>
    <col min="4615" max="4615" width="25.5703125" style="13" customWidth="1"/>
    <col min="4616" max="4616" width="14.28515625" style="13" customWidth="1"/>
    <col min="4617" max="4617" width="14.7109375" style="13" customWidth="1"/>
    <col min="4618" max="4618" width="12.85546875" style="13" customWidth="1"/>
    <col min="4619" max="4619" width="12.28515625" style="13" customWidth="1"/>
    <col min="4620" max="4864" width="10.7109375" style="13"/>
    <col min="4865" max="4865" width="13.7109375" style="13" customWidth="1"/>
    <col min="4866" max="4866" width="7.85546875" style="13" customWidth="1"/>
    <col min="4867" max="4867" width="21.140625" style="13" customWidth="1"/>
    <col min="4868" max="4868" width="21.7109375" style="13" customWidth="1"/>
    <col min="4869" max="4869" width="26.42578125" style="13" customWidth="1"/>
    <col min="4870" max="4870" width="19.7109375" style="13" customWidth="1"/>
    <col min="4871" max="4871" width="25.5703125" style="13" customWidth="1"/>
    <col min="4872" max="4872" width="14.28515625" style="13" customWidth="1"/>
    <col min="4873" max="4873" width="14.7109375" style="13" customWidth="1"/>
    <col min="4874" max="4874" width="12.85546875" style="13" customWidth="1"/>
    <col min="4875" max="4875" width="12.28515625" style="13" customWidth="1"/>
    <col min="4876" max="5120" width="10.7109375" style="13"/>
    <col min="5121" max="5121" width="13.7109375" style="13" customWidth="1"/>
    <col min="5122" max="5122" width="7.85546875" style="13" customWidth="1"/>
    <col min="5123" max="5123" width="21.140625" style="13" customWidth="1"/>
    <col min="5124" max="5124" width="21.7109375" style="13" customWidth="1"/>
    <col min="5125" max="5125" width="26.42578125" style="13" customWidth="1"/>
    <col min="5126" max="5126" width="19.7109375" style="13" customWidth="1"/>
    <col min="5127" max="5127" width="25.5703125" style="13" customWidth="1"/>
    <col min="5128" max="5128" width="14.28515625" style="13" customWidth="1"/>
    <col min="5129" max="5129" width="14.7109375" style="13" customWidth="1"/>
    <col min="5130" max="5130" width="12.85546875" style="13" customWidth="1"/>
    <col min="5131" max="5131" width="12.28515625" style="13" customWidth="1"/>
    <col min="5132" max="5376" width="10.7109375" style="13"/>
    <col min="5377" max="5377" width="13.7109375" style="13" customWidth="1"/>
    <col min="5378" max="5378" width="7.85546875" style="13" customWidth="1"/>
    <col min="5379" max="5379" width="21.140625" style="13" customWidth="1"/>
    <col min="5380" max="5380" width="21.7109375" style="13" customWidth="1"/>
    <col min="5381" max="5381" width="26.42578125" style="13" customWidth="1"/>
    <col min="5382" max="5382" width="19.7109375" style="13" customWidth="1"/>
    <col min="5383" max="5383" width="25.5703125" style="13" customWidth="1"/>
    <col min="5384" max="5384" width="14.28515625" style="13" customWidth="1"/>
    <col min="5385" max="5385" width="14.7109375" style="13" customWidth="1"/>
    <col min="5386" max="5386" width="12.85546875" style="13" customWidth="1"/>
    <col min="5387" max="5387" width="12.28515625" style="13" customWidth="1"/>
    <col min="5388" max="5632" width="10.7109375" style="13"/>
    <col min="5633" max="5633" width="13.7109375" style="13" customWidth="1"/>
    <col min="5634" max="5634" width="7.85546875" style="13" customWidth="1"/>
    <col min="5635" max="5635" width="21.140625" style="13" customWidth="1"/>
    <col min="5636" max="5636" width="21.7109375" style="13" customWidth="1"/>
    <col min="5637" max="5637" width="26.42578125" style="13" customWidth="1"/>
    <col min="5638" max="5638" width="19.7109375" style="13" customWidth="1"/>
    <col min="5639" max="5639" width="25.5703125" style="13" customWidth="1"/>
    <col min="5640" max="5640" width="14.28515625" style="13" customWidth="1"/>
    <col min="5641" max="5641" width="14.7109375" style="13" customWidth="1"/>
    <col min="5642" max="5642" width="12.85546875" style="13" customWidth="1"/>
    <col min="5643" max="5643" width="12.28515625" style="13" customWidth="1"/>
    <col min="5644" max="5888" width="10.7109375" style="13"/>
    <col min="5889" max="5889" width="13.7109375" style="13" customWidth="1"/>
    <col min="5890" max="5890" width="7.85546875" style="13" customWidth="1"/>
    <col min="5891" max="5891" width="21.140625" style="13" customWidth="1"/>
    <col min="5892" max="5892" width="21.7109375" style="13" customWidth="1"/>
    <col min="5893" max="5893" width="26.42578125" style="13" customWidth="1"/>
    <col min="5894" max="5894" width="19.7109375" style="13" customWidth="1"/>
    <col min="5895" max="5895" width="25.5703125" style="13" customWidth="1"/>
    <col min="5896" max="5896" width="14.28515625" style="13" customWidth="1"/>
    <col min="5897" max="5897" width="14.7109375" style="13" customWidth="1"/>
    <col min="5898" max="5898" width="12.85546875" style="13" customWidth="1"/>
    <col min="5899" max="5899" width="12.28515625" style="13" customWidth="1"/>
    <col min="5900" max="6144" width="10.7109375" style="13"/>
    <col min="6145" max="6145" width="13.7109375" style="13" customWidth="1"/>
    <col min="6146" max="6146" width="7.85546875" style="13" customWidth="1"/>
    <col min="6147" max="6147" width="21.140625" style="13" customWidth="1"/>
    <col min="6148" max="6148" width="21.7109375" style="13" customWidth="1"/>
    <col min="6149" max="6149" width="26.42578125" style="13" customWidth="1"/>
    <col min="6150" max="6150" width="19.7109375" style="13" customWidth="1"/>
    <col min="6151" max="6151" width="25.5703125" style="13" customWidth="1"/>
    <col min="6152" max="6152" width="14.28515625" style="13" customWidth="1"/>
    <col min="6153" max="6153" width="14.7109375" style="13" customWidth="1"/>
    <col min="6154" max="6154" width="12.85546875" style="13" customWidth="1"/>
    <col min="6155" max="6155" width="12.28515625" style="13" customWidth="1"/>
    <col min="6156" max="6400" width="10.7109375" style="13"/>
    <col min="6401" max="6401" width="13.7109375" style="13" customWidth="1"/>
    <col min="6402" max="6402" width="7.85546875" style="13" customWidth="1"/>
    <col min="6403" max="6403" width="21.140625" style="13" customWidth="1"/>
    <col min="6404" max="6404" width="21.7109375" style="13" customWidth="1"/>
    <col min="6405" max="6405" width="26.42578125" style="13" customWidth="1"/>
    <col min="6406" max="6406" width="19.7109375" style="13" customWidth="1"/>
    <col min="6407" max="6407" width="25.5703125" style="13" customWidth="1"/>
    <col min="6408" max="6408" width="14.28515625" style="13" customWidth="1"/>
    <col min="6409" max="6409" width="14.7109375" style="13" customWidth="1"/>
    <col min="6410" max="6410" width="12.85546875" style="13" customWidth="1"/>
    <col min="6411" max="6411" width="12.28515625" style="13" customWidth="1"/>
    <col min="6412" max="6656" width="10.7109375" style="13"/>
    <col min="6657" max="6657" width="13.7109375" style="13" customWidth="1"/>
    <col min="6658" max="6658" width="7.85546875" style="13" customWidth="1"/>
    <col min="6659" max="6659" width="21.140625" style="13" customWidth="1"/>
    <col min="6660" max="6660" width="21.7109375" style="13" customWidth="1"/>
    <col min="6661" max="6661" width="26.42578125" style="13" customWidth="1"/>
    <col min="6662" max="6662" width="19.7109375" style="13" customWidth="1"/>
    <col min="6663" max="6663" width="25.5703125" style="13" customWidth="1"/>
    <col min="6664" max="6664" width="14.28515625" style="13" customWidth="1"/>
    <col min="6665" max="6665" width="14.7109375" style="13" customWidth="1"/>
    <col min="6666" max="6666" width="12.85546875" style="13" customWidth="1"/>
    <col min="6667" max="6667" width="12.28515625" style="13" customWidth="1"/>
    <col min="6668" max="6912" width="10.7109375" style="13"/>
    <col min="6913" max="6913" width="13.7109375" style="13" customWidth="1"/>
    <col min="6914" max="6914" width="7.85546875" style="13" customWidth="1"/>
    <col min="6915" max="6915" width="21.140625" style="13" customWidth="1"/>
    <col min="6916" max="6916" width="21.7109375" style="13" customWidth="1"/>
    <col min="6917" max="6917" width="26.42578125" style="13" customWidth="1"/>
    <col min="6918" max="6918" width="19.7109375" style="13" customWidth="1"/>
    <col min="6919" max="6919" width="25.5703125" style="13" customWidth="1"/>
    <col min="6920" max="6920" width="14.28515625" style="13" customWidth="1"/>
    <col min="6921" max="6921" width="14.7109375" style="13" customWidth="1"/>
    <col min="6922" max="6922" width="12.85546875" style="13" customWidth="1"/>
    <col min="6923" max="6923" width="12.28515625" style="13" customWidth="1"/>
    <col min="6924" max="7168" width="10.7109375" style="13"/>
    <col min="7169" max="7169" width="13.7109375" style="13" customWidth="1"/>
    <col min="7170" max="7170" width="7.85546875" style="13" customWidth="1"/>
    <col min="7171" max="7171" width="21.140625" style="13" customWidth="1"/>
    <col min="7172" max="7172" width="21.7109375" style="13" customWidth="1"/>
    <col min="7173" max="7173" width="26.42578125" style="13" customWidth="1"/>
    <col min="7174" max="7174" width="19.7109375" style="13" customWidth="1"/>
    <col min="7175" max="7175" width="25.5703125" style="13" customWidth="1"/>
    <col min="7176" max="7176" width="14.28515625" style="13" customWidth="1"/>
    <col min="7177" max="7177" width="14.7109375" style="13" customWidth="1"/>
    <col min="7178" max="7178" width="12.85546875" style="13" customWidth="1"/>
    <col min="7179" max="7179" width="12.28515625" style="13" customWidth="1"/>
    <col min="7180" max="7424" width="10.7109375" style="13"/>
    <col min="7425" max="7425" width="13.7109375" style="13" customWidth="1"/>
    <col min="7426" max="7426" width="7.85546875" style="13" customWidth="1"/>
    <col min="7427" max="7427" width="21.140625" style="13" customWidth="1"/>
    <col min="7428" max="7428" width="21.7109375" style="13" customWidth="1"/>
    <col min="7429" max="7429" width="26.42578125" style="13" customWidth="1"/>
    <col min="7430" max="7430" width="19.7109375" style="13" customWidth="1"/>
    <col min="7431" max="7431" width="25.5703125" style="13" customWidth="1"/>
    <col min="7432" max="7432" width="14.28515625" style="13" customWidth="1"/>
    <col min="7433" max="7433" width="14.7109375" style="13" customWidth="1"/>
    <col min="7434" max="7434" width="12.85546875" style="13" customWidth="1"/>
    <col min="7435" max="7435" width="12.28515625" style="13" customWidth="1"/>
    <col min="7436" max="7680" width="10.7109375" style="13"/>
    <col min="7681" max="7681" width="13.7109375" style="13" customWidth="1"/>
    <col min="7682" max="7682" width="7.85546875" style="13" customWidth="1"/>
    <col min="7683" max="7683" width="21.140625" style="13" customWidth="1"/>
    <col min="7684" max="7684" width="21.7109375" style="13" customWidth="1"/>
    <col min="7685" max="7685" width="26.42578125" style="13" customWidth="1"/>
    <col min="7686" max="7686" width="19.7109375" style="13" customWidth="1"/>
    <col min="7687" max="7687" width="25.5703125" style="13" customWidth="1"/>
    <col min="7688" max="7688" width="14.28515625" style="13" customWidth="1"/>
    <col min="7689" max="7689" width="14.7109375" style="13" customWidth="1"/>
    <col min="7690" max="7690" width="12.85546875" style="13" customWidth="1"/>
    <col min="7691" max="7691" width="12.28515625" style="13" customWidth="1"/>
    <col min="7692" max="7936" width="10.7109375" style="13"/>
    <col min="7937" max="7937" width="13.7109375" style="13" customWidth="1"/>
    <col min="7938" max="7938" width="7.85546875" style="13" customWidth="1"/>
    <col min="7939" max="7939" width="21.140625" style="13" customWidth="1"/>
    <col min="7940" max="7940" width="21.7109375" style="13" customWidth="1"/>
    <col min="7941" max="7941" width="26.42578125" style="13" customWidth="1"/>
    <col min="7942" max="7942" width="19.7109375" style="13" customWidth="1"/>
    <col min="7943" max="7943" width="25.5703125" style="13" customWidth="1"/>
    <col min="7944" max="7944" width="14.28515625" style="13" customWidth="1"/>
    <col min="7945" max="7945" width="14.7109375" style="13" customWidth="1"/>
    <col min="7946" max="7946" width="12.85546875" style="13" customWidth="1"/>
    <col min="7947" max="7947" width="12.28515625" style="13" customWidth="1"/>
    <col min="7948" max="8192" width="10.7109375" style="13"/>
    <col min="8193" max="8193" width="13.7109375" style="13" customWidth="1"/>
    <col min="8194" max="8194" width="7.85546875" style="13" customWidth="1"/>
    <col min="8195" max="8195" width="21.140625" style="13" customWidth="1"/>
    <col min="8196" max="8196" width="21.7109375" style="13" customWidth="1"/>
    <col min="8197" max="8197" width="26.42578125" style="13" customWidth="1"/>
    <col min="8198" max="8198" width="19.7109375" style="13" customWidth="1"/>
    <col min="8199" max="8199" width="25.5703125" style="13" customWidth="1"/>
    <col min="8200" max="8200" width="14.28515625" style="13" customWidth="1"/>
    <col min="8201" max="8201" width="14.7109375" style="13" customWidth="1"/>
    <col min="8202" max="8202" width="12.85546875" style="13" customWidth="1"/>
    <col min="8203" max="8203" width="12.28515625" style="13" customWidth="1"/>
    <col min="8204" max="8448" width="10.7109375" style="13"/>
    <col min="8449" max="8449" width="13.7109375" style="13" customWidth="1"/>
    <col min="8450" max="8450" width="7.85546875" style="13" customWidth="1"/>
    <col min="8451" max="8451" width="21.140625" style="13" customWidth="1"/>
    <col min="8452" max="8452" width="21.7109375" style="13" customWidth="1"/>
    <col min="8453" max="8453" width="26.42578125" style="13" customWidth="1"/>
    <col min="8454" max="8454" width="19.7109375" style="13" customWidth="1"/>
    <col min="8455" max="8455" width="25.5703125" style="13" customWidth="1"/>
    <col min="8456" max="8456" width="14.28515625" style="13" customWidth="1"/>
    <col min="8457" max="8457" width="14.7109375" style="13" customWidth="1"/>
    <col min="8458" max="8458" width="12.85546875" style="13" customWidth="1"/>
    <col min="8459" max="8459" width="12.28515625" style="13" customWidth="1"/>
    <col min="8460" max="8704" width="10.7109375" style="13"/>
    <col min="8705" max="8705" width="13.7109375" style="13" customWidth="1"/>
    <col min="8706" max="8706" width="7.85546875" style="13" customWidth="1"/>
    <col min="8707" max="8707" width="21.140625" style="13" customWidth="1"/>
    <col min="8708" max="8708" width="21.7109375" style="13" customWidth="1"/>
    <col min="8709" max="8709" width="26.42578125" style="13" customWidth="1"/>
    <col min="8710" max="8710" width="19.7109375" style="13" customWidth="1"/>
    <col min="8711" max="8711" width="25.5703125" style="13" customWidth="1"/>
    <col min="8712" max="8712" width="14.28515625" style="13" customWidth="1"/>
    <col min="8713" max="8713" width="14.7109375" style="13" customWidth="1"/>
    <col min="8714" max="8714" width="12.85546875" style="13" customWidth="1"/>
    <col min="8715" max="8715" width="12.28515625" style="13" customWidth="1"/>
    <col min="8716" max="8960" width="10.7109375" style="13"/>
    <col min="8961" max="8961" width="13.7109375" style="13" customWidth="1"/>
    <col min="8962" max="8962" width="7.85546875" style="13" customWidth="1"/>
    <col min="8963" max="8963" width="21.140625" style="13" customWidth="1"/>
    <col min="8964" max="8964" width="21.7109375" style="13" customWidth="1"/>
    <col min="8965" max="8965" width="26.42578125" style="13" customWidth="1"/>
    <col min="8966" max="8966" width="19.7109375" style="13" customWidth="1"/>
    <col min="8967" max="8967" width="25.5703125" style="13" customWidth="1"/>
    <col min="8968" max="8968" width="14.28515625" style="13" customWidth="1"/>
    <col min="8969" max="8969" width="14.7109375" style="13" customWidth="1"/>
    <col min="8970" max="8970" width="12.85546875" style="13" customWidth="1"/>
    <col min="8971" max="8971" width="12.28515625" style="13" customWidth="1"/>
    <col min="8972" max="9216" width="10.7109375" style="13"/>
    <col min="9217" max="9217" width="13.7109375" style="13" customWidth="1"/>
    <col min="9218" max="9218" width="7.85546875" style="13" customWidth="1"/>
    <col min="9219" max="9219" width="21.140625" style="13" customWidth="1"/>
    <col min="9220" max="9220" width="21.7109375" style="13" customWidth="1"/>
    <col min="9221" max="9221" width="26.42578125" style="13" customWidth="1"/>
    <col min="9222" max="9222" width="19.7109375" style="13" customWidth="1"/>
    <col min="9223" max="9223" width="25.5703125" style="13" customWidth="1"/>
    <col min="9224" max="9224" width="14.28515625" style="13" customWidth="1"/>
    <col min="9225" max="9225" width="14.7109375" style="13" customWidth="1"/>
    <col min="9226" max="9226" width="12.85546875" style="13" customWidth="1"/>
    <col min="9227" max="9227" width="12.28515625" style="13" customWidth="1"/>
    <col min="9228" max="9472" width="10.7109375" style="13"/>
    <col min="9473" max="9473" width="13.7109375" style="13" customWidth="1"/>
    <col min="9474" max="9474" width="7.85546875" style="13" customWidth="1"/>
    <col min="9475" max="9475" width="21.140625" style="13" customWidth="1"/>
    <col min="9476" max="9476" width="21.7109375" style="13" customWidth="1"/>
    <col min="9477" max="9477" width="26.42578125" style="13" customWidth="1"/>
    <col min="9478" max="9478" width="19.7109375" style="13" customWidth="1"/>
    <col min="9479" max="9479" width="25.5703125" style="13" customWidth="1"/>
    <col min="9480" max="9480" width="14.28515625" style="13" customWidth="1"/>
    <col min="9481" max="9481" width="14.7109375" style="13" customWidth="1"/>
    <col min="9482" max="9482" width="12.85546875" style="13" customWidth="1"/>
    <col min="9483" max="9483" width="12.28515625" style="13" customWidth="1"/>
    <col min="9484" max="9728" width="10.7109375" style="13"/>
    <col min="9729" max="9729" width="13.7109375" style="13" customWidth="1"/>
    <col min="9730" max="9730" width="7.85546875" style="13" customWidth="1"/>
    <col min="9731" max="9731" width="21.140625" style="13" customWidth="1"/>
    <col min="9732" max="9732" width="21.7109375" style="13" customWidth="1"/>
    <col min="9733" max="9733" width="26.42578125" style="13" customWidth="1"/>
    <col min="9734" max="9734" width="19.7109375" style="13" customWidth="1"/>
    <col min="9735" max="9735" width="25.5703125" style="13" customWidth="1"/>
    <col min="9736" max="9736" width="14.28515625" style="13" customWidth="1"/>
    <col min="9737" max="9737" width="14.7109375" style="13" customWidth="1"/>
    <col min="9738" max="9738" width="12.85546875" style="13" customWidth="1"/>
    <col min="9739" max="9739" width="12.28515625" style="13" customWidth="1"/>
    <col min="9740" max="9984" width="10.7109375" style="13"/>
    <col min="9985" max="9985" width="13.7109375" style="13" customWidth="1"/>
    <col min="9986" max="9986" width="7.85546875" style="13" customWidth="1"/>
    <col min="9987" max="9987" width="21.140625" style="13" customWidth="1"/>
    <col min="9988" max="9988" width="21.7109375" style="13" customWidth="1"/>
    <col min="9989" max="9989" width="26.42578125" style="13" customWidth="1"/>
    <col min="9990" max="9990" width="19.7109375" style="13" customWidth="1"/>
    <col min="9991" max="9991" width="25.5703125" style="13" customWidth="1"/>
    <col min="9992" max="9992" width="14.28515625" style="13" customWidth="1"/>
    <col min="9993" max="9993" width="14.7109375" style="13" customWidth="1"/>
    <col min="9994" max="9994" width="12.85546875" style="13" customWidth="1"/>
    <col min="9995" max="9995" width="12.28515625" style="13" customWidth="1"/>
    <col min="9996" max="10240" width="10.7109375" style="13"/>
    <col min="10241" max="10241" width="13.7109375" style="13" customWidth="1"/>
    <col min="10242" max="10242" width="7.85546875" style="13" customWidth="1"/>
    <col min="10243" max="10243" width="21.140625" style="13" customWidth="1"/>
    <col min="10244" max="10244" width="21.7109375" style="13" customWidth="1"/>
    <col min="10245" max="10245" width="26.42578125" style="13" customWidth="1"/>
    <col min="10246" max="10246" width="19.7109375" style="13" customWidth="1"/>
    <col min="10247" max="10247" width="25.5703125" style="13" customWidth="1"/>
    <col min="10248" max="10248" width="14.28515625" style="13" customWidth="1"/>
    <col min="10249" max="10249" width="14.7109375" style="13" customWidth="1"/>
    <col min="10250" max="10250" width="12.85546875" style="13" customWidth="1"/>
    <col min="10251" max="10251" width="12.28515625" style="13" customWidth="1"/>
    <col min="10252" max="10496" width="10.7109375" style="13"/>
    <col min="10497" max="10497" width="13.7109375" style="13" customWidth="1"/>
    <col min="10498" max="10498" width="7.85546875" style="13" customWidth="1"/>
    <col min="10499" max="10499" width="21.140625" style="13" customWidth="1"/>
    <col min="10500" max="10500" width="21.7109375" style="13" customWidth="1"/>
    <col min="10501" max="10501" width="26.42578125" style="13" customWidth="1"/>
    <col min="10502" max="10502" width="19.7109375" style="13" customWidth="1"/>
    <col min="10503" max="10503" width="25.5703125" style="13" customWidth="1"/>
    <col min="10504" max="10504" width="14.28515625" style="13" customWidth="1"/>
    <col min="10505" max="10505" width="14.7109375" style="13" customWidth="1"/>
    <col min="10506" max="10506" width="12.85546875" style="13" customWidth="1"/>
    <col min="10507" max="10507" width="12.28515625" style="13" customWidth="1"/>
    <col min="10508" max="10752" width="10.7109375" style="13"/>
    <col min="10753" max="10753" width="13.7109375" style="13" customWidth="1"/>
    <col min="10754" max="10754" width="7.85546875" style="13" customWidth="1"/>
    <col min="10755" max="10755" width="21.140625" style="13" customWidth="1"/>
    <col min="10756" max="10756" width="21.7109375" style="13" customWidth="1"/>
    <col min="10757" max="10757" width="26.42578125" style="13" customWidth="1"/>
    <col min="10758" max="10758" width="19.7109375" style="13" customWidth="1"/>
    <col min="10759" max="10759" width="25.5703125" style="13" customWidth="1"/>
    <col min="10760" max="10760" width="14.28515625" style="13" customWidth="1"/>
    <col min="10761" max="10761" width="14.7109375" style="13" customWidth="1"/>
    <col min="10762" max="10762" width="12.85546875" style="13" customWidth="1"/>
    <col min="10763" max="10763" width="12.28515625" style="13" customWidth="1"/>
    <col min="10764" max="11008" width="10.7109375" style="13"/>
    <col min="11009" max="11009" width="13.7109375" style="13" customWidth="1"/>
    <col min="11010" max="11010" width="7.85546875" style="13" customWidth="1"/>
    <col min="11011" max="11011" width="21.140625" style="13" customWidth="1"/>
    <col min="11012" max="11012" width="21.7109375" style="13" customWidth="1"/>
    <col min="11013" max="11013" width="26.42578125" style="13" customWidth="1"/>
    <col min="11014" max="11014" width="19.7109375" style="13" customWidth="1"/>
    <col min="11015" max="11015" width="25.5703125" style="13" customWidth="1"/>
    <col min="11016" max="11016" width="14.28515625" style="13" customWidth="1"/>
    <col min="11017" max="11017" width="14.7109375" style="13" customWidth="1"/>
    <col min="11018" max="11018" width="12.85546875" style="13" customWidth="1"/>
    <col min="11019" max="11019" width="12.28515625" style="13" customWidth="1"/>
    <col min="11020" max="11264" width="10.7109375" style="13"/>
    <col min="11265" max="11265" width="13.7109375" style="13" customWidth="1"/>
    <col min="11266" max="11266" width="7.85546875" style="13" customWidth="1"/>
    <col min="11267" max="11267" width="21.140625" style="13" customWidth="1"/>
    <col min="11268" max="11268" width="21.7109375" style="13" customWidth="1"/>
    <col min="11269" max="11269" width="26.42578125" style="13" customWidth="1"/>
    <col min="11270" max="11270" width="19.7109375" style="13" customWidth="1"/>
    <col min="11271" max="11271" width="25.5703125" style="13" customWidth="1"/>
    <col min="11272" max="11272" width="14.28515625" style="13" customWidth="1"/>
    <col min="11273" max="11273" width="14.7109375" style="13" customWidth="1"/>
    <col min="11274" max="11274" width="12.85546875" style="13" customWidth="1"/>
    <col min="11275" max="11275" width="12.28515625" style="13" customWidth="1"/>
    <col min="11276" max="11520" width="10.7109375" style="13"/>
    <col min="11521" max="11521" width="13.7109375" style="13" customWidth="1"/>
    <col min="11522" max="11522" width="7.85546875" style="13" customWidth="1"/>
    <col min="11523" max="11523" width="21.140625" style="13" customWidth="1"/>
    <col min="11524" max="11524" width="21.7109375" style="13" customWidth="1"/>
    <col min="11525" max="11525" width="26.42578125" style="13" customWidth="1"/>
    <col min="11526" max="11526" width="19.7109375" style="13" customWidth="1"/>
    <col min="11527" max="11527" width="25.5703125" style="13" customWidth="1"/>
    <col min="11528" max="11528" width="14.28515625" style="13" customWidth="1"/>
    <col min="11529" max="11529" width="14.7109375" style="13" customWidth="1"/>
    <col min="11530" max="11530" width="12.85546875" style="13" customWidth="1"/>
    <col min="11531" max="11531" width="12.28515625" style="13" customWidth="1"/>
    <col min="11532" max="11776" width="10.7109375" style="13"/>
    <col min="11777" max="11777" width="13.7109375" style="13" customWidth="1"/>
    <col min="11778" max="11778" width="7.85546875" style="13" customWidth="1"/>
    <col min="11779" max="11779" width="21.140625" style="13" customWidth="1"/>
    <col min="11780" max="11780" width="21.7109375" style="13" customWidth="1"/>
    <col min="11781" max="11781" width="26.42578125" style="13" customWidth="1"/>
    <col min="11782" max="11782" width="19.7109375" style="13" customWidth="1"/>
    <col min="11783" max="11783" width="25.5703125" style="13" customWidth="1"/>
    <col min="11784" max="11784" width="14.28515625" style="13" customWidth="1"/>
    <col min="11785" max="11785" width="14.7109375" style="13" customWidth="1"/>
    <col min="11786" max="11786" width="12.85546875" style="13" customWidth="1"/>
    <col min="11787" max="11787" width="12.28515625" style="13" customWidth="1"/>
    <col min="11788" max="12032" width="10.7109375" style="13"/>
    <col min="12033" max="12033" width="13.7109375" style="13" customWidth="1"/>
    <col min="12034" max="12034" width="7.85546875" style="13" customWidth="1"/>
    <col min="12035" max="12035" width="21.140625" style="13" customWidth="1"/>
    <col min="12036" max="12036" width="21.7109375" style="13" customWidth="1"/>
    <col min="12037" max="12037" width="26.42578125" style="13" customWidth="1"/>
    <col min="12038" max="12038" width="19.7109375" style="13" customWidth="1"/>
    <col min="12039" max="12039" width="25.5703125" style="13" customWidth="1"/>
    <col min="12040" max="12040" width="14.28515625" style="13" customWidth="1"/>
    <col min="12041" max="12041" width="14.7109375" style="13" customWidth="1"/>
    <col min="12042" max="12042" width="12.85546875" style="13" customWidth="1"/>
    <col min="12043" max="12043" width="12.28515625" style="13" customWidth="1"/>
    <col min="12044" max="12288" width="10.7109375" style="13"/>
    <col min="12289" max="12289" width="13.7109375" style="13" customWidth="1"/>
    <col min="12290" max="12290" width="7.85546875" style="13" customWidth="1"/>
    <col min="12291" max="12291" width="21.140625" style="13" customWidth="1"/>
    <col min="12292" max="12292" width="21.7109375" style="13" customWidth="1"/>
    <col min="12293" max="12293" width="26.42578125" style="13" customWidth="1"/>
    <col min="12294" max="12294" width="19.7109375" style="13" customWidth="1"/>
    <col min="12295" max="12295" width="25.5703125" style="13" customWidth="1"/>
    <col min="12296" max="12296" width="14.28515625" style="13" customWidth="1"/>
    <col min="12297" max="12297" width="14.7109375" style="13" customWidth="1"/>
    <col min="12298" max="12298" width="12.85546875" style="13" customWidth="1"/>
    <col min="12299" max="12299" width="12.28515625" style="13" customWidth="1"/>
    <col min="12300" max="12544" width="10.7109375" style="13"/>
    <col min="12545" max="12545" width="13.7109375" style="13" customWidth="1"/>
    <col min="12546" max="12546" width="7.85546875" style="13" customWidth="1"/>
    <col min="12547" max="12547" width="21.140625" style="13" customWidth="1"/>
    <col min="12548" max="12548" width="21.7109375" style="13" customWidth="1"/>
    <col min="12549" max="12549" width="26.42578125" style="13" customWidth="1"/>
    <col min="12550" max="12550" width="19.7109375" style="13" customWidth="1"/>
    <col min="12551" max="12551" width="25.5703125" style="13" customWidth="1"/>
    <col min="12552" max="12552" width="14.28515625" style="13" customWidth="1"/>
    <col min="12553" max="12553" width="14.7109375" style="13" customWidth="1"/>
    <col min="12554" max="12554" width="12.85546875" style="13" customWidth="1"/>
    <col min="12555" max="12555" width="12.28515625" style="13" customWidth="1"/>
    <col min="12556" max="12800" width="10.7109375" style="13"/>
    <col min="12801" max="12801" width="13.7109375" style="13" customWidth="1"/>
    <col min="12802" max="12802" width="7.85546875" style="13" customWidth="1"/>
    <col min="12803" max="12803" width="21.140625" style="13" customWidth="1"/>
    <col min="12804" max="12804" width="21.7109375" style="13" customWidth="1"/>
    <col min="12805" max="12805" width="26.42578125" style="13" customWidth="1"/>
    <col min="12806" max="12806" width="19.7109375" style="13" customWidth="1"/>
    <col min="12807" max="12807" width="25.5703125" style="13" customWidth="1"/>
    <col min="12808" max="12808" width="14.28515625" style="13" customWidth="1"/>
    <col min="12809" max="12809" width="14.7109375" style="13" customWidth="1"/>
    <col min="12810" max="12810" width="12.85546875" style="13" customWidth="1"/>
    <col min="12811" max="12811" width="12.28515625" style="13" customWidth="1"/>
    <col min="12812" max="13056" width="10.7109375" style="13"/>
    <col min="13057" max="13057" width="13.7109375" style="13" customWidth="1"/>
    <col min="13058" max="13058" width="7.85546875" style="13" customWidth="1"/>
    <col min="13059" max="13059" width="21.140625" style="13" customWidth="1"/>
    <col min="13060" max="13060" width="21.7109375" style="13" customWidth="1"/>
    <col min="13061" max="13061" width="26.42578125" style="13" customWidth="1"/>
    <col min="13062" max="13062" width="19.7109375" style="13" customWidth="1"/>
    <col min="13063" max="13063" width="25.5703125" style="13" customWidth="1"/>
    <col min="13064" max="13064" width="14.28515625" style="13" customWidth="1"/>
    <col min="13065" max="13065" width="14.7109375" style="13" customWidth="1"/>
    <col min="13066" max="13066" width="12.85546875" style="13" customWidth="1"/>
    <col min="13067" max="13067" width="12.28515625" style="13" customWidth="1"/>
    <col min="13068" max="13312" width="10.7109375" style="13"/>
    <col min="13313" max="13313" width="13.7109375" style="13" customWidth="1"/>
    <col min="13314" max="13314" width="7.85546875" style="13" customWidth="1"/>
    <col min="13315" max="13315" width="21.140625" style="13" customWidth="1"/>
    <col min="13316" max="13316" width="21.7109375" style="13" customWidth="1"/>
    <col min="13317" max="13317" width="26.42578125" style="13" customWidth="1"/>
    <col min="13318" max="13318" width="19.7109375" style="13" customWidth="1"/>
    <col min="13319" max="13319" width="25.5703125" style="13" customWidth="1"/>
    <col min="13320" max="13320" width="14.28515625" style="13" customWidth="1"/>
    <col min="13321" max="13321" width="14.7109375" style="13" customWidth="1"/>
    <col min="13322" max="13322" width="12.85546875" style="13" customWidth="1"/>
    <col min="13323" max="13323" width="12.28515625" style="13" customWidth="1"/>
    <col min="13324" max="13568" width="10.7109375" style="13"/>
    <col min="13569" max="13569" width="13.7109375" style="13" customWidth="1"/>
    <col min="13570" max="13570" width="7.85546875" style="13" customWidth="1"/>
    <col min="13571" max="13571" width="21.140625" style="13" customWidth="1"/>
    <col min="13572" max="13572" width="21.7109375" style="13" customWidth="1"/>
    <col min="13573" max="13573" width="26.42578125" style="13" customWidth="1"/>
    <col min="13574" max="13574" width="19.7109375" style="13" customWidth="1"/>
    <col min="13575" max="13575" width="25.5703125" style="13" customWidth="1"/>
    <col min="13576" max="13576" width="14.28515625" style="13" customWidth="1"/>
    <col min="13577" max="13577" width="14.7109375" style="13" customWidth="1"/>
    <col min="13578" max="13578" width="12.85546875" style="13" customWidth="1"/>
    <col min="13579" max="13579" width="12.28515625" style="13" customWidth="1"/>
    <col min="13580" max="13824" width="10.7109375" style="13"/>
    <col min="13825" max="13825" width="13.7109375" style="13" customWidth="1"/>
    <col min="13826" max="13826" width="7.85546875" style="13" customWidth="1"/>
    <col min="13827" max="13827" width="21.140625" style="13" customWidth="1"/>
    <col min="13828" max="13828" width="21.7109375" style="13" customWidth="1"/>
    <col min="13829" max="13829" width="26.42578125" style="13" customWidth="1"/>
    <col min="13830" max="13830" width="19.7109375" style="13" customWidth="1"/>
    <col min="13831" max="13831" width="25.5703125" style="13" customWidth="1"/>
    <col min="13832" max="13832" width="14.28515625" style="13" customWidth="1"/>
    <col min="13833" max="13833" width="14.7109375" style="13" customWidth="1"/>
    <col min="13834" max="13834" width="12.85546875" style="13" customWidth="1"/>
    <col min="13835" max="13835" width="12.28515625" style="13" customWidth="1"/>
    <col min="13836" max="14080" width="10.7109375" style="13"/>
    <col min="14081" max="14081" width="13.7109375" style="13" customWidth="1"/>
    <col min="14082" max="14082" width="7.85546875" style="13" customWidth="1"/>
    <col min="14083" max="14083" width="21.140625" style="13" customWidth="1"/>
    <col min="14084" max="14084" width="21.7109375" style="13" customWidth="1"/>
    <col min="14085" max="14085" width="26.42578125" style="13" customWidth="1"/>
    <col min="14086" max="14086" width="19.7109375" style="13" customWidth="1"/>
    <col min="14087" max="14087" width="25.5703125" style="13" customWidth="1"/>
    <col min="14088" max="14088" width="14.28515625" style="13" customWidth="1"/>
    <col min="14089" max="14089" width="14.7109375" style="13" customWidth="1"/>
    <col min="14090" max="14090" width="12.85546875" style="13" customWidth="1"/>
    <col min="14091" max="14091" width="12.28515625" style="13" customWidth="1"/>
    <col min="14092" max="14336" width="10.7109375" style="13"/>
    <col min="14337" max="14337" width="13.7109375" style="13" customWidth="1"/>
    <col min="14338" max="14338" width="7.85546875" style="13" customWidth="1"/>
    <col min="14339" max="14339" width="21.140625" style="13" customWidth="1"/>
    <col min="14340" max="14340" width="21.7109375" style="13" customWidth="1"/>
    <col min="14341" max="14341" width="26.42578125" style="13" customWidth="1"/>
    <col min="14342" max="14342" width="19.7109375" style="13" customWidth="1"/>
    <col min="14343" max="14343" width="25.5703125" style="13" customWidth="1"/>
    <col min="14344" max="14344" width="14.28515625" style="13" customWidth="1"/>
    <col min="14345" max="14345" width="14.7109375" style="13" customWidth="1"/>
    <col min="14346" max="14346" width="12.85546875" style="13" customWidth="1"/>
    <col min="14347" max="14347" width="12.28515625" style="13" customWidth="1"/>
    <col min="14348" max="14592" width="10.7109375" style="13"/>
    <col min="14593" max="14593" width="13.7109375" style="13" customWidth="1"/>
    <col min="14594" max="14594" width="7.85546875" style="13" customWidth="1"/>
    <col min="14595" max="14595" width="21.140625" style="13" customWidth="1"/>
    <col min="14596" max="14596" width="21.7109375" style="13" customWidth="1"/>
    <col min="14597" max="14597" width="26.42578125" style="13" customWidth="1"/>
    <col min="14598" max="14598" width="19.7109375" style="13" customWidth="1"/>
    <col min="14599" max="14599" width="25.5703125" style="13" customWidth="1"/>
    <col min="14600" max="14600" width="14.28515625" style="13" customWidth="1"/>
    <col min="14601" max="14601" width="14.7109375" style="13" customWidth="1"/>
    <col min="14602" max="14602" width="12.85546875" style="13" customWidth="1"/>
    <col min="14603" max="14603" width="12.28515625" style="13" customWidth="1"/>
    <col min="14604" max="14848" width="10.7109375" style="13"/>
    <col min="14849" max="14849" width="13.7109375" style="13" customWidth="1"/>
    <col min="14850" max="14850" width="7.85546875" style="13" customWidth="1"/>
    <col min="14851" max="14851" width="21.140625" style="13" customWidth="1"/>
    <col min="14852" max="14852" width="21.7109375" style="13" customWidth="1"/>
    <col min="14853" max="14853" width="26.42578125" style="13" customWidth="1"/>
    <col min="14854" max="14854" width="19.7109375" style="13" customWidth="1"/>
    <col min="14855" max="14855" width="25.5703125" style="13" customWidth="1"/>
    <col min="14856" max="14856" width="14.28515625" style="13" customWidth="1"/>
    <col min="14857" max="14857" width="14.7109375" style="13" customWidth="1"/>
    <col min="14858" max="14858" width="12.85546875" style="13" customWidth="1"/>
    <col min="14859" max="14859" width="12.28515625" style="13" customWidth="1"/>
    <col min="14860" max="15104" width="10.7109375" style="13"/>
    <col min="15105" max="15105" width="13.7109375" style="13" customWidth="1"/>
    <col min="15106" max="15106" width="7.85546875" style="13" customWidth="1"/>
    <col min="15107" max="15107" width="21.140625" style="13" customWidth="1"/>
    <col min="15108" max="15108" width="21.7109375" style="13" customWidth="1"/>
    <col min="15109" max="15109" width="26.42578125" style="13" customWidth="1"/>
    <col min="15110" max="15110" width="19.7109375" style="13" customWidth="1"/>
    <col min="15111" max="15111" width="25.5703125" style="13" customWidth="1"/>
    <col min="15112" max="15112" width="14.28515625" style="13" customWidth="1"/>
    <col min="15113" max="15113" width="14.7109375" style="13" customWidth="1"/>
    <col min="15114" max="15114" width="12.85546875" style="13" customWidth="1"/>
    <col min="15115" max="15115" width="12.28515625" style="13" customWidth="1"/>
    <col min="15116" max="15360" width="10.7109375" style="13"/>
    <col min="15361" max="15361" width="13.7109375" style="13" customWidth="1"/>
    <col min="15362" max="15362" width="7.85546875" style="13" customWidth="1"/>
    <col min="15363" max="15363" width="21.140625" style="13" customWidth="1"/>
    <col min="15364" max="15364" width="21.7109375" style="13" customWidth="1"/>
    <col min="15365" max="15365" width="26.42578125" style="13" customWidth="1"/>
    <col min="15366" max="15366" width="19.7109375" style="13" customWidth="1"/>
    <col min="15367" max="15367" width="25.5703125" style="13" customWidth="1"/>
    <col min="15368" max="15368" width="14.28515625" style="13" customWidth="1"/>
    <col min="15369" max="15369" width="14.7109375" style="13" customWidth="1"/>
    <col min="15370" max="15370" width="12.85546875" style="13" customWidth="1"/>
    <col min="15371" max="15371" width="12.28515625" style="13" customWidth="1"/>
    <col min="15372" max="15616" width="10.7109375" style="13"/>
    <col min="15617" max="15617" width="13.7109375" style="13" customWidth="1"/>
    <col min="15618" max="15618" width="7.85546875" style="13" customWidth="1"/>
    <col min="15619" max="15619" width="21.140625" style="13" customWidth="1"/>
    <col min="15620" max="15620" width="21.7109375" style="13" customWidth="1"/>
    <col min="15621" max="15621" width="26.42578125" style="13" customWidth="1"/>
    <col min="15622" max="15622" width="19.7109375" style="13" customWidth="1"/>
    <col min="15623" max="15623" width="25.5703125" style="13" customWidth="1"/>
    <col min="15624" max="15624" width="14.28515625" style="13" customWidth="1"/>
    <col min="15625" max="15625" width="14.7109375" style="13" customWidth="1"/>
    <col min="15626" max="15626" width="12.85546875" style="13" customWidth="1"/>
    <col min="15627" max="15627" width="12.28515625" style="13" customWidth="1"/>
    <col min="15628" max="15872" width="10.7109375" style="13"/>
    <col min="15873" max="15873" width="13.7109375" style="13" customWidth="1"/>
    <col min="15874" max="15874" width="7.85546875" style="13" customWidth="1"/>
    <col min="15875" max="15875" width="21.140625" style="13" customWidth="1"/>
    <col min="15876" max="15876" width="21.7109375" style="13" customWidth="1"/>
    <col min="15877" max="15877" width="26.42578125" style="13" customWidth="1"/>
    <col min="15878" max="15878" width="19.7109375" style="13" customWidth="1"/>
    <col min="15879" max="15879" width="25.5703125" style="13" customWidth="1"/>
    <col min="15880" max="15880" width="14.28515625" style="13" customWidth="1"/>
    <col min="15881" max="15881" width="14.7109375" style="13" customWidth="1"/>
    <col min="15882" max="15882" width="12.85546875" style="13" customWidth="1"/>
    <col min="15883" max="15883" width="12.28515625" style="13" customWidth="1"/>
    <col min="15884" max="16128" width="10.7109375" style="13"/>
    <col min="16129" max="16129" width="13.7109375" style="13" customWidth="1"/>
    <col min="16130" max="16130" width="7.85546875" style="13" customWidth="1"/>
    <col min="16131" max="16131" width="21.140625" style="13" customWidth="1"/>
    <col min="16132" max="16132" width="21.7109375" style="13" customWidth="1"/>
    <col min="16133" max="16133" width="26.42578125" style="13" customWidth="1"/>
    <col min="16134" max="16134" width="19.7109375" style="13" customWidth="1"/>
    <col min="16135" max="16135" width="25.5703125" style="13" customWidth="1"/>
    <col min="16136" max="16136" width="14.28515625" style="13" customWidth="1"/>
    <col min="16137" max="16137" width="14.7109375" style="13" customWidth="1"/>
    <col min="16138" max="16138" width="12.85546875" style="13" customWidth="1"/>
    <col min="16139" max="16139" width="12.28515625" style="13" customWidth="1"/>
    <col min="16140" max="16384" width="10.7109375" style="13"/>
  </cols>
  <sheetData>
    <row r="1" spans="1:28" ht="22.5" customHeight="1" x14ac:dyDescent="0.35">
      <c r="A1" s="19" t="s">
        <v>0</v>
      </c>
      <c r="G1" s="113" t="s">
        <v>161</v>
      </c>
    </row>
    <row r="2" spans="1:28" ht="15.75" customHeight="1" x14ac:dyDescent="0.35">
      <c r="G2" s="35"/>
      <c r="L2" s="36"/>
    </row>
    <row r="3" spans="1:28" x14ac:dyDescent="0.35">
      <c r="G3" s="35"/>
      <c r="J3" s="364"/>
      <c r="K3" s="364"/>
    </row>
    <row r="4" spans="1:28" ht="18" customHeight="1" x14ac:dyDescent="0.35">
      <c r="B4" s="13"/>
      <c r="C4" s="13"/>
      <c r="G4" s="112" t="s">
        <v>2</v>
      </c>
      <c r="J4" s="364"/>
      <c r="K4" s="364"/>
    </row>
    <row r="5" spans="1:28" ht="18" customHeight="1" x14ac:dyDescent="0.35">
      <c r="B5" s="13"/>
      <c r="C5" s="13"/>
      <c r="G5" s="35"/>
      <c r="J5" s="364"/>
      <c r="K5" s="364"/>
    </row>
    <row r="6" spans="1:28" s="19" customFormat="1" ht="18" customHeight="1" x14ac:dyDescent="0.35">
      <c r="B6" s="362"/>
      <c r="C6" s="362"/>
      <c r="D6" s="362"/>
      <c r="E6" s="362"/>
      <c r="F6" s="362"/>
      <c r="G6" s="112" t="s">
        <v>3</v>
      </c>
      <c r="J6" s="113"/>
    </row>
    <row r="7" spans="1:28" s="19" customFormat="1" x14ac:dyDescent="0.35">
      <c r="G7" s="116" t="s">
        <v>300</v>
      </c>
      <c r="J7" s="113"/>
    </row>
    <row r="8" spans="1:28" s="19" customFormat="1" x14ac:dyDescent="0.35">
      <c r="B8" s="362" t="s">
        <v>162</v>
      </c>
      <c r="C8" s="362"/>
      <c r="D8" s="362"/>
      <c r="E8" s="362"/>
      <c r="F8" s="362"/>
      <c r="G8" s="116"/>
      <c r="J8" s="113"/>
    </row>
    <row r="9" spans="1:28" s="19" customFormat="1" x14ac:dyDescent="0.35">
      <c r="B9" s="362" t="s">
        <v>163</v>
      </c>
      <c r="C9" s="362"/>
      <c r="D9" s="362"/>
      <c r="E9" s="362"/>
      <c r="F9" s="362"/>
      <c r="G9" s="112"/>
      <c r="J9" s="113"/>
    </row>
    <row r="10" spans="1:28" s="19" customFormat="1" x14ac:dyDescent="0.35">
      <c r="B10" s="362" t="s">
        <v>338</v>
      </c>
      <c r="C10" s="362"/>
      <c r="D10" s="362"/>
      <c r="E10" s="362"/>
      <c r="F10" s="362"/>
      <c r="G10" s="289"/>
      <c r="H10" s="113"/>
      <c r="I10" s="113"/>
      <c r="J10" s="113"/>
    </row>
    <row r="11" spans="1:28" ht="15.75" customHeight="1" x14ac:dyDescent="0.35">
      <c r="F11" s="372"/>
      <c r="G11" s="372"/>
      <c r="H11" s="114"/>
      <c r="I11" s="113"/>
      <c r="J11" s="113"/>
      <c r="K11" s="113"/>
      <c r="L11" s="113"/>
      <c r="M11" s="113"/>
    </row>
    <row r="12" spans="1:28" ht="54" x14ac:dyDescent="0.35">
      <c r="B12" s="290" t="s">
        <v>5</v>
      </c>
      <c r="C12" s="290" t="s">
        <v>6</v>
      </c>
      <c r="D12" s="277" t="s">
        <v>164</v>
      </c>
      <c r="E12" s="277" t="s">
        <v>165</v>
      </c>
      <c r="F12" s="242" t="s">
        <v>166</v>
      </c>
      <c r="G12" s="242" t="s">
        <v>167</v>
      </c>
      <c r="H12" s="240"/>
      <c r="I12" s="240"/>
      <c r="J12" s="240"/>
      <c r="K12" s="240"/>
      <c r="L12" s="240"/>
      <c r="M12" s="240"/>
      <c r="AB12" s="291"/>
    </row>
    <row r="13" spans="1:28" s="18" customFormat="1" x14ac:dyDescent="0.35">
      <c r="B13" s="292">
        <v>0</v>
      </c>
      <c r="C13" s="293">
        <v>1</v>
      </c>
      <c r="D13" s="277">
        <v>2</v>
      </c>
      <c r="E13" s="277">
        <v>3</v>
      </c>
      <c r="F13" s="242">
        <v>4</v>
      </c>
      <c r="G13" s="242">
        <v>5</v>
      </c>
      <c r="H13" s="240"/>
      <c r="I13" s="240"/>
      <c r="J13" s="240"/>
      <c r="K13" s="240"/>
      <c r="L13" s="240"/>
      <c r="M13" s="240"/>
      <c r="AB13" s="294"/>
    </row>
    <row r="14" spans="1:28" ht="17.25" customHeight="1" x14ac:dyDescent="0.35">
      <c r="B14" s="373" t="s">
        <v>11</v>
      </c>
      <c r="C14" s="374"/>
      <c r="D14" s="50">
        <f t="shared" ref="D14:G14" si="0">SUM(D15:D56)</f>
        <v>183580</v>
      </c>
      <c r="E14" s="50">
        <f t="shared" si="0"/>
        <v>3900</v>
      </c>
      <c r="F14" s="50">
        <f t="shared" si="0"/>
        <v>1170</v>
      </c>
      <c r="G14" s="50">
        <f t="shared" si="0"/>
        <v>2730</v>
      </c>
      <c r="H14" s="295"/>
      <c r="I14" s="18"/>
      <c r="J14" s="18"/>
      <c r="K14" s="18"/>
      <c r="L14" s="18"/>
      <c r="M14" s="18"/>
    </row>
    <row r="15" spans="1:28" x14ac:dyDescent="0.35">
      <c r="B15" s="296">
        <v>1</v>
      </c>
      <c r="C15" s="224" t="s">
        <v>12</v>
      </c>
      <c r="D15" s="297">
        <v>6400</v>
      </c>
      <c r="E15" s="245">
        <v>110</v>
      </c>
      <c r="F15" s="298">
        <v>50</v>
      </c>
      <c r="G15" s="298">
        <v>60</v>
      </c>
      <c r="H15" s="299"/>
    </row>
    <row r="16" spans="1:28" x14ac:dyDescent="0.35">
      <c r="B16" s="296">
        <v>2</v>
      </c>
      <c r="C16" s="227" t="s">
        <v>13</v>
      </c>
      <c r="D16" s="297">
        <v>2000</v>
      </c>
      <c r="E16" s="245">
        <v>10</v>
      </c>
      <c r="F16" s="298">
        <v>5</v>
      </c>
      <c r="G16" s="298">
        <v>5</v>
      </c>
      <c r="H16" s="299"/>
    </row>
    <row r="17" spans="2:8" x14ac:dyDescent="0.35">
      <c r="B17" s="296">
        <v>3</v>
      </c>
      <c r="C17" s="227" t="s">
        <v>14</v>
      </c>
      <c r="D17" s="297">
        <v>3650</v>
      </c>
      <c r="E17" s="245">
        <v>180</v>
      </c>
      <c r="F17" s="298">
        <v>50</v>
      </c>
      <c r="G17" s="298">
        <v>130</v>
      </c>
      <c r="H17" s="299"/>
    </row>
    <row r="18" spans="2:8" x14ac:dyDescent="0.35">
      <c r="B18" s="296">
        <v>4</v>
      </c>
      <c r="C18" s="227" t="s">
        <v>15</v>
      </c>
      <c r="D18" s="297">
        <v>3800</v>
      </c>
      <c r="E18" s="245">
        <v>60</v>
      </c>
      <c r="F18" s="298">
        <v>20</v>
      </c>
      <c r="G18" s="298">
        <v>40</v>
      </c>
      <c r="H18" s="299"/>
    </row>
    <row r="19" spans="2:8" x14ac:dyDescent="0.35">
      <c r="B19" s="296">
        <v>5</v>
      </c>
      <c r="C19" s="227" t="s">
        <v>16</v>
      </c>
      <c r="D19" s="297">
        <v>3800</v>
      </c>
      <c r="E19" s="245">
        <v>20</v>
      </c>
      <c r="F19" s="298">
        <v>10</v>
      </c>
      <c r="G19" s="298">
        <v>10</v>
      </c>
      <c r="H19" s="299"/>
    </row>
    <row r="20" spans="2:8" x14ac:dyDescent="0.35">
      <c r="B20" s="296">
        <v>6</v>
      </c>
      <c r="C20" s="227" t="s">
        <v>168</v>
      </c>
      <c r="D20" s="297">
        <v>4600</v>
      </c>
      <c r="E20" s="245">
        <v>100</v>
      </c>
      <c r="F20" s="298">
        <v>30</v>
      </c>
      <c r="G20" s="298">
        <v>70</v>
      </c>
      <c r="H20" s="299"/>
    </row>
    <row r="21" spans="2:8" x14ac:dyDescent="0.35">
      <c r="B21" s="296">
        <v>7</v>
      </c>
      <c r="C21" s="227" t="s">
        <v>18</v>
      </c>
      <c r="D21" s="297">
        <v>3900</v>
      </c>
      <c r="E21" s="245">
        <v>30</v>
      </c>
      <c r="F21" s="298">
        <v>10</v>
      </c>
      <c r="G21" s="298">
        <v>20</v>
      </c>
      <c r="H21" s="299"/>
    </row>
    <row r="22" spans="2:8" x14ac:dyDescent="0.35">
      <c r="B22" s="296">
        <v>8</v>
      </c>
      <c r="C22" s="227" t="s">
        <v>19</v>
      </c>
      <c r="D22" s="297">
        <v>2250</v>
      </c>
      <c r="E22" s="245">
        <v>135</v>
      </c>
      <c r="F22" s="298">
        <v>35</v>
      </c>
      <c r="G22" s="298">
        <v>100</v>
      </c>
      <c r="H22" s="299"/>
    </row>
    <row r="23" spans="2:8" x14ac:dyDescent="0.35">
      <c r="B23" s="296">
        <v>9</v>
      </c>
      <c r="C23" s="227" t="s">
        <v>20</v>
      </c>
      <c r="D23" s="297">
        <v>4000</v>
      </c>
      <c r="E23" s="245">
        <v>350</v>
      </c>
      <c r="F23" s="298">
        <v>140</v>
      </c>
      <c r="G23" s="298">
        <v>210</v>
      </c>
      <c r="H23" s="299"/>
    </row>
    <row r="24" spans="2:8" x14ac:dyDescent="0.35">
      <c r="B24" s="296">
        <v>10</v>
      </c>
      <c r="C24" s="227" t="s">
        <v>21</v>
      </c>
      <c r="D24" s="297">
        <v>14300</v>
      </c>
      <c r="E24" s="245">
        <v>715</v>
      </c>
      <c r="F24" s="298">
        <v>175</v>
      </c>
      <c r="G24" s="298">
        <v>540</v>
      </c>
      <c r="H24" s="299"/>
    </row>
    <row r="25" spans="2:8" x14ac:dyDescent="0.35">
      <c r="B25" s="296">
        <v>11</v>
      </c>
      <c r="C25" s="227" t="s">
        <v>22</v>
      </c>
      <c r="D25" s="297">
        <v>7000</v>
      </c>
      <c r="E25" s="245">
        <v>80</v>
      </c>
      <c r="F25" s="298">
        <v>20</v>
      </c>
      <c r="G25" s="298">
        <v>60</v>
      </c>
      <c r="H25" s="299"/>
    </row>
    <row r="26" spans="2:8" x14ac:dyDescent="0.35">
      <c r="B26" s="296">
        <v>12</v>
      </c>
      <c r="C26" s="227" t="s">
        <v>23</v>
      </c>
      <c r="D26" s="297">
        <v>2200</v>
      </c>
      <c r="E26" s="245">
        <v>100</v>
      </c>
      <c r="F26" s="298">
        <v>50</v>
      </c>
      <c r="G26" s="298">
        <v>50</v>
      </c>
      <c r="H26" s="299"/>
    </row>
    <row r="27" spans="2:8" x14ac:dyDescent="0.35">
      <c r="B27" s="296">
        <v>13</v>
      </c>
      <c r="C27" s="227" t="s">
        <v>24</v>
      </c>
      <c r="D27" s="297">
        <v>2480</v>
      </c>
      <c r="E27" s="245">
        <v>35</v>
      </c>
      <c r="F27" s="298">
        <v>15</v>
      </c>
      <c r="G27" s="298">
        <v>20</v>
      </c>
      <c r="H27" s="299"/>
    </row>
    <row r="28" spans="2:8" x14ac:dyDescent="0.35">
      <c r="B28" s="296">
        <v>14</v>
      </c>
      <c r="C28" s="227" t="s">
        <v>25</v>
      </c>
      <c r="D28" s="297">
        <v>6200</v>
      </c>
      <c r="E28" s="245">
        <v>95</v>
      </c>
      <c r="F28" s="298">
        <v>25</v>
      </c>
      <c r="G28" s="298">
        <v>70</v>
      </c>
      <c r="H28" s="299"/>
    </row>
    <row r="29" spans="2:8" x14ac:dyDescent="0.35">
      <c r="B29" s="296">
        <v>15</v>
      </c>
      <c r="C29" s="227" t="s">
        <v>26</v>
      </c>
      <c r="D29" s="297">
        <v>7020</v>
      </c>
      <c r="E29" s="245">
        <v>140</v>
      </c>
      <c r="F29" s="298">
        <v>40</v>
      </c>
      <c r="G29" s="298">
        <v>100</v>
      </c>
      <c r="H29" s="299"/>
    </row>
    <row r="30" spans="2:8" x14ac:dyDescent="0.35">
      <c r="B30" s="296">
        <v>16</v>
      </c>
      <c r="C30" s="227" t="s">
        <v>27</v>
      </c>
      <c r="D30" s="297">
        <v>2200</v>
      </c>
      <c r="E30" s="245">
        <v>10</v>
      </c>
      <c r="F30" s="298">
        <v>5</v>
      </c>
      <c r="G30" s="298">
        <v>5</v>
      </c>
      <c r="H30" s="299"/>
    </row>
    <row r="31" spans="2:8" x14ac:dyDescent="0.35">
      <c r="B31" s="296">
        <v>17</v>
      </c>
      <c r="C31" s="227" t="s">
        <v>28</v>
      </c>
      <c r="D31" s="297">
        <v>3800</v>
      </c>
      <c r="E31" s="245">
        <v>25</v>
      </c>
      <c r="F31" s="298">
        <v>10</v>
      </c>
      <c r="G31" s="298">
        <v>15</v>
      </c>
      <c r="H31" s="299"/>
    </row>
    <row r="32" spans="2:8" x14ac:dyDescent="0.35">
      <c r="B32" s="296">
        <v>18</v>
      </c>
      <c r="C32" s="227" t="s">
        <v>29</v>
      </c>
      <c r="D32" s="297">
        <v>5100</v>
      </c>
      <c r="E32" s="245">
        <v>30</v>
      </c>
      <c r="F32" s="298">
        <v>10</v>
      </c>
      <c r="G32" s="298">
        <v>20</v>
      </c>
      <c r="H32" s="299"/>
    </row>
    <row r="33" spans="2:8" x14ac:dyDescent="0.35">
      <c r="B33" s="296">
        <v>19</v>
      </c>
      <c r="C33" s="227" t="s">
        <v>30</v>
      </c>
      <c r="D33" s="297">
        <v>3600</v>
      </c>
      <c r="E33" s="245">
        <v>150</v>
      </c>
      <c r="F33" s="298">
        <v>30</v>
      </c>
      <c r="G33" s="298">
        <v>120</v>
      </c>
      <c r="H33" s="299"/>
    </row>
    <row r="34" spans="2:8" x14ac:dyDescent="0.35">
      <c r="B34" s="296">
        <v>20</v>
      </c>
      <c r="C34" s="227" t="s">
        <v>31</v>
      </c>
      <c r="D34" s="297">
        <v>2550</v>
      </c>
      <c r="E34" s="245">
        <v>45</v>
      </c>
      <c r="F34" s="298">
        <v>15</v>
      </c>
      <c r="G34" s="298">
        <v>30</v>
      </c>
      <c r="H34" s="299"/>
    </row>
    <row r="35" spans="2:8" x14ac:dyDescent="0.35">
      <c r="B35" s="296">
        <v>21</v>
      </c>
      <c r="C35" s="227" t="s">
        <v>32</v>
      </c>
      <c r="D35" s="297">
        <v>5000</v>
      </c>
      <c r="E35" s="245">
        <v>45</v>
      </c>
      <c r="F35" s="298">
        <v>15</v>
      </c>
      <c r="G35" s="298">
        <v>30</v>
      </c>
      <c r="H35" s="299"/>
    </row>
    <row r="36" spans="2:8" x14ac:dyDescent="0.35">
      <c r="B36" s="296">
        <v>22</v>
      </c>
      <c r="C36" s="228" t="s">
        <v>33</v>
      </c>
      <c r="D36" s="297">
        <v>3300</v>
      </c>
      <c r="E36" s="245">
        <v>50</v>
      </c>
      <c r="F36" s="298">
        <v>10</v>
      </c>
      <c r="G36" s="298">
        <v>40</v>
      </c>
      <c r="H36" s="299"/>
    </row>
    <row r="37" spans="2:8" x14ac:dyDescent="0.35">
      <c r="B37" s="296">
        <v>23</v>
      </c>
      <c r="C37" s="228" t="s">
        <v>34</v>
      </c>
      <c r="D37" s="297">
        <v>5300</v>
      </c>
      <c r="E37" s="245">
        <v>30</v>
      </c>
      <c r="F37" s="298">
        <v>5</v>
      </c>
      <c r="G37" s="298">
        <v>25</v>
      </c>
      <c r="H37" s="299"/>
    </row>
    <row r="38" spans="2:8" x14ac:dyDescent="0.35">
      <c r="B38" s="296">
        <v>24</v>
      </c>
      <c r="C38" s="228" t="s">
        <v>35</v>
      </c>
      <c r="D38" s="297">
        <v>3100</v>
      </c>
      <c r="E38" s="245">
        <v>120</v>
      </c>
      <c r="F38" s="298">
        <v>5</v>
      </c>
      <c r="G38" s="298">
        <v>115</v>
      </c>
      <c r="H38" s="299"/>
    </row>
    <row r="39" spans="2:8" x14ac:dyDescent="0.35">
      <c r="B39" s="296">
        <v>25</v>
      </c>
      <c r="C39" s="228" t="s">
        <v>36</v>
      </c>
      <c r="D39" s="297">
        <v>6300</v>
      </c>
      <c r="E39" s="245">
        <v>160</v>
      </c>
      <c r="F39" s="298">
        <v>30</v>
      </c>
      <c r="G39" s="298">
        <v>130</v>
      </c>
      <c r="H39" s="299"/>
    </row>
    <row r="40" spans="2:8" x14ac:dyDescent="0.35">
      <c r="B40" s="296">
        <v>26</v>
      </c>
      <c r="C40" s="227" t="s">
        <v>37</v>
      </c>
      <c r="D40" s="297">
        <v>1650</v>
      </c>
      <c r="E40" s="245">
        <v>20</v>
      </c>
      <c r="F40" s="298">
        <v>10</v>
      </c>
      <c r="G40" s="298">
        <v>10</v>
      </c>
      <c r="H40" s="299"/>
    </row>
    <row r="41" spans="2:8" x14ac:dyDescent="0.35">
      <c r="B41" s="296">
        <v>27</v>
      </c>
      <c r="C41" s="227" t="s">
        <v>38</v>
      </c>
      <c r="D41" s="297">
        <v>4550</v>
      </c>
      <c r="E41" s="245">
        <v>80</v>
      </c>
      <c r="F41" s="298">
        <v>35</v>
      </c>
      <c r="G41" s="298">
        <v>45</v>
      </c>
      <c r="H41" s="299"/>
    </row>
    <row r="42" spans="2:8" x14ac:dyDescent="0.35">
      <c r="B42" s="296">
        <v>28</v>
      </c>
      <c r="C42" s="227" t="s">
        <v>39</v>
      </c>
      <c r="D42" s="297">
        <v>2200</v>
      </c>
      <c r="E42" s="245">
        <v>15</v>
      </c>
      <c r="F42" s="298">
        <v>5</v>
      </c>
      <c r="G42" s="298">
        <v>10</v>
      </c>
      <c r="H42" s="299"/>
    </row>
    <row r="43" spans="2:8" x14ac:dyDescent="0.35">
      <c r="B43" s="296">
        <v>29</v>
      </c>
      <c r="C43" s="227" t="s">
        <v>40</v>
      </c>
      <c r="D43" s="297">
        <v>3880</v>
      </c>
      <c r="E43" s="245">
        <v>15</v>
      </c>
      <c r="F43" s="298">
        <v>5</v>
      </c>
      <c r="G43" s="298">
        <v>10</v>
      </c>
      <c r="H43" s="299"/>
    </row>
    <row r="44" spans="2:8" x14ac:dyDescent="0.35">
      <c r="B44" s="296">
        <v>30</v>
      </c>
      <c r="C44" s="227" t="s">
        <v>41</v>
      </c>
      <c r="D44" s="297">
        <v>8000</v>
      </c>
      <c r="E44" s="245">
        <v>60</v>
      </c>
      <c r="F44" s="298">
        <v>20</v>
      </c>
      <c r="G44" s="298">
        <v>40</v>
      </c>
      <c r="H44" s="299"/>
    </row>
    <row r="45" spans="2:8" x14ac:dyDescent="0.35">
      <c r="B45" s="296">
        <v>31</v>
      </c>
      <c r="C45" s="227" t="s">
        <v>42</v>
      </c>
      <c r="D45" s="297">
        <v>4500</v>
      </c>
      <c r="E45" s="245">
        <v>175</v>
      </c>
      <c r="F45" s="298">
        <v>110</v>
      </c>
      <c r="G45" s="298">
        <v>65</v>
      </c>
      <c r="H45" s="299"/>
    </row>
    <row r="46" spans="2:8" x14ac:dyDescent="0.35">
      <c r="B46" s="296">
        <v>32</v>
      </c>
      <c r="C46" s="227" t="s">
        <v>43</v>
      </c>
      <c r="D46" s="297">
        <v>5600</v>
      </c>
      <c r="E46" s="245">
        <v>30</v>
      </c>
      <c r="F46" s="298">
        <v>15</v>
      </c>
      <c r="G46" s="298">
        <v>15</v>
      </c>
      <c r="H46" s="299"/>
    </row>
    <row r="47" spans="2:8" x14ac:dyDescent="0.35">
      <c r="B47" s="296">
        <v>33</v>
      </c>
      <c r="C47" s="227" t="s">
        <v>44</v>
      </c>
      <c r="D47" s="297">
        <v>2650</v>
      </c>
      <c r="E47" s="245">
        <v>10</v>
      </c>
      <c r="F47" s="298">
        <v>5</v>
      </c>
      <c r="G47" s="298">
        <v>5</v>
      </c>
      <c r="H47" s="299"/>
    </row>
    <row r="48" spans="2:8" x14ac:dyDescent="0.35">
      <c r="B48" s="296">
        <v>34</v>
      </c>
      <c r="C48" s="227" t="s">
        <v>45</v>
      </c>
      <c r="D48" s="297">
        <v>4200</v>
      </c>
      <c r="E48" s="245">
        <v>55</v>
      </c>
      <c r="F48" s="298">
        <v>20</v>
      </c>
      <c r="G48" s="298">
        <v>35</v>
      </c>
      <c r="H48" s="299"/>
    </row>
    <row r="49" spans="1:11" x14ac:dyDescent="0.35">
      <c r="B49" s="296">
        <v>35</v>
      </c>
      <c r="C49" s="227" t="s">
        <v>46</v>
      </c>
      <c r="D49" s="297">
        <v>2200</v>
      </c>
      <c r="E49" s="245">
        <v>55</v>
      </c>
      <c r="F49" s="298">
        <v>15</v>
      </c>
      <c r="G49" s="298">
        <v>40</v>
      </c>
      <c r="H49" s="299"/>
    </row>
    <row r="50" spans="1:11" x14ac:dyDescent="0.35">
      <c r="B50" s="296">
        <v>36</v>
      </c>
      <c r="C50" s="227" t="s">
        <v>47</v>
      </c>
      <c r="D50" s="297">
        <v>5220</v>
      </c>
      <c r="E50" s="245">
        <v>205</v>
      </c>
      <c r="F50" s="298">
        <v>55</v>
      </c>
      <c r="G50" s="298">
        <v>150</v>
      </c>
      <c r="H50" s="299"/>
    </row>
    <row r="51" spans="1:11" x14ac:dyDescent="0.35">
      <c r="B51" s="296">
        <v>37</v>
      </c>
      <c r="C51" s="227" t="s">
        <v>48</v>
      </c>
      <c r="D51" s="297">
        <v>5300</v>
      </c>
      <c r="E51" s="245">
        <v>60</v>
      </c>
      <c r="F51" s="298">
        <v>10</v>
      </c>
      <c r="G51" s="298">
        <v>50</v>
      </c>
      <c r="H51" s="299"/>
    </row>
    <row r="52" spans="1:11" x14ac:dyDescent="0.35">
      <c r="B52" s="296">
        <v>38</v>
      </c>
      <c r="C52" s="227" t="s">
        <v>49</v>
      </c>
      <c r="D52" s="297">
        <v>7300</v>
      </c>
      <c r="E52" s="245">
        <v>50</v>
      </c>
      <c r="F52" s="298">
        <v>15</v>
      </c>
      <c r="G52" s="298">
        <v>35</v>
      </c>
      <c r="H52" s="299"/>
    </row>
    <row r="53" spans="1:11" x14ac:dyDescent="0.35">
      <c r="B53" s="296">
        <v>39</v>
      </c>
      <c r="C53" s="227" t="s">
        <v>50</v>
      </c>
      <c r="D53" s="297">
        <v>3100</v>
      </c>
      <c r="E53" s="245">
        <v>45</v>
      </c>
      <c r="F53" s="298">
        <v>10</v>
      </c>
      <c r="G53" s="298">
        <v>35</v>
      </c>
      <c r="H53" s="299"/>
    </row>
    <row r="54" spans="1:11" x14ac:dyDescent="0.35">
      <c r="B54" s="296">
        <v>40</v>
      </c>
      <c r="C54" s="227" t="s">
        <v>51</v>
      </c>
      <c r="D54" s="297">
        <v>3330</v>
      </c>
      <c r="E54" s="245">
        <v>55</v>
      </c>
      <c r="F54" s="298">
        <v>5</v>
      </c>
      <c r="G54" s="298">
        <v>50</v>
      </c>
      <c r="H54" s="299"/>
    </row>
    <row r="55" spans="1:11" x14ac:dyDescent="0.35">
      <c r="B55" s="296">
        <v>41</v>
      </c>
      <c r="C55" s="228" t="s">
        <v>52</v>
      </c>
      <c r="D55" s="297">
        <v>3650</v>
      </c>
      <c r="E55" s="245">
        <v>100</v>
      </c>
      <c r="F55" s="298">
        <v>10</v>
      </c>
      <c r="G55" s="298">
        <v>90</v>
      </c>
      <c r="H55" s="299"/>
    </row>
    <row r="56" spans="1:11" x14ac:dyDescent="0.35">
      <c r="B56" s="296">
        <v>42</v>
      </c>
      <c r="C56" s="228" t="s">
        <v>53</v>
      </c>
      <c r="D56" s="297">
        <v>2400</v>
      </c>
      <c r="E56" s="245">
        <v>45</v>
      </c>
      <c r="F56" s="298">
        <v>15</v>
      </c>
      <c r="G56" s="298">
        <v>30</v>
      </c>
      <c r="H56" s="299"/>
    </row>
    <row r="57" spans="1:11" s="19" customFormat="1" x14ac:dyDescent="0.35"/>
    <row r="58" spans="1:11" s="37" customFormat="1" ht="15.75" customHeight="1" x14ac:dyDescent="0.35">
      <c r="H58" s="135"/>
      <c r="J58" s="135"/>
    </row>
    <row r="59" spans="1:11" s="37" customFormat="1" x14ac:dyDescent="0.35">
      <c r="A59" s="375" t="s">
        <v>54</v>
      </c>
      <c r="B59" s="376"/>
      <c r="D59" s="38" t="s">
        <v>55</v>
      </c>
      <c r="F59" s="39" t="s">
        <v>104</v>
      </c>
    </row>
    <row r="60" spans="1:11" s="37" customFormat="1" x14ac:dyDescent="0.35">
      <c r="B60" s="40"/>
      <c r="F60" s="40"/>
    </row>
    <row r="61" spans="1:11" s="37" customFormat="1" x14ac:dyDescent="0.35">
      <c r="A61" s="377" t="s">
        <v>59</v>
      </c>
      <c r="B61" s="378"/>
      <c r="C61" s="379"/>
      <c r="D61" s="34" t="s">
        <v>809</v>
      </c>
      <c r="F61" s="39" t="s">
        <v>60</v>
      </c>
    </row>
    <row r="62" spans="1:11" s="37" customFormat="1" x14ac:dyDescent="0.35">
      <c r="G62" s="41" t="s">
        <v>121</v>
      </c>
      <c r="J62" s="370"/>
      <c r="K62" s="371"/>
    </row>
    <row r="63" spans="1:11" s="37" customFormat="1" x14ac:dyDescent="0.35">
      <c r="G63" s="41" t="s">
        <v>122</v>
      </c>
    </row>
    <row r="64" spans="1:11" s="37" customFormat="1" x14ac:dyDescent="0.35">
      <c r="G64" s="41" t="s">
        <v>61</v>
      </c>
    </row>
    <row r="65" s="19" customFormat="1" x14ac:dyDescent="0.35"/>
  </sheetData>
  <mergeCells count="12">
    <mergeCell ref="J62:K62"/>
    <mergeCell ref="J3:K3"/>
    <mergeCell ref="B8:F8"/>
    <mergeCell ref="J4:K4"/>
    <mergeCell ref="B9:F9"/>
    <mergeCell ref="J5:K5"/>
    <mergeCell ref="B6:F6"/>
    <mergeCell ref="F11:G11"/>
    <mergeCell ref="B14:C14"/>
    <mergeCell ref="A59:B59"/>
    <mergeCell ref="A61:C61"/>
    <mergeCell ref="B10:F10"/>
  </mergeCells>
  <pageMargins left="0" right="0" top="0" bottom="0" header="0" footer="0"/>
  <pageSetup paperSize="9" scale="70" orientation="portrait" r:id="rId1"/>
  <headerFooter alignWithMargins="0">
    <oddFooter>Pagina &amp;P din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sheetPr>
  <dimension ref="A1:Z68"/>
  <sheetViews>
    <sheetView view="pageBreakPreview" topLeftCell="A28" zoomScale="90" zoomScaleNormal="100" zoomScaleSheetLayoutView="90" workbookViewId="0">
      <selection activeCell="H9" sqref="H9"/>
    </sheetView>
  </sheetViews>
  <sheetFormatPr defaultColWidth="16.28515625" defaultRowHeight="18" x14ac:dyDescent="0.35"/>
  <cols>
    <col min="1" max="1" width="11.85546875" style="13" customWidth="1"/>
    <col min="2" max="2" width="8.7109375" style="13" customWidth="1"/>
    <col min="3" max="3" width="20.5703125" style="13" customWidth="1"/>
    <col min="4" max="4" width="23.5703125" style="13" customWidth="1"/>
    <col min="5" max="5" width="18" style="13" customWidth="1"/>
    <col min="6" max="6" width="18.28515625" style="13" customWidth="1"/>
    <col min="7" max="7" width="15.7109375" style="13" customWidth="1"/>
    <col min="8" max="8" width="17.7109375" style="13" customWidth="1"/>
    <col min="9" max="9" width="20.28515625" style="13" customWidth="1"/>
    <col min="10" max="256" width="16.28515625" style="13"/>
    <col min="257" max="257" width="11.85546875" style="13" customWidth="1"/>
    <col min="258" max="258" width="8.7109375" style="13" customWidth="1"/>
    <col min="259" max="259" width="20.5703125" style="13" customWidth="1"/>
    <col min="260" max="260" width="23.5703125" style="13" customWidth="1"/>
    <col min="261" max="261" width="18" style="13" customWidth="1"/>
    <col min="262" max="262" width="18.28515625" style="13" customWidth="1"/>
    <col min="263" max="263" width="15.7109375" style="13" customWidth="1"/>
    <col min="264" max="264" width="17.7109375" style="13" customWidth="1"/>
    <col min="265" max="265" width="20.28515625" style="13" customWidth="1"/>
    <col min="266" max="512" width="16.28515625" style="13"/>
    <col min="513" max="513" width="11.85546875" style="13" customWidth="1"/>
    <col min="514" max="514" width="8.7109375" style="13" customWidth="1"/>
    <col min="515" max="515" width="20.5703125" style="13" customWidth="1"/>
    <col min="516" max="516" width="23.5703125" style="13" customWidth="1"/>
    <col min="517" max="517" width="18" style="13" customWidth="1"/>
    <col min="518" max="518" width="18.28515625" style="13" customWidth="1"/>
    <col min="519" max="519" width="15.7109375" style="13" customWidth="1"/>
    <col min="520" max="520" width="17.7109375" style="13" customWidth="1"/>
    <col min="521" max="521" width="20.28515625" style="13" customWidth="1"/>
    <col min="522" max="768" width="16.28515625" style="13"/>
    <col min="769" max="769" width="11.85546875" style="13" customWidth="1"/>
    <col min="770" max="770" width="8.7109375" style="13" customWidth="1"/>
    <col min="771" max="771" width="20.5703125" style="13" customWidth="1"/>
    <col min="772" max="772" width="23.5703125" style="13" customWidth="1"/>
    <col min="773" max="773" width="18" style="13" customWidth="1"/>
    <col min="774" max="774" width="18.28515625" style="13" customWidth="1"/>
    <col min="775" max="775" width="15.7109375" style="13" customWidth="1"/>
    <col min="776" max="776" width="17.7109375" style="13" customWidth="1"/>
    <col min="777" max="777" width="20.28515625" style="13" customWidth="1"/>
    <col min="778" max="1024" width="16.28515625" style="13"/>
    <col min="1025" max="1025" width="11.85546875" style="13" customWidth="1"/>
    <col min="1026" max="1026" width="8.7109375" style="13" customWidth="1"/>
    <col min="1027" max="1027" width="20.5703125" style="13" customWidth="1"/>
    <col min="1028" max="1028" width="23.5703125" style="13" customWidth="1"/>
    <col min="1029" max="1029" width="18" style="13" customWidth="1"/>
    <col min="1030" max="1030" width="18.28515625" style="13" customWidth="1"/>
    <col min="1031" max="1031" width="15.7109375" style="13" customWidth="1"/>
    <col min="1032" max="1032" width="17.7109375" style="13" customWidth="1"/>
    <col min="1033" max="1033" width="20.28515625" style="13" customWidth="1"/>
    <col min="1034" max="1280" width="16.28515625" style="13"/>
    <col min="1281" max="1281" width="11.85546875" style="13" customWidth="1"/>
    <col min="1282" max="1282" width="8.7109375" style="13" customWidth="1"/>
    <col min="1283" max="1283" width="20.5703125" style="13" customWidth="1"/>
    <col min="1284" max="1284" width="23.5703125" style="13" customWidth="1"/>
    <col min="1285" max="1285" width="18" style="13" customWidth="1"/>
    <col min="1286" max="1286" width="18.28515625" style="13" customWidth="1"/>
    <col min="1287" max="1287" width="15.7109375" style="13" customWidth="1"/>
    <col min="1288" max="1288" width="17.7109375" style="13" customWidth="1"/>
    <col min="1289" max="1289" width="20.28515625" style="13" customWidth="1"/>
    <col min="1290" max="1536" width="16.28515625" style="13"/>
    <col min="1537" max="1537" width="11.85546875" style="13" customWidth="1"/>
    <col min="1538" max="1538" width="8.7109375" style="13" customWidth="1"/>
    <col min="1539" max="1539" width="20.5703125" style="13" customWidth="1"/>
    <col min="1540" max="1540" width="23.5703125" style="13" customWidth="1"/>
    <col min="1541" max="1541" width="18" style="13" customWidth="1"/>
    <col min="1542" max="1542" width="18.28515625" style="13" customWidth="1"/>
    <col min="1543" max="1543" width="15.7109375" style="13" customWidth="1"/>
    <col min="1544" max="1544" width="17.7109375" style="13" customWidth="1"/>
    <col min="1545" max="1545" width="20.28515625" style="13" customWidth="1"/>
    <col min="1546" max="1792" width="16.28515625" style="13"/>
    <col min="1793" max="1793" width="11.85546875" style="13" customWidth="1"/>
    <col min="1794" max="1794" width="8.7109375" style="13" customWidth="1"/>
    <col min="1795" max="1795" width="20.5703125" style="13" customWidth="1"/>
    <col min="1796" max="1796" width="23.5703125" style="13" customWidth="1"/>
    <col min="1797" max="1797" width="18" style="13" customWidth="1"/>
    <col min="1798" max="1798" width="18.28515625" style="13" customWidth="1"/>
    <col min="1799" max="1799" width="15.7109375" style="13" customWidth="1"/>
    <col min="1800" max="1800" width="17.7109375" style="13" customWidth="1"/>
    <col min="1801" max="1801" width="20.28515625" style="13" customWidth="1"/>
    <col min="1802" max="2048" width="16.28515625" style="13"/>
    <col min="2049" max="2049" width="11.85546875" style="13" customWidth="1"/>
    <col min="2050" max="2050" width="8.7109375" style="13" customWidth="1"/>
    <col min="2051" max="2051" width="20.5703125" style="13" customWidth="1"/>
    <col min="2052" max="2052" width="23.5703125" style="13" customWidth="1"/>
    <col min="2053" max="2053" width="18" style="13" customWidth="1"/>
    <col min="2054" max="2054" width="18.28515625" style="13" customWidth="1"/>
    <col min="2055" max="2055" width="15.7109375" style="13" customWidth="1"/>
    <col min="2056" max="2056" width="17.7109375" style="13" customWidth="1"/>
    <col min="2057" max="2057" width="20.28515625" style="13" customWidth="1"/>
    <col min="2058" max="2304" width="16.28515625" style="13"/>
    <col min="2305" max="2305" width="11.85546875" style="13" customWidth="1"/>
    <col min="2306" max="2306" width="8.7109375" style="13" customWidth="1"/>
    <col min="2307" max="2307" width="20.5703125" style="13" customWidth="1"/>
    <col min="2308" max="2308" width="23.5703125" style="13" customWidth="1"/>
    <col min="2309" max="2309" width="18" style="13" customWidth="1"/>
    <col min="2310" max="2310" width="18.28515625" style="13" customWidth="1"/>
    <col min="2311" max="2311" width="15.7109375" style="13" customWidth="1"/>
    <col min="2312" max="2312" width="17.7109375" style="13" customWidth="1"/>
    <col min="2313" max="2313" width="20.28515625" style="13" customWidth="1"/>
    <col min="2314" max="2560" width="16.28515625" style="13"/>
    <col min="2561" max="2561" width="11.85546875" style="13" customWidth="1"/>
    <col min="2562" max="2562" width="8.7109375" style="13" customWidth="1"/>
    <col min="2563" max="2563" width="20.5703125" style="13" customWidth="1"/>
    <col min="2564" max="2564" width="23.5703125" style="13" customWidth="1"/>
    <col min="2565" max="2565" width="18" style="13" customWidth="1"/>
    <col min="2566" max="2566" width="18.28515625" style="13" customWidth="1"/>
    <col min="2567" max="2567" width="15.7109375" style="13" customWidth="1"/>
    <col min="2568" max="2568" width="17.7109375" style="13" customWidth="1"/>
    <col min="2569" max="2569" width="20.28515625" style="13" customWidth="1"/>
    <col min="2570" max="2816" width="16.28515625" style="13"/>
    <col min="2817" max="2817" width="11.85546875" style="13" customWidth="1"/>
    <col min="2818" max="2818" width="8.7109375" style="13" customWidth="1"/>
    <col min="2819" max="2819" width="20.5703125" style="13" customWidth="1"/>
    <col min="2820" max="2820" width="23.5703125" style="13" customWidth="1"/>
    <col min="2821" max="2821" width="18" style="13" customWidth="1"/>
    <col min="2822" max="2822" width="18.28515625" style="13" customWidth="1"/>
    <col min="2823" max="2823" width="15.7109375" style="13" customWidth="1"/>
    <col min="2824" max="2824" width="17.7109375" style="13" customWidth="1"/>
    <col min="2825" max="2825" width="20.28515625" style="13" customWidth="1"/>
    <col min="2826" max="3072" width="16.28515625" style="13"/>
    <col min="3073" max="3073" width="11.85546875" style="13" customWidth="1"/>
    <col min="3074" max="3074" width="8.7109375" style="13" customWidth="1"/>
    <col min="3075" max="3075" width="20.5703125" style="13" customWidth="1"/>
    <col min="3076" max="3076" width="23.5703125" style="13" customWidth="1"/>
    <col min="3077" max="3077" width="18" style="13" customWidth="1"/>
    <col min="3078" max="3078" width="18.28515625" style="13" customWidth="1"/>
    <col min="3079" max="3079" width="15.7109375" style="13" customWidth="1"/>
    <col min="3080" max="3080" width="17.7109375" style="13" customWidth="1"/>
    <col min="3081" max="3081" width="20.28515625" style="13" customWidth="1"/>
    <col min="3082" max="3328" width="16.28515625" style="13"/>
    <col min="3329" max="3329" width="11.85546875" style="13" customWidth="1"/>
    <col min="3330" max="3330" width="8.7109375" style="13" customWidth="1"/>
    <col min="3331" max="3331" width="20.5703125" style="13" customWidth="1"/>
    <col min="3332" max="3332" width="23.5703125" style="13" customWidth="1"/>
    <col min="3333" max="3333" width="18" style="13" customWidth="1"/>
    <col min="3334" max="3334" width="18.28515625" style="13" customWidth="1"/>
    <col min="3335" max="3335" width="15.7109375" style="13" customWidth="1"/>
    <col min="3336" max="3336" width="17.7109375" style="13" customWidth="1"/>
    <col min="3337" max="3337" width="20.28515625" style="13" customWidth="1"/>
    <col min="3338" max="3584" width="16.28515625" style="13"/>
    <col min="3585" max="3585" width="11.85546875" style="13" customWidth="1"/>
    <col min="3586" max="3586" width="8.7109375" style="13" customWidth="1"/>
    <col min="3587" max="3587" width="20.5703125" style="13" customWidth="1"/>
    <col min="3588" max="3588" width="23.5703125" style="13" customWidth="1"/>
    <col min="3589" max="3589" width="18" style="13" customWidth="1"/>
    <col min="3590" max="3590" width="18.28515625" style="13" customWidth="1"/>
    <col min="3591" max="3591" width="15.7109375" style="13" customWidth="1"/>
    <col min="3592" max="3592" width="17.7109375" style="13" customWidth="1"/>
    <col min="3593" max="3593" width="20.28515625" style="13" customWidth="1"/>
    <col min="3594" max="3840" width="16.28515625" style="13"/>
    <col min="3841" max="3841" width="11.85546875" style="13" customWidth="1"/>
    <col min="3842" max="3842" width="8.7109375" style="13" customWidth="1"/>
    <col min="3843" max="3843" width="20.5703125" style="13" customWidth="1"/>
    <col min="3844" max="3844" width="23.5703125" style="13" customWidth="1"/>
    <col min="3845" max="3845" width="18" style="13" customWidth="1"/>
    <col min="3846" max="3846" width="18.28515625" style="13" customWidth="1"/>
    <col min="3847" max="3847" width="15.7109375" style="13" customWidth="1"/>
    <col min="3848" max="3848" width="17.7109375" style="13" customWidth="1"/>
    <col min="3849" max="3849" width="20.28515625" style="13" customWidth="1"/>
    <col min="3850" max="4096" width="16.28515625" style="13"/>
    <col min="4097" max="4097" width="11.85546875" style="13" customWidth="1"/>
    <col min="4098" max="4098" width="8.7109375" style="13" customWidth="1"/>
    <col min="4099" max="4099" width="20.5703125" style="13" customWidth="1"/>
    <col min="4100" max="4100" width="23.5703125" style="13" customWidth="1"/>
    <col min="4101" max="4101" width="18" style="13" customWidth="1"/>
    <col min="4102" max="4102" width="18.28515625" style="13" customWidth="1"/>
    <col min="4103" max="4103" width="15.7109375" style="13" customWidth="1"/>
    <col min="4104" max="4104" width="17.7109375" style="13" customWidth="1"/>
    <col min="4105" max="4105" width="20.28515625" style="13" customWidth="1"/>
    <col min="4106" max="4352" width="16.28515625" style="13"/>
    <col min="4353" max="4353" width="11.85546875" style="13" customWidth="1"/>
    <col min="4354" max="4354" width="8.7109375" style="13" customWidth="1"/>
    <col min="4355" max="4355" width="20.5703125" style="13" customWidth="1"/>
    <col min="4356" max="4356" width="23.5703125" style="13" customWidth="1"/>
    <col min="4357" max="4357" width="18" style="13" customWidth="1"/>
    <col min="4358" max="4358" width="18.28515625" style="13" customWidth="1"/>
    <col min="4359" max="4359" width="15.7109375" style="13" customWidth="1"/>
    <col min="4360" max="4360" width="17.7109375" style="13" customWidth="1"/>
    <col min="4361" max="4361" width="20.28515625" style="13" customWidth="1"/>
    <col min="4362" max="4608" width="16.28515625" style="13"/>
    <col min="4609" max="4609" width="11.85546875" style="13" customWidth="1"/>
    <col min="4610" max="4610" width="8.7109375" style="13" customWidth="1"/>
    <col min="4611" max="4611" width="20.5703125" style="13" customWidth="1"/>
    <col min="4612" max="4612" width="23.5703125" style="13" customWidth="1"/>
    <col min="4613" max="4613" width="18" style="13" customWidth="1"/>
    <col min="4614" max="4614" width="18.28515625" style="13" customWidth="1"/>
    <col min="4615" max="4615" width="15.7109375" style="13" customWidth="1"/>
    <col min="4616" max="4616" width="17.7109375" style="13" customWidth="1"/>
    <col min="4617" max="4617" width="20.28515625" style="13" customWidth="1"/>
    <col min="4618" max="4864" width="16.28515625" style="13"/>
    <col min="4865" max="4865" width="11.85546875" style="13" customWidth="1"/>
    <col min="4866" max="4866" width="8.7109375" style="13" customWidth="1"/>
    <col min="4867" max="4867" width="20.5703125" style="13" customWidth="1"/>
    <col min="4868" max="4868" width="23.5703125" style="13" customWidth="1"/>
    <col min="4869" max="4869" width="18" style="13" customWidth="1"/>
    <col min="4870" max="4870" width="18.28515625" style="13" customWidth="1"/>
    <col min="4871" max="4871" width="15.7109375" style="13" customWidth="1"/>
    <col min="4872" max="4872" width="17.7109375" style="13" customWidth="1"/>
    <col min="4873" max="4873" width="20.28515625" style="13" customWidth="1"/>
    <col min="4874" max="5120" width="16.28515625" style="13"/>
    <col min="5121" max="5121" width="11.85546875" style="13" customWidth="1"/>
    <col min="5122" max="5122" width="8.7109375" style="13" customWidth="1"/>
    <col min="5123" max="5123" width="20.5703125" style="13" customWidth="1"/>
    <col min="5124" max="5124" width="23.5703125" style="13" customWidth="1"/>
    <col min="5125" max="5125" width="18" style="13" customWidth="1"/>
    <col min="5126" max="5126" width="18.28515625" style="13" customWidth="1"/>
    <col min="5127" max="5127" width="15.7109375" style="13" customWidth="1"/>
    <col min="5128" max="5128" width="17.7109375" style="13" customWidth="1"/>
    <col min="5129" max="5129" width="20.28515625" style="13" customWidth="1"/>
    <col min="5130" max="5376" width="16.28515625" style="13"/>
    <col min="5377" max="5377" width="11.85546875" style="13" customWidth="1"/>
    <col min="5378" max="5378" width="8.7109375" style="13" customWidth="1"/>
    <col min="5379" max="5379" width="20.5703125" style="13" customWidth="1"/>
    <col min="5380" max="5380" width="23.5703125" style="13" customWidth="1"/>
    <col min="5381" max="5381" width="18" style="13" customWidth="1"/>
    <col min="5382" max="5382" width="18.28515625" style="13" customWidth="1"/>
    <col min="5383" max="5383" width="15.7109375" style="13" customWidth="1"/>
    <col min="5384" max="5384" width="17.7109375" style="13" customWidth="1"/>
    <col min="5385" max="5385" width="20.28515625" style="13" customWidth="1"/>
    <col min="5386" max="5632" width="16.28515625" style="13"/>
    <col min="5633" max="5633" width="11.85546875" style="13" customWidth="1"/>
    <col min="5634" max="5634" width="8.7109375" style="13" customWidth="1"/>
    <col min="5635" max="5635" width="20.5703125" style="13" customWidth="1"/>
    <col min="5636" max="5636" width="23.5703125" style="13" customWidth="1"/>
    <col min="5637" max="5637" width="18" style="13" customWidth="1"/>
    <col min="5638" max="5638" width="18.28515625" style="13" customWidth="1"/>
    <col min="5639" max="5639" width="15.7109375" style="13" customWidth="1"/>
    <col min="5640" max="5640" width="17.7109375" style="13" customWidth="1"/>
    <col min="5641" max="5641" width="20.28515625" style="13" customWidth="1"/>
    <col min="5642" max="5888" width="16.28515625" style="13"/>
    <col min="5889" max="5889" width="11.85546875" style="13" customWidth="1"/>
    <col min="5890" max="5890" width="8.7109375" style="13" customWidth="1"/>
    <col min="5891" max="5891" width="20.5703125" style="13" customWidth="1"/>
    <col min="5892" max="5892" width="23.5703125" style="13" customWidth="1"/>
    <col min="5893" max="5893" width="18" style="13" customWidth="1"/>
    <col min="5894" max="5894" width="18.28515625" style="13" customWidth="1"/>
    <col min="5895" max="5895" width="15.7109375" style="13" customWidth="1"/>
    <col min="5896" max="5896" width="17.7109375" style="13" customWidth="1"/>
    <col min="5897" max="5897" width="20.28515625" style="13" customWidth="1"/>
    <col min="5898" max="6144" width="16.28515625" style="13"/>
    <col min="6145" max="6145" width="11.85546875" style="13" customWidth="1"/>
    <col min="6146" max="6146" width="8.7109375" style="13" customWidth="1"/>
    <col min="6147" max="6147" width="20.5703125" style="13" customWidth="1"/>
    <col min="6148" max="6148" width="23.5703125" style="13" customWidth="1"/>
    <col min="6149" max="6149" width="18" style="13" customWidth="1"/>
    <col min="6150" max="6150" width="18.28515625" style="13" customWidth="1"/>
    <col min="6151" max="6151" width="15.7109375" style="13" customWidth="1"/>
    <col min="6152" max="6152" width="17.7109375" style="13" customWidth="1"/>
    <col min="6153" max="6153" width="20.28515625" style="13" customWidth="1"/>
    <col min="6154" max="6400" width="16.28515625" style="13"/>
    <col min="6401" max="6401" width="11.85546875" style="13" customWidth="1"/>
    <col min="6402" max="6402" width="8.7109375" style="13" customWidth="1"/>
    <col min="6403" max="6403" width="20.5703125" style="13" customWidth="1"/>
    <col min="6404" max="6404" width="23.5703125" style="13" customWidth="1"/>
    <col min="6405" max="6405" width="18" style="13" customWidth="1"/>
    <col min="6406" max="6406" width="18.28515625" style="13" customWidth="1"/>
    <col min="6407" max="6407" width="15.7109375" style="13" customWidth="1"/>
    <col min="6408" max="6408" width="17.7109375" style="13" customWidth="1"/>
    <col min="6409" max="6409" width="20.28515625" style="13" customWidth="1"/>
    <col min="6410" max="6656" width="16.28515625" style="13"/>
    <col min="6657" max="6657" width="11.85546875" style="13" customWidth="1"/>
    <col min="6658" max="6658" width="8.7109375" style="13" customWidth="1"/>
    <col min="6659" max="6659" width="20.5703125" style="13" customWidth="1"/>
    <col min="6660" max="6660" width="23.5703125" style="13" customWidth="1"/>
    <col min="6661" max="6661" width="18" style="13" customWidth="1"/>
    <col min="6662" max="6662" width="18.28515625" style="13" customWidth="1"/>
    <col min="6663" max="6663" width="15.7109375" style="13" customWidth="1"/>
    <col min="6664" max="6664" width="17.7109375" style="13" customWidth="1"/>
    <col min="6665" max="6665" width="20.28515625" style="13" customWidth="1"/>
    <col min="6666" max="6912" width="16.28515625" style="13"/>
    <col min="6913" max="6913" width="11.85546875" style="13" customWidth="1"/>
    <col min="6914" max="6914" width="8.7109375" style="13" customWidth="1"/>
    <col min="6915" max="6915" width="20.5703125" style="13" customWidth="1"/>
    <col min="6916" max="6916" width="23.5703125" style="13" customWidth="1"/>
    <col min="6917" max="6917" width="18" style="13" customWidth="1"/>
    <col min="6918" max="6918" width="18.28515625" style="13" customWidth="1"/>
    <col min="6919" max="6919" width="15.7109375" style="13" customWidth="1"/>
    <col min="6920" max="6920" width="17.7109375" style="13" customWidth="1"/>
    <col min="6921" max="6921" width="20.28515625" style="13" customWidth="1"/>
    <col min="6922" max="7168" width="16.28515625" style="13"/>
    <col min="7169" max="7169" width="11.85546875" style="13" customWidth="1"/>
    <col min="7170" max="7170" width="8.7109375" style="13" customWidth="1"/>
    <col min="7171" max="7171" width="20.5703125" style="13" customWidth="1"/>
    <col min="7172" max="7172" width="23.5703125" style="13" customWidth="1"/>
    <col min="7173" max="7173" width="18" style="13" customWidth="1"/>
    <col min="7174" max="7174" width="18.28515625" style="13" customWidth="1"/>
    <col min="7175" max="7175" width="15.7109375" style="13" customWidth="1"/>
    <col min="7176" max="7176" width="17.7109375" style="13" customWidth="1"/>
    <col min="7177" max="7177" width="20.28515625" style="13" customWidth="1"/>
    <col min="7178" max="7424" width="16.28515625" style="13"/>
    <col min="7425" max="7425" width="11.85546875" style="13" customWidth="1"/>
    <col min="7426" max="7426" width="8.7109375" style="13" customWidth="1"/>
    <col min="7427" max="7427" width="20.5703125" style="13" customWidth="1"/>
    <col min="7428" max="7428" width="23.5703125" style="13" customWidth="1"/>
    <col min="7429" max="7429" width="18" style="13" customWidth="1"/>
    <col min="7430" max="7430" width="18.28515625" style="13" customWidth="1"/>
    <col min="7431" max="7431" width="15.7109375" style="13" customWidth="1"/>
    <col min="7432" max="7432" width="17.7109375" style="13" customWidth="1"/>
    <col min="7433" max="7433" width="20.28515625" style="13" customWidth="1"/>
    <col min="7434" max="7680" width="16.28515625" style="13"/>
    <col min="7681" max="7681" width="11.85546875" style="13" customWidth="1"/>
    <col min="7682" max="7682" width="8.7109375" style="13" customWidth="1"/>
    <col min="7683" max="7683" width="20.5703125" style="13" customWidth="1"/>
    <col min="7684" max="7684" width="23.5703125" style="13" customWidth="1"/>
    <col min="7685" max="7685" width="18" style="13" customWidth="1"/>
    <col min="7686" max="7686" width="18.28515625" style="13" customWidth="1"/>
    <col min="7687" max="7687" width="15.7109375" style="13" customWidth="1"/>
    <col min="7688" max="7688" width="17.7109375" style="13" customWidth="1"/>
    <col min="7689" max="7689" width="20.28515625" style="13" customWidth="1"/>
    <col min="7690" max="7936" width="16.28515625" style="13"/>
    <col min="7937" max="7937" width="11.85546875" style="13" customWidth="1"/>
    <col min="7938" max="7938" width="8.7109375" style="13" customWidth="1"/>
    <col min="7939" max="7939" width="20.5703125" style="13" customWidth="1"/>
    <col min="7940" max="7940" width="23.5703125" style="13" customWidth="1"/>
    <col min="7941" max="7941" width="18" style="13" customWidth="1"/>
    <col min="7942" max="7942" width="18.28515625" style="13" customWidth="1"/>
    <col min="7943" max="7943" width="15.7109375" style="13" customWidth="1"/>
    <col min="7944" max="7944" width="17.7109375" style="13" customWidth="1"/>
    <col min="7945" max="7945" width="20.28515625" style="13" customWidth="1"/>
    <col min="7946" max="8192" width="16.28515625" style="13"/>
    <col min="8193" max="8193" width="11.85546875" style="13" customWidth="1"/>
    <col min="8194" max="8194" width="8.7109375" style="13" customWidth="1"/>
    <col min="8195" max="8195" width="20.5703125" style="13" customWidth="1"/>
    <col min="8196" max="8196" width="23.5703125" style="13" customWidth="1"/>
    <col min="8197" max="8197" width="18" style="13" customWidth="1"/>
    <col min="8198" max="8198" width="18.28515625" style="13" customWidth="1"/>
    <col min="8199" max="8199" width="15.7109375" style="13" customWidth="1"/>
    <col min="8200" max="8200" width="17.7109375" style="13" customWidth="1"/>
    <col min="8201" max="8201" width="20.28515625" style="13" customWidth="1"/>
    <col min="8202" max="8448" width="16.28515625" style="13"/>
    <col min="8449" max="8449" width="11.85546875" style="13" customWidth="1"/>
    <col min="8450" max="8450" width="8.7109375" style="13" customWidth="1"/>
    <col min="8451" max="8451" width="20.5703125" style="13" customWidth="1"/>
    <col min="8452" max="8452" width="23.5703125" style="13" customWidth="1"/>
    <col min="8453" max="8453" width="18" style="13" customWidth="1"/>
    <col min="8454" max="8454" width="18.28515625" style="13" customWidth="1"/>
    <col min="8455" max="8455" width="15.7109375" style="13" customWidth="1"/>
    <col min="8456" max="8456" width="17.7109375" style="13" customWidth="1"/>
    <col min="8457" max="8457" width="20.28515625" style="13" customWidth="1"/>
    <col min="8458" max="8704" width="16.28515625" style="13"/>
    <col min="8705" max="8705" width="11.85546875" style="13" customWidth="1"/>
    <col min="8706" max="8706" width="8.7109375" style="13" customWidth="1"/>
    <col min="8707" max="8707" width="20.5703125" style="13" customWidth="1"/>
    <col min="8708" max="8708" width="23.5703125" style="13" customWidth="1"/>
    <col min="8709" max="8709" width="18" style="13" customWidth="1"/>
    <col min="8710" max="8710" width="18.28515625" style="13" customWidth="1"/>
    <col min="8711" max="8711" width="15.7109375" style="13" customWidth="1"/>
    <col min="8712" max="8712" width="17.7109375" style="13" customWidth="1"/>
    <col min="8713" max="8713" width="20.28515625" style="13" customWidth="1"/>
    <col min="8714" max="8960" width="16.28515625" style="13"/>
    <col min="8961" max="8961" width="11.85546875" style="13" customWidth="1"/>
    <col min="8962" max="8962" width="8.7109375" style="13" customWidth="1"/>
    <col min="8963" max="8963" width="20.5703125" style="13" customWidth="1"/>
    <col min="8964" max="8964" width="23.5703125" style="13" customWidth="1"/>
    <col min="8965" max="8965" width="18" style="13" customWidth="1"/>
    <col min="8966" max="8966" width="18.28515625" style="13" customWidth="1"/>
    <col min="8967" max="8967" width="15.7109375" style="13" customWidth="1"/>
    <col min="8968" max="8968" width="17.7109375" style="13" customWidth="1"/>
    <col min="8969" max="8969" width="20.28515625" style="13" customWidth="1"/>
    <col min="8970" max="9216" width="16.28515625" style="13"/>
    <col min="9217" max="9217" width="11.85546875" style="13" customWidth="1"/>
    <col min="9218" max="9218" width="8.7109375" style="13" customWidth="1"/>
    <col min="9219" max="9219" width="20.5703125" style="13" customWidth="1"/>
    <col min="9220" max="9220" width="23.5703125" style="13" customWidth="1"/>
    <col min="9221" max="9221" width="18" style="13" customWidth="1"/>
    <col min="9222" max="9222" width="18.28515625" style="13" customWidth="1"/>
    <col min="9223" max="9223" width="15.7109375" style="13" customWidth="1"/>
    <col min="9224" max="9224" width="17.7109375" style="13" customWidth="1"/>
    <col min="9225" max="9225" width="20.28515625" style="13" customWidth="1"/>
    <col min="9226" max="9472" width="16.28515625" style="13"/>
    <col min="9473" max="9473" width="11.85546875" style="13" customWidth="1"/>
    <col min="9474" max="9474" width="8.7109375" style="13" customWidth="1"/>
    <col min="9475" max="9475" width="20.5703125" style="13" customWidth="1"/>
    <col min="9476" max="9476" width="23.5703125" style="13" customWidth="1"/>
    <col min="9477" max="9477" width="18" style="13" customWidth="1"/>
    <col min="9478" max="9478" width="18.28515625" style="13" customWidth="1"/>
    <col min="9479" max="9479" width="15.7109375" style="13" customWidth="1"/>
    <col min="9480" max="9480" width="17.7109375" style="13" customWidth="1"/>
    <col min="9481" max="9481" width="20.28515625" style="13" customWidth="1"/>
    <col min="9482" max="9728" width="16.28515625" style="13"/>
    <col min="9729" max="9729" width="11.85546875" style="13" customWidth="1"/>
    <col min="9730" max="9730" width="8.7109375" style="13" customWidth="1"/>
    <col min="9731" max="9731" width="20.5703125" style="13" customWidth="1"/>
    <col min="9732" max="9732" width="23.5703125" style="13" customWidth="1"/>
    <col min="9733" max="9733" width="18" style="13" customWidth="1"/>
    <col min="9734" max="9734" width="18.28515625" style="13" customWidth="1"/>
    <col min="9735" max="9735" width="15.7109375" style="13" customWidth="1"/>
    <col min="9736" max="9736" width="17.7109375" style="13" customWidth="1"/>
    <col min="9737" max="9737" width="20.28515625" style="13" customWidth="1"/>
    <col min="9738" max="9984" width="16.28515625" style="13"/>
    <col min="9985" max="9985" width="11.85546875" style="13" customWidth="1"/>
    <col min="9986" max="9986" width="8.7109375" style="13" customWidth="1"/>
    <col min="9987" max="9987" width="20.5703125" style="13" customWidth="1"/>
    <col min="9988" max="9988" width="23.5703125" style="13" customWidth="1"/>
    <col min="9989" max="9989" width="18" style="13" customWidth="1"/>
    <col min="9990" max="9990" width="18.28515625" style="13" customWidth="1"/>
    <col min="9991" max="9991" width="15.7109375" style="13" customWidth="1"/>
    <col min="9992" max="9992" width="17.7109375" style="13" customWidth="1"/>
    <col min="9993" max="9993" width="20.28515625" style="13" customWidth="1"/>
    <col min="9994" max="10240" width="16.28515625" style="13"/>
    <col min="10241" max="10241" width="11.85546875" style="13" customWidth="1"/>
    <col min="10242" max="10242" width="8.7109375" style="13" customWidth="1"/>
    <col min="10243" max="10243" width="20.5703125" style="13" customWidth="1"/>
    <col min="10244" max="10244" width="23.5703125" style="13" customWidth="1"/>
    <col min="10245" max="10245" width="18" style="13" customWidth="1"/>
    <col min="10246" max="10246" width="18.28515625" style="13" customWidth="1"/>
    <col min="10247" max="10247" width="15.7109375" style="13" customWidth="1"/>
    <col min="10248" max="10248" width="17.7109375" style="13" customWidth="1"/>
    <col min="10249" max="10249" width="20.28515625" style="13" customWidth="1"/>
    <col min="10250" max="10496" width="16.28515625" style="13"/>
    <col min="10497" max="10497" width="11.85546875" style="13" customWidth="1"/>
    <col min="10498" max="10498" width="8.7109375" style="13" customWidth="1"/>
    <col min="10499" max="10499" width="20.5703125" style="13" customWidth="1"/>
    <col min="10500" max="10500" width="23.5703125" style="13" customWidth="1"/>
    <col min="10501" max="10501" width="18" style="13" customWidth="1"/>
    <col min="10502" max="10502" width="18.28515625" style="13" customWidth="1"/>
    <col min="10503" max="10503" width="15.7109375" style="13" customWidth="1"/>
    <col min="10504" max="10504" width="17.7109375" style="13" customWidth="1"/>
    <col min="10505" max="10505" width="20.28515625" style="13" customWidth="1"/>
    <col min="10506" max="10752" width="16.28515625" style="13"/>
    <col min="10753" max="10753" width="11.85546875" style="13" customWidth="1"/>
    <col min="10754" max="10754" width="8.7109375" style="13" customWidth="1"/>
    <col min="10755" max="10755" width="20.5703125" style="13" customWidth="1"/>
    <col min="10756" max="10756" width="23.5703125" style="13" customWidth="1"/>
    <col min="10757" max="10757" width="18" style="13" customWidth="1"/>
    <col min="10758" max="10758" width="18.28515625" style="13" customWidth="1"/>
    <col min="10759" max="10759" width="15.7109375" style="13" customWidth="1"/>
    <col min="10760" max="10760" width="17.7109375" style="13" customWidth="1"/>
    <col min="10761" max="10761" width="20.28515625" style="13" customWidth="1"/>
    <col min="10762" max="11008" width="16.28515625" style="13"/>
    <col min="11009" max="11009" width="11.85546875" style="13" customWidth="1"/>
    <col min="11010" max="11010" width="8.7109375" style="13" customWidth="1"/>
    <col min="11011" max="11011" width="20.5703125" style="13" customWidth="1"/>
    <col min="11012" max="11012" width="23.5703125" style="13" customWidth="1"/>
    <col min="11013" max="11013" width="18" style="13" customWidth="1"/>
    <col min="11014" max="11014" width="18.28515625" style="13" customWidth="1"/>
    <col min="11015" max="11015" width="15.7109375" style="13" customWidth="1"/>
    <col min="11016" max="11016" width="17.7109375" style="13" customWidth="1"/>
    <col min="11017" max="11017" width="20.28515625" style="13" customWidth="1"/>
    <col min="11018" max="11264" width="16.28515625" style="13"/>
    <col min="11265" max="11265" width="11.85546875" style="13" customWidth="1"/>
    <col min="11266" max="11266" width="8.7109375" style="13" customWidth="1"/>
    <col min="11267" max="11267" width="20.5703125" style="13" customWidth="1"/>
    <col min="11268" max="11268" width="23.5703125" style="13" customWidth="1"/>
    <col min="11269" max="11269" width="18" style="13" customWidth="1"/>
    <col min="11270" max="11270" width="18.28515625" style="13" customWidth="1"/>
    <col min="11271" max="11271" width="15.7109375" style="13" customWidth="1"/>
    <col min="11272" max="11272" width="17.7109375" style="13" customWidth="1"/>
    <col min="11273" max="11273" width="20.28515625" style="13" customWidth="1"/>
    <col min="11274" max="11520" width="16.28515625" style="13"/>
    <col min="11521" max="11521" width="11.85546875" style="13" customWidth="1"/>
    <col min="11522" max="11522" width="8.7109375" style="13" customWidth="1"/>
    <col min="11523" max="11523" width="20.5703125" style="13" customWidth="1"/>
    <col min="11524" max="11524" width="23.5703125" style="13" customWidth="1"/>
    <col min="11525" max="11525" width="18" style="13" customWidth="1"/>
    <col min="11526" max="11526" width="18.28515625" style="13" customWidth="1"/>
    <col min="11527" max="11527" width="15.7109375" style="13" customWidth="1"/>
    <col min="11528" max="11528" width="17.7109375" style="13" customWidth="1"/>
    <col min="11529" max="11529" width="20.28515625" style="13" customWidth="1"/>
    <col min="11530" max="11776" width="16.28515625" style="13"/>
    <col min="11777" max="11777" width="11.85546875" style="13" customWidth="1"/>
    <col min="11778" max="11778" width="8.7109375" style="13" customWidth="1"/>
    <col min="11779" max="11779" width="20.5703125" style="13" customWidth="1"/>
    <col min="11780" max="11780" width="23.5703125" style="13" customWidth="1"/>
    <col min="11781" max="11781" width="18" style="13" customWidth="1"/>
    <col min="11782" max="11782" width="18.28515625" style="13" customWidth="1"/>
    <col min="11783" max="11783" width="15.7109375" style="13" customWidth="1"/>
    <col min="11784" max="11784" width="17.7109375" style="13" customWidth="1"/>
    <col min="11785" max="11785" width="20.28515625" style="13" customWidth="1"/>
    <col min="11786" max="12032" width="16.28515625" style="13"/>
    <col min="12033" max="12033" width="11.85546875" style="13" customWidth="1"/>
    <col min="12034" max="12034" width="8.7109375" style="13" customWidth="1"/>
    <col min="12035" max="12035" width="20.5703125" style="13" customWidth="1"/>
    <col min="12036" max="12036" width="23.5703125" style="13" customWidth="1"/>
    <col min="12037" max="12037" width="18" style="13" customWidth="1"/>
    <col min="12038" max="12038" width="18.28515625" style="13" customWidth="1"/>
    <col min="12039" max="12039" width="15.7109375" style="13" customWidth="1"/>
    <col min="12040" max="12040" width="17.7109375" style="13" customWidth="1"/>
    <col min="12041" max="12041" width="20.28515625" style="13" customWidth="1"/>
    <col min="12042" max="12288" width="16.28515625" style="13"/>
    <col min="12289" max="12289" width="11.85546875" style="13" customWidth="1"/>
    <col min="12290" max="12290" width="8.7109375" style="13" customWidth="1"/>
    <col min="12291" max="12291" width="20.5703125" style="13" customWidth="1"/>
    <col min="12292" max="12292" width="23.5703125" style="13" customWidth="1"/>
    <col min="12293" max="12293" width="18" style="13" customWidth="1"/>
    <col min="12294" max="12294" width="18.28515625" style="13" customWidth="1"/>
    <col min="12295" max="12295" width="15.7109375" style="13" customWidth="1"/>
    <col min="12296" max="12296" width="17.7109375" style="13" customWidth="1"/>
    <col min="12297" max="12297" width="20.28515625" style="13" customWidth="1"/>
    <col min="12298" max="12544" width="16.28515625" style="13"/>
    <col min="12545" max="12545" width="11.85546875" style="13" customWidth="1"/>
    <col min="12546" max="12546" width="8.7109375" style="13" customWidth="1"/>
    <col min="12547" max="12547" width="20.5703125" style="13" customWidth="1"/>
    <col min="12548" max="12548" width="23.5703125" style="13" customWidth="1"/>
    <col min="12549" max="12549" width="18" style="13" customWidth="1"/>
    <col min="12550" max="12550" width="18.28515625" style="13" customWidth="1"/>
    <col min="12551" max="12551" width="15.7109375" style="13" customWidth="1"/>
    <col min="12552" max="12552" width="17.7109375" style="13" customWidth="1"/>
    <col min="12553" max="12553" width="20.28515625" style="13" customWidth="1"/>
    <col min="12554" max="12800" width="16.28515625" style="13"/>
    <col min="12801" max="12801" width="11.85546875" style="13" customWidth="1"/>
    <col min="12802" max="12802" width="8.7109375" style="13" customWidth="1"/>
    <col min="12803" max="12803" width="20.5703125" style="13" customWidth="1"/>
    <col min="12804" max="12804" width="23.5703125" style="13" customWidth="1"/>
    <col min="12805" max="12805" width="18" style="13" customWidth="1"/>
    <col min="12806" max="12806" width="18.28515625" style="13" customWidth="1"/>
    <col min="12807" max="12807" width="15.7109375" style="13" customWidth="1"/>
    <col min="12808" max="12808" width="17.7109375" style="13" customWidth="1"/>
    <col min="12809" max="12809" width="20.28515625" style="13" customWidth="1"/>
    <col min="12810" max="13056" width="16.28515625" style="13"/>
    <col min="13057" max="13057" width="11.85546875" style="13" customWidth="1"/>
    <col min="13058" max="13058" width="8.7109375" style="13" customWidth="1"/>
    <col min="13059" max="13059" width="20.5703125" style="13" customWidth="1"/>
    <col min="13060" max="13060" width="23.5703125" style="13" customWidth="1"/>
    <col min="13061" max="13061" width="18" style="13" customWidth="1"/>
    <col min="13062" max="13062" width="18.28515625" style="13" customWidth="1"/>
    <col min="13063" max="13063" width="15.7109375" style="13" customWidth="1"/>
    <col min="13064" max="13064" width="17.7109375" style="13" customWidth="1"/>
    <col min="13065" max="13065" width="20.28515625" style="13" customWidth="1"/>
    <col min="13066" max="13312" width="16.28515625" style="13"/>
    <col min="13313" max="13313" width="11.85546875" style="13" customWidth="1"/>
    <col min="13314" max="13314" width="8.7109375" style="13" customWidth="1"/>
    <col min="13315" max="13315" width="20.5703125" style="13" customWidth="1"/>
    <col min="13316" max="13316" width="23.5703125" style="13" customWidth="1"/>
    <col min="13317" max="13317" width="18" style="13" customWidth="1"/>
    <col min="13318" max="13318" width="18.28515625" style="13" customWidth="1"/>
    <col min="13319" max="13319" width="15.7109375" style="13" customWidth="1"/>
    <col min="13320" max="13320" width="17.7109375" style="13" customWidth="1"/>
    <col min="13321" max="13321" width="20.28515625" style="13" customWidth="1"/>
    <col min="13322" max="13568" width="16.28515625" style="13"/>
    <col min="13569" max="13569" width="11.85546875" style="13" customWidth="1"/>
    <col min="13570" max="13570" width="8.7109375" style="13" customWidth="1"/>
    <col min="13571" max="13571" width="20.5703125" style="13" customWidth="1"/>
    <col min="13572" max="13572" width="23.5703125" style="13" customWidth="1"/>
    <col min="13573" max="13573" width="18" style="13" customWidth="1"/>
    <col min="13574" max="13574" width="18.28515625" style="13" customWidth="1"/>
    <col min="13575" max="13575" width="15.7109375" style="13" customWidth="1"/>
    <col min="13576" max="13576" width="17.7109375" style="13" customWidth="1"/>
    <col min="13577" max="13577" width="20.28515625" style="13" customWidth="1"/>
    <col min="13578" max="13824" width="16.28515625" style="13"/>
    <col min="13825" max="13825" width="11.85546875" style="13" customWidth="1"/>
    <col min="13826" max="13826" width="8.7109375" style="13" customWidth="1"/>
    <col min="13827" max="13827" width="20.5703125" style="13" customWidth="1"/>
    <col min="13828" max="13828" width="23.5703125" style="13" customWidth="1"/>
    <col min="13829" max="13829" width="18" style="13" customWidth="1"/>
    <col min="13830" max="13830" width="18.28515625" style="13" customWidth="1"/>
    <col min="13831" max="13831" width="15.7109375" style="13" customWidth="1"/>
    <col min="13832" max="13832" width="17.7109375" style="13" customWidth="1"/>
    <col min="13833" max="13833" width="20.28515625" style="13" customWidth="1"/>
    <col min="13834" max="14080" width="16.28515625" style="13"/>
    <col min="14081" max="14081" width="11.85546875" style="13" customWidth="1"/>
    <col min="14082" max="14082" width="8.7109375" style="13" customWidth="1"/>
    <col min="14083" max="14083" width="20.5703125" style="13" customWidth="1"/>
    <col min="14084" max="14084" width="23.5703125" style="13" customWidth="1"/>
    <col min="14085" max="14085" width="18" style="13" customWidth="1"/>
    <col min="14086" max="14086" width="18.28515625" style="13" customWidth="1"/>
    <col min="14087" max="14087" width="15.7109375" style="13" customWidth="1"/>
    <col min="14088" max="14088" width="17.7109375" style="13" customWidth="1"/>
    <col min="14089" max="14089" width="20.28515625" style="13" customWidth="1"/>
    <col min="14090" max="14336" width="16.28515625" style="13"/>
    <col min="14337" max="14337" width="11.85546875" style="13" customWidth="1"/>
    <col min="14338" max="14338" width="8.7109375" style="13" customWidth="1"/>
    <col min="14339" max="14339" width="20.5703125" style="13" customWidth="1"/>
    <col min="14340" max="14340" width="23.5703125" style="13" customWidth="1"/>
    <col min="14341" max="14341" width="18" style="13" customWidth="1"/>
    <col min="14342" max="14342" width="18.28515625" style="13" customWidth="1"/>
    <col min="14343" max="14343" width="15.7109375" style="13" customWidth="1"/>
    <col min="14344" max="14344" width="17.7109375" style="13" customWidth="1"/>
    <col min="14345" max="14345" width="20.28515625" style="13" customWidth="1"/>
    <col min="14346" max="14592" width="16.28515625" style="13"/>
    <col min="14593" max="14593" width="11.85546875" style="13" customWidth="1"/>
    <col min="14594" max="14594" width="8.7109375" style="13" customWidth="1"/>
    <col min="14595" max="14595" width="20.5703125" style="13" customWidth="1"/>
    <col min="14596" max="14596" width="23.5703125" style="13" customWidth="1"/>
    <col min="14597" max="14597" width="18" style="13" customWidth="1"/>
    <col min="14598" max="14598" width="18.28515625" style="13" customWidth="1"/>
    <col min="14599" max="14599" width="15.7109375" style="13" customWidth="1"/>
    <col min="14600" max="14600" width="17.7109375" style="13" customWidth="1"/>
    <col min="14601" max="14601" width="20.28515625" style="13" customWidth="1"/>
    <col min="14602" max="14848" width="16.28515625" style="13"/>
    <col min="14849" max="14849" width="11.85546875" style="13" customWidth="1"/>
    <col min="14850" max="14850" width="8.7109375" style="13" customWidth="1"/>
    <col min="14851" max="14851" width="20.5703125" style="13" customWidth="1"/>
    <col min="14852" max="14852" width="23.5703125" style="13" customWidth="1"/>
    <col min="14853" max="14853" width="18" style="13" customWidth="1"/>
    <col min="14854" max="14854" width="18.28515625" style="13" customWidth="1"/>
    <col min="14855" max="14855" width="15.7109375" style="13" customWidth="1"/>
    <col min="14856" max="14856" width="17.7109375" style="13" customWidth="1"/>
    <col min="14857" max="14857" width="20.28515625" style="13" customWidth="1"/>
    <col min="14858" max="15104" width="16.28515625" style="13"/>
    <col min="15105" max="15105" width="11.85546875" style="13" customWidth="1"/>
    <col min="15106" max="15106" width="8.7109375" style="13" customWidth="1"/>
    <col min="15107" max="15107" width="20.5703125" style="13" customWidth="1"/>
    <col min="15108" max="15108" width="23.5703125" style="13" customWidth="1"/>
    <col min="15109" max="15109" width="18" style="13" customWidth="1"/>
    <col min="15110" max="15110" width="18.28515625" style="13" customWidth="1"/>
    <col min="15111" max="15111" width="15.7109375" style="13" customWidth="1"/>
    <col min="15112" max="15112" width="17.7109375" style="13" customWidth="1"/>
    <col min="15113" max="15113" width="20.28515625" style="13" customWidth="1"/>
    <col min="15114" max="15360" width="16.28515625" style="13"/>
    <col min="15361" max="15361" width="11.85546875" style="13" customWidth="1"/>
    <col min="15362" max="15362" width="8.7109375" style="13" customWidth="1"/>
    <col min="15363" max="15363" width="20.5703125" style="13" customWidth="1"/>
    <col min="15364" max="15364" width="23.5703125" style="13" customWidth="1"/>
    <col min="15365" max="15365" width="18" style="13" customWidth="1"/>
    <col min="15366" max="15366" width="18.28515625" style="13" customWidth="1"/>
    <col min="15367" max="15367" width="15.7109375" style="13" customWidth="1"/>
    <col min="15368" max="15368" width="17.7109375" style="13" customWidth="1"/>
    <col min="15369" max="15369" width="20.28515625" style="13" customWidth="1"/>
    <col min="15370" max="15616" width="16.28515625" style="13"/>
    <col min="15617" max="15617" width="11.85546875" style="13" customWidth="1"/>
    <col min="15618" max="15618" width="8.7109375" style="13" customWidth="1"/>
    <col min="15619" max="15619" width="20.5703125" style="13" customWidth="1"/>
    <col min="15620" max="15620" width="23.5703125" style="13" customWidth="1"/>
    <col min="15621" max="15621" width="18" style="13" customWidth="1"/>
    <col min="15622" max="15622" width="18.28515625" style="13" customWidth="1"/>
    <col min="15623" max="15623" width="15.7109375" style="13" customWidth="1"/>
    <col min="15624" max="15624" width="17.7109375" style="13" customWidth="1"/>
    <col min="15625" max="15625" width="20.28515625" style="13" customWidth="1"/>
    <col min="15626" max="15872" width="16.28515625" style="13"/>
    <col min="15873" max="15873" width="11.85546875" style="13" customWidth="1"/>
    <col min="15874" max="15874" width="8.7109375" style="13" customWidth="1"/>
    <col min="15875" max="15875" width="20.5703125" style="13" customWidth="1"/>
    <col min="15876" max="15876" width="23.5703125" style="13" customWidth="1"/>
    <col min="15877" max="15877" width="18" style="13" customWidth="1"/>
    <col min="15878" max="15878" width="18.28515625" style="13" customWidth="1"/>
    <col min="15879" max="15879" width="15.7109375" style="13" customWidth="1"/>
    <col min="15880" max="15880" width="17.7109375" style="13" customWidth="1"/>
    <col min="15881" max="15881" width="20.28515625" style="13" customWidth="1"/>
    <col min="15882" max="16128" width="16.28515625" style="13"/>
    <col min="16129" max="16129" width="11.85546875" style="13" customWidth="1"/>
    <col min="16130" max="16130" width="8.7109375" style="13" customWidth="1"/>
    <col min="16131" max="16131" width="20.5703125" style="13" customWidth="1"/>
    <col min="16132" max="16132" width="23.5703125" style="13" customWidth="1"/>
    <col min="16133" max="16133" width="18" style="13" customWidth="1"/>
    <col min="16134" max="16134" width="18.28515625" style="13" customWidth="1"/>
    <col min="16135" max="16135" width="15.7109375" style="13" customWidth="1"/>
    <col min="16136" max="16136" width="17.7109375" style="13" customWidth="1"/>
    <col min="16137" max="16137" width="20.28515625" style="13" customWidth="1"/>
    <col min="16138" max="16384" width="16.28515625" style="13"/>
  </cols>
  <sheetData>
    <row r="1" spans="1:26" x14ac:dyDescent="0.35">
      <c r="A1" s="13" t="s">
        <v>0</v>
      </c>
      <c r="H1" s="113" t="s">
        <v>169</v>
      </c>
      <c r="J1" s="36"/>
    </row>
    <row r="2" spans="1:26" x14ac:dyDescent="0.35">
      <c r="G2" s="112" t="s">
        <v>2</v>
      </c>
    </row>
    <row r="3" spans="1:26" x14ac:dyDescent="0.35">
      <c r="G3" s="35"/>
    </row>
    <row r="4" spans="1:26" x14ac:dyDescent="0.35">
      <c r="F4" s="113"/>
      <c r="G4" s="112" t="s">
        <v>3</v>
      </c>
    </row>
    <row r="5" spans="1:26" x14ac:dyDescent="0.35">
      <c r="F5" s="113"/>
      <c r="G5" s="112"/>
    </row>
    <row r="6" spans="1:26" x14ac:dyDescent="0.35">
      <c r="G6" s="113" t="s">
        <v>300</v>
      </c>
    </row>
    <row r="7" spans="1:26" s="19" customFormat="1" x14ac:dyDescent="0.35">
      <c r="D7" s="113"/>
      <c r="F7" s="113"/>
      <c r="G7" s="112"/>
      <c r="I7" s="13"/>
    </row>
    <row r="8" spans="1:26" s="19" customFormat="1" ht="16.5" customHeight="1" x14ac:dyDescent="0.35">
      <c r="C8" s="113"/>
      <c r="D8" s="113" t="s">
        <v>337</v>
      </c>
      <c r="F8" s="113"/>
      <c r="G8" s="112"/>
    </row>
    <row r="9" spans="1:26" s="19" customFormat="1" ht="16.5" customHeight="1" x14ac:dyDescent="0.35">
      <c r="B9" s="113"/>
      <c r="C9" s="113"/>
      <c r="D9" s="113" t="s">
        <v>170</v>
      </c>
      <c r="F9" s="113"/>
      <c r="G9" s="112"/>
      <c r="H9" s="13"/>
      <c r="I9" s="113"/>
    </row>
    <row r="10" spans="1:26" s="19" customFormat="1" ht="16.5" customHeight="1" x14ac:dyDescent="0.35">
      <c r="C10" s="113"/>
      <c r="D10" s="113"/>
      <c r="E10" s="113"/>
      <c r="F10" s="113"/>
      <c r="G10" s="113"/>
      <c r="H10" s="13"/>
      <c r="I10" s="113"/>
    </row>
    <row r="11" spans="1:26" x14ac:dyDescent="0.35">
      <c r="B11" s="18"/>
      <c r="C11" s="18"/>
      <c r="D11" s="18"/>
      <c r="E11" s="18"/>
      <c r="F11" s="18"/>
      <c r="G11" s="18"/>
    </row>
    <row r="12" spans="1:26" ht="28.5" customHeight="1" x14ac:dyDescent="0.35">
      <c r="B12" s="386" t="s">
        <v>5</v>
      </c>
      <c r="C12" s="386" t="s">
        <v>6</v>
      </c>
      <c r="D12" s="386" t="s">
        <v>164</v>
      </c>
      <c r="E12" s="381" t="s">
        <v>171</v>
      </c>
      <c r="F12" s="381" t="s">
        <v>172</v>
      </c>
      <c r="G12" s="240"/>
      <c r="H12" s="113"/>
      <c r="I12" s="113"/>
      <c r="J12" s="113"/>
      <c r="K12" s="113"/>
    </row>
    <row r="13" spans="1:26" x14ac:dyDescent="0.35">
      <c r="B13" s="386"/>
      <c r="C13" s="386"/>
      <c r="D13" s="386"/>
      <c r="E13" s="382"/>
      <c r="F13" s="382"/>
      <c r="G13" s="240"/>
      <c r="H13" s="240"/>
      <c r="I13" s="240"/>
      <c r="J13" s="240"/>
      <c r="K13" s="240"/>
      <c r="Z13" s="278"/>
    </row>
    <row r="14" spans="1:26" x14ac:dyDescent="0.35">
      <c r="B14" s="279">
        <v>0</v>
      </c>
      <c r="C14" s="280">
        <v>1</v>
      </c>
      <c r="D14" s="23">
        <v>2</v>
      </c>
      <c r="E14" s="280">
        <v>3</v>
      </c>
      <c r="F14" s="23">
        <v>4</v>
      </c>
      <c r="G14" s="240"/>
      <c r="H14" s="240"/>
      <c r="I14" s="240"/>
      <c r="J14" s="240"/>
      <c r="K14" s="240"/>
      <c r="Z14" s="281"/>
    </row>
    <row r="15" spans="1:26" s="19" customFormat="1" ht="21" customHeight="1" x14ac:dyDescent="0.35">
      <c r="B15" s="384" t="s">
        <v>173</v>
      </c>
      <c r="C15" s="385"/>
      <c r="D15" s="282">
        <f>SUM(D16:D57)</f>
        <v>183580</v>
      </c>
      <c r="E15" s="282">
        <f>SUM(E16:E57)</f>
        <v>86495</v>
      </c>
      <c r="F15" s="282">
        <f>SUM(F16:F57)</f>
        <v>97085</v>
      </c>
      <c r="G15" s="283"/>
      <c r="H15" s="113"/>
      <c r="I15" s="113"/>
      <c r="J15" s="113"/>
      <c r="K15" s="113"/>
    </row>
    <row r="16" spans="1:26" x14ac:dyDescent="0.35">
      <c r="B16" s="278">
        <v>1</v>
      </c>
      <c r="C16" s="284" t="s">
        <v>12</v>
      </c>
      <c r="D16" s="278">
        <v>6400</v>
      </c>
      <c r="E16" s="278">
        <v>3000</v>
      </c>
      <c r="F16" s="278">
        <v>3400</v>
      </c>
      <c r="G16" s="281"/>
    </row>
    <row r="17" spans="2:7" x14ac:dyDescent="0.35">
      <c r="B17" s="278">
        <v>2</v>
      </c>
      <c r="C17" s="285" t="s">
        <v>13</v>
      </c>
      <c r="D17" s="278">
        <v>2000</v>
      </c>
      <c r="E17" s="278">
        <v>1000</v>
      </c>
      <c r="F17" s="278">
        <v>1000</v>
      </c>
      <c r="G17" s="281"/>
    </row>
    <row r="18" spans="2:7" x14ac:dyDescent="0.35">
      <c r="B18" s="278">
        <v>3</v>
      </c>
      <c r="C18" s="285" t="s">
        <v>14</v>
      </c>
      <c r="D18" s="278">
        <v>3650</v>
      </c>
      <c r="E18" s="278">
        <v>2000</v>
      </c>
      <c r="F18" s="278">
        <v>1650</v>
      </c>
      <c r="G18" s="281"/>
    </row>
    <row r="19" spans="2:7" x14ac:dyDescent="0.35">
      <c r="B19" s="278">
        <v>4</v>
      </c>
      <c r="C19" s="285" t="s">
        <v>15</v>
      </c>
      <c r="D19" s="278">
        <v>3800</v>
      </c>
      <c r="E19" s="278">
        <v>1670</v>
      </c>
      <c r="F19" s="278">
        <v>2130</v>
      </c>
      <c r="G19" s="281"/>
    </row>
    <row r="20" spans="2:7" x14ac:dyDescent="0.35">
      <c r="B20" s="278">
        <v>5</v>
      </c>
      <c r="C20" s="285" t="s">
        <v>16</v>
      </c>
      <c r="D20" s="278">
        <v>3800</v>
      </c>
      <c r="E20" s="278">
        <v>1750</v>
      </c>
      <c r="F20" s="278">
        <v>2050</v>
      </c>
      <c r="G20" s="281"/>
    </row>
    <row r="21" spans="2:7" x14ac:dyDescent="0.35">
      <c r="B21" s="278">
        <v>6</v>
      </c>
      <c r="C21" s="285" t="s">
        <v>168</v>
      </c>
      <c r="D21" s="278">
        <v>4600</v>
      </c>
      <c r="E21" s="278">
        <v>2300</v>
      </c>
      <c r="F21" s="278">
        <v>2300</v>
      </c>
      <c r="G21" s="281"/>
    </row>
    <row r="22" spans="2:7" x14ac:dyDescent="0.35">
      <c r="B22" s="278">
        <v>7</v>
      </c>
      <c r="C22" s="285" t="s">
        <v>18</v>
      </c>
      <c r="D22" s="278">
        <v>3900</v>
      </c>
      <c r="E22" s="278">
        <v>1900</v>
      </c>
      <c r="F22" s="278">
        <v>2000</v>
      </c>
      <c r="G22" s="281"/>
    </row>
    <row r="23" spans="2:7" x14ac:dyDescent="0.35">
      <c r="B23" s="278">
        <v>8</v>
      </c>
      <c r="C23" s="285" t="s">
        <v>19</v>
      </c>
      <c r="D23" s="278">
        <v>2250</v>
      </c>
      <c r="E23" s="278">
        <v>1110</v>
      </c>
      <c r="F23" s="278">
        <v>1140</v>
      </c>
      <c r="G23" s="281"/>
    </row>
    <row r="24" spans="2:7" x14ac:dyDescent="0.35">
      <c r="B24" s="278">
        <v>9</v>
      </c>
      <c r="C24" s="285" t="s">
        <v>20</v>
      </c>
      <c r="D24" s="278">
        <v>4000</v>
      </c>
      <c r="E24" s="278">
        <v>1835</v>
      </c>
      <c r="F24" s="278">
        <v>2165</v>
      </c>
      <c r="G24" s="281"/>
    </row>
    <row r="25" spans="2:7" x14ac:dyDescent="0.35">
      <c r="B25" s="278">
        <v>10</v>
      </c>
      <c r="C25" s="285" t="s">
        <v>21</v>
      </c>
      <c r="D25" s="278">
        <v>14300</v>
      </c>
      <c r="E25" s="278">
        <v>7005</v>
      </c>
      <c r="F25" s="278">
        <v>7295</v>
      </c>
      <c r="G25" s="281"/>
    </row>
    <row r="26" spans="2:7" x14ac:dyDescent="0.35">
      <c r="B26" s="278">
        <v>11</v>
      </c>
      <c r="C26" s="285" t="s">
        <v>22</v>
      </c>
      <c r="D26" s="278">
        <v>7000</v>
      </c>
      <c r="E26" s="278">
        <v>3585</v>
      </c>
      <c r="F26" s="278">
        <v>3415</v>
      </c>
      <c r="G26" s="281"/>
    </row>
    <row r="27" spans="2:7" x14ac:dyDescent="0.35">
      <c r="B27" s="278">
        <v>12</v>
      </c>
      <c r="C27" s="285" t="s">
        <v>23</v>
      </c>
      <c r="D27" s="278">
        <v>2200</v>
      </c>
      <c r="E27" s="278">
        <v>900</v>
      </c>
      <c r="F27" s="278">
        <v>1300</v>
      </c>
      <c r="G27" s="281"/>
    </row>
    <row r="28" spans="2:7" x14ac:dyDescent="0.35">
      <c r="B28" s="278">
        <v>13</v>
      </c>
      <c r="C28" s="285" t="s">
        <v>24</v>
      </c>
      <c r="D28" s="278">
        <v>2480</v>
      </c>
      <c r="E28" s="278">
        <v>1150</v>
      </c>
      <c r="F28" s="278">
        <v>1330</v>
      </c>
      <c r="G28" s="281"/>
    </row>
    <row r="29" spans="2:7" x14ac:dyDescent="0.35">
      <c r="B29" s="278">
        <v>14</v>
      </c>
      <c r="C29" s="285" t="s">
        <v>25</v>
      </c>
      <c r="D29" s="278">
        <v>6200</v>
      </c>
      <c r="E29" s="278">
        <v>2900</v>
      </c>
      <c r="F29" s="278">
        <v>3300</v>
      </c>
      <c r="G29" s="281"/>
    </row>
    <row r="30" spans="2:7" x14ac:dyDescent="0.35">
      <c r="B30" s="278">
        <v>15</v>
      </c>
      <c r="C30" s="285" t="s">
        <v>26</v>
      </c>
      <c r="D30" s="278">
        <v>7020</v>
      </c>
      <c r="E30" s="278">
        <v>3500</v>
      </c>
      <c r="F30" s="278">
        <v>3520</v>
      </c>
      <c r="G30" s="281"/>
    </row>
    <row r="31" spans="2:7" x14ac:dyDescent="0.35">
      <c r="B31" s="278">
        <v>16</v>
      </c>
      <c r="C31" s="285" t="s">
        <v>27</v>
      </c>
      <c r="D31" s="278">
        <v>2200</v>
      </c>
      <c r="E31" s="278">
        <v>990</v>
      </c>
      <c r="F31" s="278">
        <v>1210</v>
      </c>
      <c r="G31" s="281"/>
    </row>
    <row r="32" spans="2:7" x14ac:dyDescent="0.35">
      <c r="B32" s="278">
        <v>17</v>
      </c>
      <c r="C32" s="285" t="s">
        <v>28</v>
      </c>
      <c r="D32" s="278">
        <v>3800</v>
      </c>
      <c r="E32" s="278">
        <v>1825</v>
      </c>
      <c r="F32" s="278">
        <v>1975</v>
      </c>
      <c r="G32" s="281"/>
    </row>
    <row r="33" spans="2:7" x14ac:dyDescent="0.35">
      <c r="B33" s="278">
        <v>18</v>
      </c>
      <c r="C33" s="285" t="s">
        <v>29</v>
      </c>
      <c r="D33" s="278">
        <v>5100</v>
      </c>
      <c r="E33" s="278">
        <v>2500</v>
      </c>
      <c r="F33" s="278">
        <v>2600</v>
      </c>
      <c r="G33" s="281"/>
    </row>
    <row r="34" spans="2:7" x14ac:dyDescent="0.35">
      <c r="B34" s="278">
        <v>19</v>
      </c>
      <c r="C34" s="285" t="s">
        <v>30</v>
      </c>
      <c r="D34" s="278">
        <v>3600</v>
      </c>
      <c r="E34" s="278">
        <v>1300</v>
      </c>
      <c r="F34" s="278">
        <v>2300</v>
      </c>
      <c r="G34" s="281"/>
    </row>
    <row r="35" spans="2:7" x14ac:dyDescent="0.35">
      <c r="B35" s="278">
        <v>20</v>
      </c>
      <c r="C35" s="285" t="s">
        <v>31</v>
      </c>
      <c r="D35" s="278">
        <v>2550</v>
      </c>
      <c r="E35" s="278">
        <v>1260</v>
      </c>
      <c r="F35" s="278">
        <v>1290</v>
      </c>
      <c r="G35" s="281"/>
    </row>
    <row r="36" spans="2:7" x14ac:dyDescent="0.35">
      <c r="B36" s="278">
        <v>21</v>
      </c>
      <c r="C36" s="285" t="s">
        <v>32</v>
      </c>
      <c r="D36" s="278">
        <v>5000</v>
      </c>
      <c r="E36" s="278">
        <v>2500</v>
      </c>
      <c r="F36" s="278">
        <v>2500</v>
      </c>
      <c r="G36" s="281"/>
    </row>
    <row r="37" spans="2:7" x14ac:dyDescent="0.35">
      <c r="B37" s="278">
        <v>22</v>
      </c>
      <c r="C37" s="286" t="s">
        <v>33</v>
      </c>
      <c r="D37" s="278">
        <v>3300</v>
      </c>
      <c r="E37" s="278">
        <v>1600</v>
      </c>
      <c r="F37" s="278">
        <v>1700</v>
      </c>
      <c r="G37" s="281"/>
    </row>
    <row r="38" spans="2:7" x14ac:dyDescent="0.35">
      <c r="B38" s="278">
        <v>23</v>
      </c>
      <c r="C38" s="286" t="s">
        <v>34</v>
      </c>
      <c r="D38" s="278">
        <v>5300</v>
      </c>
      <c r="E38" s="278">
        <v>2510</v>
      </c>
      <c r="F38" s="278">
        <v>2790</v>
      </c>
      <c r="G38" s="281"/>
    </row>
    <row r="39" spans="2:7" x14ac:dyDescent="0.35">
      <c r="B39" s="278">
        <v>24</v>
      </c>
      <c r="C39" s="286" t="s">
        <v>35</v>
      </c>
      <c r="D39" s="278">
        <v>3100</v>
      </c>
      <c r="E39" s="278">
        <v>1375</v>
      </c>
      <c r="F39" s="278">
        <v>1725</v>
      </c>
      <c r="G39" s="281"/>
    </row>
    <row r="40" spans="2:7" x14ac:dyDescent="0.35">
      <c r="B40" s="278">
        <v>25</v>
      </c>
      <c r="C40" s="286" t="s">
        <v>36</v>
      </c>
      <c r="D40" s="278">
        <v>6300</v>
      </c>
      <c r="E40" s="278">
        <v>3000</v>
      </c>
      <c r="F40" s="278">
        <v>3300</v>
      </c>
      <c r="G40" s="281"/>
    </row>
    <row r="41" spans="2:7" x14ac:dyDescent="0.35">
      <c r="B41" s="278">
        <v>26</v>
      </c>
      <c r="C41" s="286" t="s">
        <v>37</v>
      </c>
      <c r="D41" s="278">
        <v>1650</v>
      </c>
      <c r="E41" s="278">
        <v>605</v>
      </c>
      <c r="F41" s="278">
        <v>1045</v>
      </c>
      <c r="G41" s="281"/>
    </row>
    <row r="42" spans="2:7" x14ac:dyDescent="0.35">
      <c r="B42" s="278">
        <v>27</v>
      </c>
      <c r="C42" s="286" t="s">
        <v>38</v>
      </c>
      <c r="D42" s="278">
        <v>4550</v>
      </c>
      <c r="E42" s="278">
        <v>2060</v>
      </c>
      <c r="F42" s="278">
        <v>2490</v>
      </c>
      <c r="G42" s="281"/>
    </row>
    <row r="43" spans="2:7" x14ac:dyDescent="0.35">
      <c r="B43" s="278">
        <v>28</v>
      </c>
      <c r="C43" s="286" t="s">
        <v>39</v>
      </c>
      <c r="D43" s="278">
        <v>2200</v>
      </c>
      <c r="E43" s="278">
        <v>1040</v>
      </c>
      <c r="F43" s="278">
        <v>1160</v>
      </c>
      <c r="G43" s="281"/>
    </row>
    <row r="44" spans="2:7" x14ac:dyDescent="0.35">
      <c r="B44" s="278">
        <v>29</v>
      </c>
      <c r="C44" s="286" t="s">
        <v>40</v>
      </c>
      <c r="D44" s="278">
        <v>3880</v>
      </c>
      <c r="E44" s="278">
        <v>1795</v>
      </c>
      <c r="F44" s="278">
        <v>2085</v>
      </c>
      <c r="G44" s="281"/>
    </row>
    <row r="45" spans="2:7" x14ac:dyDescent="0.35">
      <c r="B45" s="278">
        <v>30</v>
      </c>
      <c r="C45" s="286" t="s">
        <v>41</v>
      </c>
      <c r="D45" s="278">
        <v>8000</v>
      </c>
      <c r="E45" s="278">
        <v>4000</v>
      </c>
      <c r="F45" s="278">
        <v>4000</v>
      </c>
      <c r="G45" s="281"/>
    </row>
    <row r="46" spans="2:7" x14ac:dyDescent="0.35">
      <c r="B46" s="278">
        <v>31</v>
      </c>
      <c r="C46" s="286" t="s">
        <v>42</v>
      </c>
      <c r="D46" s="278">
        <v>4500</v>
      </c>
      <c r="E46" s="278">
        <v>2050</v>
      </c>
      <c r="F46" s="278">
        <v>2450</v>
      </c>
      <c r="G46" s="281"/>
    </row>
    <row r="47" spans="2:7" x14ac:dyDescent="0.35">
      <c r="B47" s="278">
        <v>32</v>
      </c>
      <c r="C47" s="286" t="s">
        <v>43</v>
      </c>
      <c r="D47" s="278">
        <v>5600</v>
      </c>
      <c r="E47" s="278">
        <v>2600</v>
      </c>
      <c r="F47" s="278">
        <v>3000</v>
      </c>
      <c r="G47" s="281"/>
    </row>
    <row r="48" spans="2:7" x14ac:dyDescent="0.35">
      <c r="B48" s="278">
        <v>33</v>
      </c>
      <c r="C48" s="286" t="s">
        <v>44</v>
      </c>
      <c r="D48" s="278">
        <v>2650</v>
      </c>
      <c r="E48" s="278">
        <v>1380</v>
      </c>
      <c r="F48" s="278">
        <v>1270</v>
      </c>
      <c r="G48" s="281"/>
    </row>
    <row r="49" spans="2:14" x14ac:dyDescent="0.35">
      <c r="B49" s="278">
        <v>34</v>
      </c>
      <c r="C49" s="286" t="s">
        <v>45</v>
      </c>
      <c r="D49" s="278">
        <v>4200</v>
      </c>
      <c r="E49" s="278">
        <v>1795</v>
      </c>
      <c r="F49" s="278">
        <v>2405</v>
      </c>
      <c r="G49" s="281"/>
    </row>
    <row r="50" spans="2:14" x14ac:dyDescent="0.35">
      <c r="B50" s="278">
        <v>35</v>
      </c>
      <c r="C50" s="286" t="s">
        <v>46</v>
      </c>
      <c r="D50" s="278">
        <v>2200</v>
      </c>
      <c r="E50" s="278">
        <v>935</v>
      </c>
      <c r="F50" s="278">
        <v>1265</v>
      </c>
      <c r="G50" s="281"/>
    </row>
    <row r="51" spans="2:14" x14ac:dyDescent="0.35">
      <c r="B51" s="278">
        <v>36</v>
      </c>
      <c r="C51" s="286" t="s">
        <v>47</v>
      </c>
      <c r="D51" s="278">
        <v>5220</v>
      </c>
      <c r="E51" s="278">
        <v>2195</v>
      </c>
      <c r="F51" s="278">
        <v>3025</v>
      </c>
      <c r="G51" s="281"/>
    </row>
    <row r="52" spans="2:14" x14ac:dyDescent="0.35">
      <c r="B52" s="278">
        <v>37</v>
      </c>
      <c r="C52" s="286" t="s">
        <v>48</v>
      </c>
      <c r="D52" s="278">
        <v>5300</v>
      </c>
      <c r="E52" s="278">
        <v>2500</v>
      </c>
      <c r="F52" s="278">
        <v>2800</v>
      </c>
      <c r="G52" s="281"/>
    </row>
    <row r="53" spans="2:14" x14ac:dyDescent="0.35">
      <c r="B53" s="278">
        <v>38</v>
      </c>
      <c r="C53" s="286" t="s">
        <v>49</v>
      </c>
      <c r="D53" s="278">
        <v>7300</v>
      </c>
      <c r="E53" s="278">
        <v>3550</v>
      </c>
      <c r="F53" s="278">
        <v>3750</v>
      </c>
      <c r="G53" s="281"/>
    </row>
    <row r="54" spans="2:14" x14ac:dyDescent="0.35">
      <c r="B54" s="278">
        <v>39</v>
      </c>
      <c r="C54" s="286" t="s">
        <v>50</v>
      </c>
      <c r="D54" s="278">
        <v>3100</v>
      </c>
      <c r="E54" s="278">
        <v>1530</v>
      </c>
      <c r="F54" s="278">
        <v>1570</v>
      </c>
      <c r="G54" s="281"/>
    </row>
    <row r="55" spans="2:14" x14ac:dyDescent="0.35">
      <c r="B55" s="278">
        <v>40</v>
      </c>
      <c r="C55" s="286" t="s">
        <v>51</v>
      </c>
      <c r="D55" s="278">
        <v>3330</v>
      </c>
      <c r="E55" s="278">
        <v>1565</v>
      </c>
      <c r="F55" s="278">
        <v>1765</v>
      </c>
      <c r="G55" s="281"/>
    </row>
    <row r="56" spans="2:14" x14ac:dyDescent="0.35">
      <c r="B56" s="278">
        <v>41</v>
      </c>
      <c r="C56" s="286" t="s">
        <v>52</v>
      </c>
      <c r="D56" s="278">
        <v>3650</v>
      </c>
      <c r="E56" s="278">
        <v>1350</v>
      </c>
      <c r="F56" s="278">
        <v>2300</v>
      </c>
      <c r="G56" s="281"/>
    </row>
    <row r="57" spans="2:14" x14ac:dyDescent="0.35">
      <c r="B57" s="278">
        <v>42</v>
      </c>
      <c r="C57" s="286" t="s">
        <v>53</v>
      </c>
      <c r="D57" s="278">
        <v>2400</v>
      </c>
      <c r="E57" s="278">
        <v>1080</v>
      </c>
      <c r="F57" s="278">
        <v>1320</v>
      </c>
      <c r="G57" s="281"/>
    </row>
    <row r="59" spans="2:14" s="35" customFormat="1" ht="15.75" customHeight="1" x14ac:dyDescent="0.35">
      <c r="B59" s="383"/>
      <c r="C59" s="383"/>
      <c r="D59" s="37"/>
      <c r="L59" s="37"/>
      <c r="N59" s="37"/>
    </row>
    <row r="60" spans="2:14" s="35" customFormat="1" ht="17.25" customHeight="1" x14ac:dyDescent="0.35">
      <c r="B60" s="383"/>
      <c r="C60" s="383"/>
      <c r="D60" s="37"/>
      <c r="H60" s="135"/>
      <c r="L60" s="37"/>
    </row>
    <row r="61" spans="2:14" s="35" customFormat="1" x14ac:dyDescent="0.35">
      <c r="C61" s="37"/>
      <c r="E61" s="37"/>
      <c r="F61" s="37"/>
      <c r="G61" s="37"/>
      <c r="L61" s="37"/>
    </row>
    <row r="62" spans="2:14" s="35" customFormat="1" x14ac:dyDescent="0.35">
      <c r="B62" s="37" t="s">
        <v>54</v>
      </c>
      <c r="C62" s="253"/>
      <c r="E62" s="38" t="s">
        <v>55</v>
      </c>
      <c r="G62" s="39" t="s">
        <v>104</v>
      </c>
      <c r="J62" s="287"/>
      <c r="L62" s="380"/>
      <c r="M62" s="380"/>
    </row>
    <row r="63" spans="2:14" s="35" customFormat="1" x14ac:dyDescent="0.35">
      <c r="B63" s="37"/>
      <c r="C63" s="253"/>
      <c r="E63" s="37"/>
      <c r="G63" s="40"/>
      <c r="J63" s="288"/>
      <c r="L63" s="380"/>
      <c r="M63" s="380"/>
    </row>
    <row r="64" spans="2:14" s="35" customFormat="1" x14ac:dyDescent="0.35">
      <c r="B64" s="135" t="s">
        <v>59</v>
      </c>
      <c r="E64" s="34" t="s">
        <v>809</v>
      </c>
      <c r="G64" s="39" t="s">
        <v>60</v>
      </c>
      <c r="J64" s="288"/>
      <c r="L64" s="380"/>
      <c r="M64" s="380"/>
    </row>
    <row r="65" spans="8:8" s="35" customFormat="1" x14ac:dyDescent="0.35">
      <c r="H65" s="41" t="s">
        <v>121</v>
      </c>
    </row>
    <row r="66" spans="8:8" s="35" customFormat="1" x14ac:dyDescent="0.35">
      <c r="H66" s="41" t="s">
        <v>122</v>
      </c>
    </row>
    <row r="67" spans="8:8" s="35" customFormat="1" x14ac:dyDescent="0.35">
      <c r="H67" s="41" t="s">
        <v>61</v>
      </c>
    </row>
    <row r="68" spans="8:8" s="35" customFormat="1" x14ac:dyDescent="0.35"/>
  </sheetData>
  <mergeCells count="11">
    <mergeCell ref="L64:M64"/>
    <mergeCell ref="F12:F13"/>
    <mergeCell ref="B59:C59"/>
    <mergeCell ref="B60:C60"/>
    <mergeCell ref="L62:M62"/>
    <mergeCell ref="L63:M63"/>
    <mergeCell ref="B15:C15"/>
    <mergeCell ref="B12:B13"/>
    <mergeCell ref="C12:C13"/>
    <mergeCell ref="D12:D13"/>
    <mergeCell ref="E12:E13"/>
  </mergeCells>
  <pageMargins left="0" right="0" top="0" bottom="0" header="0" footer="0"/>
  <pageSetup paperSize="9" scale="69" orientation="portrait" r:id="rId1"/>
  <headerFooter alignWithMargins="0">
    <oddFooter>Pagina &amp;P din &amp;N</oddFooter>
  </headerFooter>
  <rowBreaks count="1" manualBreakCount="1">
    <brk id="6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4"/>
  </sheetPr>
  <dimension ref="B1:AC69"/>
  <sheetViews>
    <sheetView view="pageBreakPreview" topLeftCell="B46" zoomScale="90" zoomScaleNormal="100" zoomScaleSheetLayoutView="90" workbookViewId="0">
      <selection activeCell="H9" sqref="H9"/>
    </sheetView>
  </sheetViews>
  <sheetFormatPr defaultColWidth="10.7109375" defaultRowHeight="18" x14ac:dyDescent="0.35"/>
  <cols>
    <col min="1" max="1" width="3.85546875" style="13" customWidth="1"/>
    <col min="2" max="2" width="6.42578125" style="13" customWidth="1"/>
    <col min="3" max="3" width="18.5703125" style="13" customWidth="1"/>
    <col min="4" max="4" width="16.140625" style="13" customWidth="1"/>
    <col min="5" max="5" width="12.85546875" style="13" customWidth="1"/>
    <col min="6" max="6" width="13.42578125" style="13" customWidth="1"/>
    <col min="7" max="7" width="13.140625" style="13" customWidth="1"/>
    <col min="8" max="8" width="14.85546875" style="13" customWidth="1"/>
    <col min="9" max="9" width="14.140625" style="13" customWidth="1"/>
    <col min="10" max="10" width="11.140625" style="13" customWidth="1"/>
    <col min="11" max="11" width="16.140625" style="13" customWidth="1"/>
    <col min="12" max="12" width="14.5703125" style="13" customWidth="1"/>
    <col min="13" max="258" width="10.7109375" style="13"/>
    <col min="259" max="259" width="6.28515625" style="13" customWidth="1"/>
    <col min="260" max="260" width="6.42578125" style="13" customWidth="1"/>
    <col min="261" max="261" width="18.5703125" style="13" customWidth="1"/>
    <col min="262" max="262" width="24.140625" style="13" customWidth="1"/>
    <col min="263" max="264" width="14.28515625" style="13" customWidth="1"/>
    <col min="265" max="265" width="14" style="13" customWidth="1"/>
    <col min="266" max="266" width="14.140625" style="13" customWidth="1"/>
    <col min="267" max="267" width="19.5703125" style="13" customWidth="1"/>
    <col min="268" max="268" width="19.85546875" style="13" customWidth="1"/>
    <col min="269" max="514" width="10.7109375" style="13"/>
    <col min="515" max="515" width="6.28515625" style="13" customWidth="1"/>
    <col min="516" max="516" width="6.42578125" style="13" customWidth="1"/>
    <col min="517" max="517" width="18.5703125" style="13" customWidth="1"/>
    <col min="518" max="518" width="24.140625" style="13" customWidth="1"/>
    <col min="519" max="520" width="14.28515625" style="13" customWidth="1"/>
    <col min="521" max="521" width="14" style="13" customWidth="1"/>
    <col min="522" max="522" width="14.140625" style="13" customWidth="1"/>
    <col min="523" max="523" width="19.5703125" style="13" customWidth="1"/>
    <col min="524" max="524" width="19.85546875" style="13" customWidth="1"/>
    <col min="525" max="770" width="10.7109375" style="13"/>
    <col min="771" max="771" width="6.28515625" style="13" customWidth="1"/>
    <col min="772" max="772" width="6.42578125" style="13" customWidth="1"/>
    <col min="773" max="773" width="18.5703125" style="13" customWidth="1"/>
    <col min="774" max="774" width="24.140625" style="13" customWidth="1"/>
    <col min="775" max="776" width="14.28515625" style="13" customWidth="1"/>
    <col min="777" max="777" width="14" style="13" customWidth="1"/>
    <col min="778" max="778" width="14.140625" style="13" customWidth="1"/>
    <col min="779" max="779" width="19.5703125" style="13" customWidth="1"/>
    <col min="780" max="780" width="19.85546875" style="13" customWidth="1"/>
    <col min="781" max="1026" width="10.7109375" style="13"/>
    <col min="1027" max="1027" width="6.28515625" style="13" customWidth="1"/>
    <col min="1028" max="1028" width="6.42578125" style="13" customWidth="1"/>
    <col min="1029" max="1029" width="18.5703125" style="13" customWidth="1"/>
    <col min="1030" max="1030" width="24.140625" style="13" customWidth="1"/>
    <col min="1031" max="1032" width="14.28515625" style="13" customWidth="1"/>
    <col min="1033" max="1033" width="14" style="13" customWidth="1"/>
    <col min="1034" max="1034" width="14.140625" style="13" customWidth="1"/>
    <col min="1035" max="1035" width="19.5703125" style="13" customWidth="1"/>
    <col min="1036" max="1036" width="19.85546875" style="13" customWidth="1"/>
    <col min="1037" max="1282" width="10.7109375" style="13"/>
    <col min="1283" max="1283" width="6.28515625" style="13" customWidth="1"/>
    <col min="1284" max="1284" width="6.42578125" style="13" customWidth="1"/>
    <col min="1285" max="1285" width="18.5703125" style="13" customWidth="1"/>
    <col min="1286" max="1286" width="24.140625" style="13" customWidth="1"/>
    <col min="1287" max="1288" width="14.28515625" style="13" customWidth="1"/>
    <col min="1289" max="1289" width="14" style="13" customWidth="1"/>
    <col min="1290" max="1290" width="14.140625" style="13" customWidth="1"/>
    <col min="1291" max="1291" width="19.5703125" style="13" customWidth="1"/>
    <col min="1292" max="1292" width="19.85546875" style="13" customWidth="1"/>
    <col min="1293" max="1538" width="10.7109375" style="13"/>
    <col min="1539" max="1539" width="6.28515625" style="13" customWidth="1"/>
    <col min="1540" max="1540" width="6.42578125" style="13" customWidth="1"/>
    <col min="1541" max="1541" width="18.5703125" style="13" customWidth="1"/>
    <col min="1542" max="1542" width="24.140625" style="13" customWidth="1"/>
    <col min="1543" max="1544" width="14.28515625" style="13" customWidth="1"/>
    <col min="1545" max="1545" width="14" style="13" customWidth="1"/>
    <col min="1546" max="1546" width="14.140625" style="13" customWidth="1"/>
    <col min="1547" max="1547" width="19.5703125" style="13" customWidth="1"/>
    <col min="1548" max="1548" width="19.85546875" style="13" customWidth="1"/>
    <col min="1549" max="1794" width="10.7109375" style="13"/>
    <col min="1795" max="1795" width="6.28515625" style="13" customWidth="1"/>
    <col min="1796" max="1796" width="6.42578125" style="13" customWidth="1"/>
    <col min="1797" max="1797" width="18.5703125" style="13" customWidth="1"/>
    <col min="1798" max="1798" width="24.140625" style="13" customWidth="1"/>
    <col min="1799" max="1800" width="14.28515625" style="13" customWidth="1"/>
    <col min="1801" max="1801" width="14" style="13" customWidth="1"/>
    <col min="1802" max="1802" width="14.140625" style="13" customWidth="1"/>
    <col min="1803" max="1803" width="19.5703125" style="13" customWidth="1"/>
    <col min="1804" max="1804" width="19.85546875" style="13" customWidth="1"/>
    <col min="1805" max="2050" width="10.7109375" style="13"/>
    <col min="2051" max="2051" width="6.28515625" style="13" customWidth="1"/>
    <col min="2052" max="2052" width="6.42578125" style="13" customWidth="1"/>
    <col min="2053" max="2053" width="18.5703125" style="13" customWidth="1"/>
    <col min="2054" max="2054" width="24.140625" style="13" customWidth="1"/>
    <col min="2055" max="2056" width="14.28515625" style="13" customWidth="1"/>
    <col min="2057" max="2057" width="14" style="13" customWidth="1"/>
    <col min="2058" max="2058" width="14.140625" style="13" customWidth="1"/>
    <col min="2059" max="2059" width="19.5703125" style="13" customWidth="1"/>
    <col min="2060" max="2060" width="19.85546875" style="13" customWidth="1"/>
    <col min="2061" max="2306" width="10.7109375" style="13"/>
    <col min="2307" max="2307" width="6.28515625" style="13" customWidth="1"/>
    <col min="2308" max="2308" width="6.42578125" style="13" customWidth="1"/>
    <col min="2309" max="2309" width="18.5703125" style="13" customWidth="1"/>
    <col min="2310" max="2310" width="24.140625" style="13" customWidth="1"/>
    <col min="2311" max="2312" width="14.28515625" style="13" customWidth="1"/>
    <col min="2313" max="2313" width="14" style="13" customWidth="1"/>
    <col min="2314" max="2314" width="14.140625" style="13" customWidth="1"/>
    <col min="2315" max="2315" width="19.5703125" style="13" customWidth="1"/>
    <col min="2316" max="2316" width="19.85546875" style="13" customWidth="1"/>
    <col min="2317" max="2562" width="10.7109375" style="13"/>
    <col min="2563" max="2563" width="6.28515625" style="13" customWidth="1"/>
    <col min="2564" max="2564" width="6.42578125" style="13" customWidth="1"/>
    <col min="2565" max="2565" width="18.5703125" style="13" customWidth="1"/>
    <col min="2566" max="2566" width="24.140625" style="13" customWidth="1"/>
    <col min="2567" max="2568" width="14.28515625" style="13" customWidth="1"/>
    <col min="2569" max="2569" width="14" style="13" customWidth="1"/>
    <col min="2570" max="2570" width="14.140625" style="13" customWidth="1"/>
    <col min="2571" max="2571" width="19.5703125" style="13" customWidth="1"/>
    <col min="2572" max="2572" width="19.85546875" style="13" customWidth="1"/>
    <col min="2573" max="2818" width="10.7109375" style="13"/>
    <col min="2819" max="2819" width="6.28515625" style="13" customWidth="1"/>
    <col min="2820" max="2820" width="6.42578125" style="13" customWidth="1"/>
    <col min="2821" max="2821" width="18.5703125" style="13" customWidth="1"/>
    <col min="2822" max="2822" width="24.140625" style="13" customWidth="1"/>
    <col min="2823" max="2824" width="14.28515625" style="13" customWidth="1"/>
    <col min="2825" max="2825" width="14" style="13" customWidth="1"/>
    <col min="2826" max="2826" width="14.140625" style="13" customWidth="1"/>
    <col min="2827" max="2827" width="19.5703125" style="13" customWidth="1"/>
    <col min="2828" max="2828" width="19.85546875" style="13" customWidth="1"/>
    <col min="2829" max="3074" width="10.7109375" style="13"/>
    <col min="3075" max="3075" width="6.28515625" style="13" customWidth="1"/>
    <col min="3076" max="3076" width="6.42578125" style="13" customWidth="1"/>
    <col min="3077" max="3077" width="18.5703125" style="13" customWidth="1"/>
    <col min="3078" max="3078" width="24.140625" style="13" customWidth="1"/>
    <col min="3079" max="3080" width="14.28515625" style="13" customWidth="1"/>
    <col min="3081" max="3081" width="14" style="13" customWidth="1"/>
    <col min="3082" max="3082" width="14.140625" style="13" customWidth="1"/>
    <col min="3083" max="3083" width="19.5703125" style="13" customWidth="1"/>
    <col min="3084" max="3084" width="19.85546875" style="13" customWidth="1"/>
    <col min="3085" max="3330" width="10.7109375" style="13"/>
    <col min="3331" max="3331" width="6.28515625" style="13" customWidth="1"/>
    <col min="3332" max="3332" width="6.42578125" style="13" customWidth="1"/>
    <col min="3333" max="3333" width="18.5703125" style="13" customWidth="1"/>
    <col min="3334" max="3334" width="24.140625" style="13" customWidth="1"/>
    <col min="3335" max="3336" width="14.28515625" style="13" customWidth="1"/>
    <col min="3337" max="3337" width="14" style="13" customWidth="1"/>
    <col min="3338" max="3338" width="14.140625" style="13" customWidth="1"/>
    <col min="3339" max="3339" width="19.5703125" style="13" customWidth="1"/>
    <col min="3340" max="3340" width="19.85546875" style="13" customWidth="1"/>
    <col min="3341" max="3586" width="10.7109375" style="13"/>
    <col min="3587" max="3587" width="6.28515625" style="13" customWidth="1"/>
    <col min="3588" max="3588" width="6.42578125" style="13" customWidth="1"/>
    <col min="3589" max="3589" width="18.5703125" style="13" customWidth="1"/>
    <col min="3590" max="3590" width="24.140625" style="13" customWidth="1"/>
    <col min="3591" max="3592" width="14.28515625" style="13" customWidth="1"/>
    <col min="3593" max="3593" width="14" style="13" customWidth="1"/>
    <col min="3594" max="3594" width="14.140625" style="13" customWidth="1"/>
    <col min="3595" max="3595" width="19.5703125" style="13" customWidth="1"/>
    <col min="3596" max="3596" width="19.85546875" style="13" customWidth="1"/>
    <col min="3597" max="3842" width="10.7109375" style="13"/>
    <col min="3843" max="3843" width="6.28515625" style="13" customWidth="1"/>
    <col min="3844" max="3844" width="6.42578125" style="13" customWidth="1"/>
    <col min="3845" max="3845" width="18.5703125" style="13" customWidth="1"/>
    <col min="3846" max="3846" width="24.140625" style="13" customWidth="1"/>
    <col min="3847" max="3848" width="14.28515625" style="13" customWidth="1"/>
    <col min="3849" max="3849" width="14" style="13" customWidth="1"/>
    <col min="3850" max="3850" width="14.140625" style="13" customWidth="1"/>
    <col min="3851" max="3851" width="19.5703125" style="13" customWidth="1"/>
    <col min="3852" max="3852" width="19.85546875" style="13" customWidth="1"/>
    <col min="3853" max="4098" width="10.7109375" style="13"/>
    <col min="4099" max="4099" width="6.28515625" style="13" customWidth="1"/>
    <col min="4100" max="4100" width="6.42578125" style="13" customWidth="1"/>
    <col min="4101" max="4101" width="18.5703125" style="13" customWidth="1"/>
    <col min="4102" max="4102" width="24.140625" style="13" customWidth="1"/>
    <col min="4103" max="4104" width="14.28515625" style="13" customWidth="1"/>
    <col min="4105" max="4105" width="14" style="13" customWidth="1"/>
    <col min="4106" max="4106" width="14.140625" style="13" customWidth="1"/>
    <col min="4107" max="4107" width="19.5703125" style="13" customWidth="1"/>
    <col min="4108" max="4108" width="19.85546875" style="13" customWidth="1"/>
    <col min="4109" max="4354" width="10.7109375" style="13"/>
    <col min="4355" max="4355" width="6.28515625" style="13" customWidth="1"/>
    <col min="4356" max="4356" width="6.42578125" style="13" customWidth="1"/>
    <col min="4357" max="4357" width="18.5703125" style="13" customWidth="1"/>
    <col min="4358" max="4358" width="24.140625" style="13" customWidth="1"/>
    <col min="4359" max="4360" width="14.28515625" style="13" customWidth="1"/>
    <col min="4361" max="4361" width="14" style="13" customWidth="1"/>
    <col min="4362" max="4362" width="14.140625" style="13" customWidth="1"/>
    <col min="4363" max="4363" width="19.5703125" style="13" customWidth="1"/>
    <col min="4364" max="4364" width="19.85546875" style="13" customWidth="1"/>
    <col min="4365" max="4610" width="10.7109375" style="13"/>
    <col min="4611" max="4611" width="6.28515625" style="13" customWidth="1"/>
    <col min="4612" max="4612" width="6.42578125" style="13" customWidth="1"/>
    <col min="4613" max="4613" width="18.5703125" style="13" customWidth="1"/>
    <col min="4614" max="4614" width="24.140625" style="13" customWidth="1"/>
    <col min="4615" max="4616" width="14.28515625" style="13" customWidth="1"/>
    <col min="4617" max="4617" width="14" style="13" customWidth="1"/>
    <col min="4618" max="4618" width="14.140625" style="13" customWidth="1"/>
    <col min="4619" max="4619" width="19.5703125" style="13" customWidth="1"/>
    <col min="4620" max="4620" width="19.85546875" style="13" customWidth="1"/>
    <col min="4621" max="4866" width="10.7109375" style="13"/>
    <col min="4867" max="4867" width="6.28515625" style="13" customWidth="1"/>
    <col min="4868" max="4868" width="6.42578125" style="13" customWidth="1"/>
    <col min="4869" max="4869" width="18.5703125" style="13" customWidth="1"/>
    <col min="4870" max="4870" width="24.140625" style="13" customWidth="1"/>
    <col min="4871" max="4872" width="14.28515625" style="13" customWidth="1"/>
    <col min="4873" max="4873" width="14" style="13" customWidth="1"/>
    <col min="4874" max="4874" width="14.140625" style="13" customWidth="1"/>
    <col min="4875" max="4875" width="19.5703125" style="13" customWidth="1"/>
    <col min="4876" max="4876" width="19.85546875" style="13" customWidth="1"/>
    <col min="4877" max="5122" width="10.7109375" style="13"/>
    <col min="5123" max="5123" width="6.28515625" style="13" customWidth="1"/>
    <col min="5124" max="5124" width="6.42578125" style="13" customWidth="1"/>
    <col min="5125" max="5125" width="18.5703125" style="13" customWidth="1"/>
    <col min="5126" max="5126" width="24.140625" style="13" customWidth="1"/>
    <col min="5127" max="5128" width="14.28515625" style="13" customWidth="1"/>
    <col min="5129" max="5129" width="14" style="13" customWidth="1"/>
    <col min="5130" max="5130" width="14.140625" style="13" customWidth="1"/>
    <col min="5131" max="5131" width="19.5703125" style="13" customWidth="1"/>
    <col min="5132" max="5132" width="19.85546875" style="13" customWidth="1"/>
    <col min="5133" max="5378" width="10.7109375" style="13"/>
    <col min="5379" max="5379" width="6.28515625" style="13" customWidth="1"/>
    <col min="5380" max="5380" width="6.42578125" style="13" customWidth="1"/>
    <col min="5381" max="5381" width="18.5703125" style="13" customWidth="1"/>
    <col min="5382" max="5382" width="24.140625" style="13" customWidth="1"/>
    <col min="5383" max="5384" width="14.28515625" style="13" customWidth="1"/>
    <col min="5385" max="5385" width="14" style="13" customWidth="1"/>
    <col min="5386" max="5386" width="14.140625" style="13" customWidth="1"/>
    <col min="5387" max="5387" width="19.5703125" style="13" customWidth="1"/>
    <col min="5388" max="5388" width="19.85546875" style="13" customWidth="1"/>
    <col min="5389" max="5634" width="10.7109375" style="13"/>
    <col min="5635" max="5635" width="6.28515625" style="13" customWidth="1"/>
    <col min="5636" max="5636" width="6.42578125" style="13" customWidth="1"/>
    <col min="5637" max="5637" width="18.5703125" style="13" customWidth="1"/>
    <col min="5638" max="5638" width="24.140625" style="13" customWidth="1"/>
    <col min="5639" max="5640" width="14.28515625" style="13" customWidth="1"/>
    <col min="5641" max="5641" width="14" style="13" customWidth="1"/>
    <col min="5642" max="5642" width="14.140625" style="13" customWidth="1"/>
    <col min="5643" max="5643" width="19.5703125" style="13" customWidth="1"/>
    <col min="5644" max="5644" width="19.85546875" style="13" customWidth="1"/>
    <col min="5645" max="5890" width="10.7109375" style="13"/>
    <col min="5891" max="5891" width="6.28515625" style="13" customWidth="1"/>
    <col min="5892" max="5892" width="6.42578125" style="13" customWidth="1"/>
    <col min="5893" max="5893" width="18.5703125" style="13" customWidth="1"/>
    <col min="5894" max="5894" width="24.140625" style="13" customWidth="1"/>
    <col min="5895" max="5896" width="14.28515625" style="13" customWidth="1"/>
    <col min="5897" max="5897" width="14" style="13" customWidth="1"/>
    <col min="5898" max="5898" width="14.140625" style="13" customWidth="1"/>
    <col min="5899" max="5899" width="19.5703125" style="13" customWidth="1"/>
    <col min="5900" max="5900" width="19.85546875" style="13" customWidth="1"/>
    <col min="5901" max="6146" width="10.7109375" style="13"/>
    <col min="6147" max="6147" width="6.28515625" style="13" customWidth="1"/>
    <col min="6148" max="6148" width="6.42578125" style="13" customWidth="1"/>
    <col min="6149" max="6149" width="18.5703125" style="13" customWidth="1"/>
    <col min="6150" max="6150" width="24.140625" style="13" customWidth="1"/>
    <col min="6151" max="6152" width="14.28515625" style="13" customWidth="1"/>
    <col min="6153" max="6153" width="14" style="13" customWidth="1"/>
    <col min="6154" max="6154" width="14.140625" style="13" customWidth="1"/>
    <col min="6155" max="6155" width="19.5703125" style="13" customWidth="1"/>
    <col min="6156" max="6156" width="19.85546875" style="13" customWidth="1"/>
    <col min="6157" max="6402" width="10.7109375" style="13"/>
    <col min="6403" max="6403" width="6.28515625" style="13" customWidth="1"/>
    <col min="6404" max="6404" width="6.42578125" style="13" customWidth="1"/>
    <col min="6405" max="6405" width="18.5703125" style="13" customWidth="1"/>
    <col min="6406" max="6406" width="24.140625" style="13" customWidth="1"/>
    <col min="6407" max="6408" width="14.28515625" style="13" customWidth="1"/>
    <col min="6409" max="6409" width="14" style="13" customWidth="1"/>
    <col min="6410" max="6410" width="14.140625" style="13" customWidth="1"/>
    <col min="6411" max="6411" width="19.5703125" style="13" customWidth="1"/>
    <col min="6412" max="6412" width="19.85546875" style="13" customWidth="1"/>
    <col min="6413" max="6658" width="10.7109375" style="13"/>
    <col min="6659" max="6659" width="6.28515625" style="13" customWidth="1"/>
    <col min="6660" max="6660" width="6.42578125" style="13" customWidth="1"/>
    <col min="6661" max="6661" width="18.5703125" style="13" customWidth="1"/>
    <col min="6662" max="6662" width="24.140625" style="13" customWidth="1"/>
    <col min="6663" max="6664" width="14.28515625" style="13" customWidth="1"/>
    <col min="6665" max="6665" width="14" style="13" customWidth="1"/>
    <col min="6666" max="6666" width="14.140625" style="13" customWidth="1"/>
    <col min="6667" max="6667" width="19.5703125" style="13" customWidth="1"/>
    <col min="6668" max="6668" width="19.85546875" style="13" customWidth="1"/>
    <col min="6669" max="6914" width="10.7109375" style="13"/>
    <col min="6915" max="6915" width="6.28515625" style="13" customWidth="1"/>
    <col min="6916" max="6916" width="6.42578125" style="13" customWidth="1"/>
    <col min="6917" max="6917" width="18.5703125" style="13" customWidth="1"/>
    <col min="6918" max="6918" width="24.140625" style="13" customWidth="1"/>
    <col min="6919" max="6920" width="14.28515625" style="13" customWidth="1"/>
    <col min="6921" max="6921" width="14" style="13" customWidth="1"/>
    <col min="6922" max="6922" width="14.140625" style="13" customWidth="1"/>
    <col min="6923" max="6923" width="19.5703125" style="13" customWidth="1"/>
    <col min="6924" max="6924" width="19.85546875" style="13" customWidth="1"/>
    <col min="6925" max="7170" width="10.7109375" style="13"/>
    <col min="7171" max="7171" width="6.28515625" style="13" customWidth="1"/>
    <col min="7172" max="7172" width="6.42578125" style="13" customWidth="1"/>
    <col min="7173" max="7173" width="18.5703125" style="13" customWidth="1"/>
    <col min="7174" max="7174" width="24.140625" style="13" customWidth="1"/>
    <col min="7175" max="7176" width="14.28515625" style="13" customWidth="1"/>
    <col min="7177" max="7177" width="14" style="13" customWidth="1"/>
    <col min="7178" max="7178" width="14.140625" style="13" customWidth="1"/>
    <col min="7179" max="7179" width="19.5703125" style="13" customWidth="1"/>
    <col min="7180" max="7180" width="19.85546875" style="13" customWidth="1"/>
    <col min="7181" max="7426" width="10.7109375" style="13"/>
    <col min="7427" max="7427" width="6.28515625" style="13" customWidth="1"/>
    <col min="7428" max="7428" width="6.42578125" style="13" customWidth="1"/>
    <col min="7429" max="7429" width="18.5703125" style="13" customWidth="1"/>
    <col min="7430" max="7430" width="24.140625" style="13" customWidth="1"/>
    <col min="7431" max="7432" width="14.28515625" style="13" customWidth="1"/>
    <col min="7433" max="7433" width="14" style="13" customWidth="1"/>
    <col min="7434" max="7434" width="14.140625" style="13" customWidth="1"/>
    <col min="7435" max="7435" width="19.5703125" style="13" customWidth="1"/>
    <col min="7436" max="7436" width="19.85546875" style="13" customWidth="1"/>
    <col min="7437" max="7682" width="10.7109375" style="13"/>
    <col min="7683" max="7683" width="6.28515625" style="13" customWidth="1"/>
    <col min="7684" max="7684" width="6.42578125" style="13" customWidth="1"/>
    <col min="7685" max="7685" width="18.5703125" style="13" customWidth="1"/>
    <col min="7686" max="7686" width="24.140625" style="13" customWidth="1"/>
    <col min="7687" max="7688" width="14.28515625" style="13" customWidth="1"/>
    <col min="7689" max="7689" width="14" style="13" customWidth="1"/>
    <col min="7690" max="7690" width="14.140625" style="13" customWidth="1"/>
    <col min="7691" max="7691" width="19.5703125" style="13" customWidth="1"/>
    <col min="7692" max="7692" width="19.85546875" style="13" customWidth="1"/>
    <col min="7693" max="7938" width="10.7109375" style="13"/>
    <col min="7939" max="7939" width="6.28515625" style="13" customWidth="1"/>
    <col min="7940" max="7940" width="6.42578125" style="13" customWidth="1"/>
    <col min="7941" max="7941" width="18.5703125" style="13" customWidth="1"/>
    <col min="7942" max="7942" width="24.140625" style="13" customWidth="1"/>
    <col min="7943" max="7944" width="14.28515625" style="13" customWidth="1"/>
    <col min="7945" max="7945" width="14" style="13" customWidth="1"/>
    <col min="7946" max="7946" width="14.140625" style="13" customWidth="1"/>
    <col min="7947" max="7947" width="19.5703125" style="13" customWidth="1"/>
    <col min="7948" max="7948" width="19.85546875" style="13" customWidth="1"/>
    <col min="7949" max="8194" width="10.7109375" style="13"/>
    <col min="8195" max="8195" width="6.28515625" style="13" customWidth="1"/>
    <col min="8196" max="8196" width="6.42578125" style="13" customWidth="1"/>
    <col min="8197" max="8197" width="18.5703125" style="13" customWidth="1"/>
    <col min="8198" max="8198" width="24.140625" style="13" customWidth="1"/>
    <col min="8199" max="8200" width="14.28515625" style="13" customWidth="1"/>
    <col min="8201" max="8201" width="14" style="13" customWidth="1"/>
    <col min="8202" max="8202" width="14.140625" style="13" customWidth="1"/>
    <col min="8203" max="8203" width="19.5703125" style="13" customWidth="1"/>
    <col min="8204" max="8204" width="19.85546875" style="13" customWidth="1"/>
    <col min="8205" max="8450" width="10.7109375" style="13"/>
    <col min="8451" max="8451" width="6.28515625" style="13" customWidth="1"/>
    <col min="8452" max="8452" width="6.42578125" style="13" customWidth="1"/>
    <col min="8453" max="8453" width="18.5703125" style="13" customWidth="1"/>
    <col min="8454" max="8454" width="24.140625" style="13" customWidth="1"/>
    <col min="8455" max="8456" width="14.28515625" style="13" customWidth="1"/>
    <col min="8457" max="8457" width="14" style="13" customWidth="1"/>
    <col min="8458" max="8458" width="14.140625" style="13" customWidth="1"/>
    <col min="8459" max="8459" width="19.5703125" style="13" customWidth="1"/>
    <col min="8460" max="8460" width="19.85546875" style="13" customWidth="1"/>
    <col min="8461" max="8706" width="10.7109375" style="13"/>
    <col min="8707" max="8707" width="6.28515625" style="13" customWidth="1"/>
    <col min="8708" max="8708" width="6.42578125" style="13" customWidth="1"/>
    <col min="8709" max="8709" width="18.5703125" style="13" customWidth="1"/>
    <col min="8710" max="8710" width="24.140625" style="13" customWidth="1"/>
    <col min="8711" max="8712" width="14.28515625" style="13" customWidth="1"/>
    <col min="8713" max="8713" width="14" style="13" customWidth="1"/>
    <col min="8714" max="8714" width="14.140625" style="13" customWidth="1"/>
    <col min="8715" max="8715" width="19.5703125" style="13" customWidth="1"/>
    <col min="8716" max="8716" width="19.85546875" style="13" customWidth="1"/>
    <col min="8717" max="8962" width="10.7109375" style="13"/>
    <col min="8963" max="8963" width="6.28515625" style="13" customWidth="1"/>
    <col min="8964" max="8964" width="6.42578125" style="13" customWidth="1"/>
    <col min="8965" max="8965" width="18.5703125" style="13" customWidth="1"/>
    <col min="8966" max="8966" width="24.140625" style="13" customWidth="1"/>
    <col min="8967" max="8968" width="14.28515625" style="13" customWidth="1"/>
    <col min="8969" max="8969" width="14" style="13" customWidth="1"/>
    <col min="8970" max="8970" width="14.140625" style="13" customWidth="1"/>
    <col min="8971" max="8971" width="19.5703125" style="13" customWidth="1"/>
    <col min="8972" max="8972" width="19.85546875" style="13" customWidth="1"/>
    <col min="8973" max="9218" width="10.7109375" style="13"/>
    <col min="9219" max="9219" width="6.28515625" style="13" customWidth="1"/>
    <col min="9220" max="9220" width="6.42578125" style="13" customWidth="1"/>
    <col min="9221" max="9221" width="18.5703125" style="13" customWidth="1"/>
    <col min="9222" max="9222" width="24.140625" style="13" customWidth="1"/>
    <col min="9223" max="9224" width="14.28515625" style="13" customWidth="1"/>
    <col min="9225" max="9225" width="14" style="13" customWidth="1"/>
    <col min="9226" max="9226" width="14.140625" style="13" customWidth="1"/>
    <col min="9227" max="9227" width="19.5703125" style="13" customWidth="1"/>
    <col min="9228" max="9228" width="19.85546875" style="13" customWidth="1"/>
    <col min="9229" max="9474" width="10.7109375" style="13"/>
    <col min="9475" max="9475" width="6.28515625" style="13" customWidth="1"/>
    <col min="9476" max="9476" width="6.42578125" style="13" customWidth="1"/>
    <col min="9477" max="9477" width="18.5703125" style="13" customWidth="1"/>
    <col min="9478" max="9478" width="24.140625" style="13" customWidth="1"/>
    <col min="9479" max="9480" width="14.28515625" style="13" customWidth="1"/>
    <col min="9481" max="9481" width="14" style="13" customWidth="1"/>
    <col min="9482" max="9482" width="14.140625" style="13" customWidth="1"/>
    <col min="9483" max="9483" width="19.5703125" style="13" customWidth="1"/>
    <col min="9484" max="9484" width="19.85546875" style="13" customWidth="1"/>
    <col min="9485" max="9730" width="10.7109375" style="13"/>
    <col min="9731" max="9731" width="6.28515625" style="13" customWidth="1"/>
    <col min="9732" max="9732" width="6.42578125" style="13" customWidth="1"/>
    <col min="9733" max="9733" width="18.5703125" style="13" customWidth="1"/>
    <col min="9734" max="9734" width="24.140625" style="13" customWidth="1"/>
    <col min="9735" max="9736" width="14.28515625" style="13" customWidth="1"/>
    <col min="9737" max="9737" width="14" style="13" customWidth="1"/>
    <col min="9738" max="9738" width="14.140625" style="13" customWidth="1"/>
    <col min="9739" max="9739" width="19.5703125" style="13" customWidth="1"/>
    <col min="9740" max="9740" width="19.85546875" style="13" customWidth="1"/>
    <col min="9741" max="9986" width="10.7109375" style="13"/>
    <col min="9987" max="9987" width="6.28515625" style="13" customWidth="1"/>
    <col min="9988" max="9988" width="6.42578125" style="13" customWidth="1"/>
    <col min="9989" max="9989" width="18.5703125" style="13" customWidth="1"/>
    <col min="9990" max="9990" width="24.140625" style="13" customWidth="1"/>
    <col min="9991" max="9992" width="14.28515625" style="13" customWidth="1"/>
    <col min="9993" max="9993" width="14" style="13" customWidth="1"/>
    <col min="9994" max="9994" width="14.140625" style="13" customWidth="1"/>
    <col min="9995" max="9995" width="19.5703125" style="13" customWidth="1"/>
    <col min="9996" max="9996" width="19.85546875" style="13" customWidth="1"/>
    <col min="9997" max="10242" width="10.7109375" style="13"/>
    <col min="10243" max="10243" width="6.28515625" style="13" customWidth="1"/>
    <col min="10244" max="10244" width="6.42578125" style="13" customWidth="1"/>
    <col min="10245" max="10245" width="18.5703125" style="13" customWidth="1"/>
    <col min="10246" max="10246" width="24.140625" style="13" customWidth="1"/>
    <col min="10247" max="10248" width="14.28515625" style="13" customWidth="1"/>
    <col min="10249" max="10249" width="14" style="13" customWidth="1"/>
    <col min="10250" max="10250" width="14.140625" style="13" customWidth="1"/>
    <col min="10251" max="10251" width="19.5703125" style="13" customWidth="1"/>
    <col min="10252" max="10252" width="19.85546875" style="13" customWidth="1"/>
    <col min="10253" max="10498" width="10.7109375" style="13"/>
    <col min="10499" max="10499" width="6.28515625" style="13" customWidth="1"/>
    <col min="10500" max="10500" width="6.42578125" style="13" customWidth="1"/>
    <col min="10501" max="10501" width="18.5703125" style="13" customWidth="1"/>
    <col min="10502" max="10502" width="24.140625" style="13" customWidth="1"/>
    <col min="10503" max="10504" width="14.28515625" style="13" customWidth="1"/>
    <col min="10505" max="10505" width="14" style="13" customWidth="1"/>
    <col min="10506" max="10506" width="14.140625" style="13" customWidth="1"/>
    <col min="10507" max="10507" width="19.5703125" style="13" customWidth="1"/>
    <col min="10508" max="10508" width="19.85546875" style="13" customWidth="1"/>
    <col min="10509" max="10754" width="10.7109375" style="13"/>
    <col min="10755" max="10755" width="6.28515625" style="13" customWidth="1"/>
    <col min="10756" max="10756" width="6.42578125" style="13" customWidth="1"/>
    <col min="10757" max="10757" width="18.5703125" style="13" customWidth="1"/>
    <col min="10758" max="10758" width="24.140625" style="13" customWidth="1"/>
    <col min="10759" max="10760" width="14.28515625" style="13" customWidth="1"/>
    <col min="10761" max="10761" width="14" style="13" customWidth="1"/>
    <col min="10762" max="10762" width="14.140625" style="13" customWidth="1"/>
    <col min="10763" max="10763" width="19.5703125" style="13" customWidth="1"/>
    <col min="10764" max="10764" width="19.85546875" style="13" customWidth="1"/>
    <col min="10765" max="11010" width="10.7109375" style="13"/>
    <col min="11011" max="11011" width="6.28515625" style="13" customWidth="1"/>
    <col min="11012" max="11012" width="6.42578125" style="13" customWidth="1"/>
    <col min="11013" max="11013" width="18.5703125" style="13" customWidth="1"/>
    <col min="11014" max="11014" width="24.140625" style="13" customWidth="1"/>
    <col min="11015" max="11016" width="14.28515625" style="13" customWidth="1"/>
    <col min="11017" max="11017" width="14" style="13" customWidth="1"/>
    <col min="11018" max="11018" width="14.140625" style="13" customWidth="1"/>
    <col min="11019" max="11019" width="19.5703125" style="13" customWidth="1"/>
    <col min="11020" max="11020" width="19.85546875" style="13" customWidth="1"/>
    <col min="11021" max="11266" width="10.7109375" style="13"/>
    <col min="11267" max="11267" width="6.28515625" style="13" customWidth="1"/>
    <col min="11268" max="11268" width="6.42578125" style="13" customWidth="1"/>
    <col min="11269" max="11269" width="18.5703125" style="13" customWidth="1"/>
    <col min="11270" max="11270" width="24.140625" style="13" customWidth="1"/>
    <col min="11271" max="11272" width="14.28515625" style="13" customWidth="1"/>
    <col min="11273" max="11273" width="14" style="13" customWidth="1"/>
    <col min="11274" max="11274" width="14.140625" style="13" customWidth="1"/>
    <col min="11275" max="11275" width="19.5703125" style="13" customWidth="1"/>
    <col min="11276" max="11276" width="19.85546875" style="13" customWidth="1"/>
    <col min="11277" max="11522" width="10.7109375" style="13"/>
    <col min="11523" max="11523" width="6.28515625" style="13" customWidth="1"/>
    <col min="11524" max="11524" width="6.42578125" style="13" customWidth="1"/>
    <col min="11525" max="11525" width="18.5703125" style="13" customWidth="1"/>
    <col min="11526" max="11526" width="24.140625" style="13" customWidth="1"/>
    <col min="11527" max="11528" width="14.28515625" style="13" customWidth="1"/>
    <col min="11529" max="11529" width="14" style="13" customWidth="1"/>
    <col min="11530" max="11530" width="14.140625" style="13" customWidth="1"/>
    <col min="11531" max="11531" width="19.5703125" style="13" customWidth="1"/>
    <col min="11532" max="11532" width="19.85546875" style="13" customWidth="1"/>
    <col min="11533" max="11778" width="10.7109375" style="13"/>
    <col min="11779" max="11779" width="6.28515625" style="13" customWidth="1"/>
    <col min="11780" max="11780" width="6.42578125" style="13" customWidth="1"/>
    <col min="11781" max="11781" width="18.5703125" style="13" customWidth="1"/>
    <col min="11782" max="11782" width="24.140625" style="13" customWidth="1"/>
    <col min="11783" max="11784" width="14.28515625" style="13" customWidth="1"/>
    <col min="11785" max="11785" width="14" style="13" customWidth="1"/>
    <col min="11786" max="11786" width="14.140625" style="13" customWidth="1"/>
    <col min="11787" max="11787" width="19.5703125" style="13" customWidth="1"/>
    <col min="11788" max="11788" width="19.85546875" style="13" customWidth="1"/>
    <col min="11789" max="12034" width="10.7109375" style="13"/>
    <col min="12035" max="12035" width="6.28515625" style="13" customWidth="1"/>
    <col min="12036" max="12036" width="6.42578125" style="13" customWidth="1"/>
    <col min="12037" max="12037" width="18.5703125" style="13" customWidth="1"/>
    <col min="12038" max="12038" width="24.140625" style="13" customWidth="1"/>
    <col min="12039" max="12040" width="14.28515625" style="13" customWidth="1"/>
    <col min="12041" max="12041" width="14" style="13" customWidth="1"/>
    <col min="12042" max="12042" width="14.140625" style="13" customWidth="1"/>
    <col min="12043" max="12043" width="19.5703125" style="13" customWidth="1"/>
    <col min="12044" max="12044" width="19.85546875" style="13" customWidth="1"/>
    <col min="12045" max="12290" width="10.7109375" style="13"/>
    <col min="12291" max="12291" width="6.28515625" style="13" customWidth="1"/>
    <col min="12292" max="12292" width="6.42578125" style="13" customWidth="1"/>
    <col min="12293" max="12293" width="18.5703125" style="13" customWidth="1"/>
    <col min="12294" max="12294" width="24.140625" style="13" customWidth="1"/>
    <col min="12295" max="12296" width="14.28515625" style="13" customWidth="1"/>
    <col min="12297" max="12297" width="14" style="13" customWidth="1"/>
    <col min="12298" max="12298" width="14.140625" style="13" customWidth="1"/>
    <col min="12299" max="12299" width="19.5703125" style="13" customWidth="1"/>
    <col min="12300" max="12300" width="19.85546875" style="13" customWidth="1"/>
    <col min="12301" max="12546" width="10.7109375" style="13"/>
    <col min="12547" max="12547" width="6.28515625" style="13" customWidth="1"/>
    <col min="12548" max="12548" width="6.42578125" style="13" customWidth="1"/>
    <col min="12549" max="12549" width="18.5703125" style="13" customWidth="1"/>
    <col min="12550" max="12550" width="24.140625" style="13" customWidth="1"/>
    <col min="12551" max="12552" width="14.28515625" style="13" customWidth="1"/>
    <col min="12553" max="12553" width="14" style="13" customWidth="1"/>
    <col min="12554" max="12554" width="14.140625" style="13" customWidth="1"/>
    <col min="12555" max="12555" width="19.5703125" style="13" customWidth="1"/>
    <col min="12556" max="12556" width="19.85546875" style="13" customWidth="1"/>
    <col min="12557" max="12802" width="10.7109375" style="13"/>
    <col min="12803" max="12803" width="6.28515625" style="13" customWidth="1"/>
    <col min="12804" max="12804" width="6.42578125" style="13" customWidth="1"/>
    <col min="12805" max="12805" width="18.5703125" style="13" customWidth="1"/>
    <col min="12806" max="12806" width="24.140625" style="13" customWidth="1"/>
    <col min="12807" max="12808" width="14.28515625" style="13" customWidth="1"/>
    <col min="12809" max="12809" width="14" style="13" customWidth="1"/>
    <col min="12810" max="12810" width="14.140625" style="13" customWidth="1"/>
    <col min="12811" max="12811" width="19.5703125" style="13" customWidth="1"/>
    <col min="12812" max="12812" width="19.85546875" style="13" customWidth="1"/>
    <col min="12813" max="13058" width="10.7109375" style="13"/>
    <col min="13059" max="13059" width="6.28515625" style="13" customWidth="1"/>
    <col min="13060" max="13060" width="6.42578125" style="13" customWidth="1"/>
    <col min="13061" max="13061" width="18.5703125" style="13" customWidth="1"/>
    <col min="13062" max="13062" width="24.140625" style="13" customWidth="1"/>
    <col min="13063" max="13064" width="14.28515625" style="13" customWidth="1"/>
    <col min="13065" max="13065" width="14" style="13" customWidth="1"/>
    <col min="13066" max="13066" width="14.140625" style="13" customWidth="1"/>
    <col min="13067" max="13067" width="19.5703125" style="13" customWidth="1"/>
    <col min="13068" max="13068" width="19.85546875" style="13" customWidth="1"/>
    <col min="13069" max="13314" width="10.7109375" style="13"/>
    <col min="13315" max="13315" width="6.28515625" style="13" customWidth="1"/>
    <col min="13316" max="13316" width="6.42578125" style="13" customWidth="1"/>
    <col min="13317" max="13317" width="18.5703125" style="13" customWidth="1"/>
    <col min="13318" max="13318" width="24.140625" style="13" customWidth="1"/>
    <col min="13319" max="13320" width="14.28515625" style="13" customWidth="1"/>
    <col min="13321" max="13321" width="14" style="13" customWidth="1"/>
    <col min="13322" max="13322" width="14.140625" style="13" customWidth="1"/>
    <col min="13323" max="13323" width="19.5703125" style="13" customWidth="1"/>
    <col min="13324" max="13324" width="19.85546875" style="13" customWidth="1"/>
    <col min="13325" max="13570" width="10.7109375" style="13"/>
    <col min="13571" max="13571" width="6.28515625" style="13" customWidth="1"/>
    <col min="13572" max="13572" width="6.42578125" style="13" customWidth="1"/>
    <col min="13573" max="13573" width="18.5703125" style="13" customWidth="1"/>
    <col min="13574" max="13574" width="24.140625" style="13" customWidth="1"/>
    <col min="13575" max="13576" width="14.28515625" style="13" customWidth="1"/>
    <col min="13577" max="13577" width="14" style="13" customWidth="1"/>
    <col min="13578" max="13578" width="14.140625" style="13" customWidth="1"/>
    <col min="13579" max="13579" width="19.5703125" style="13" customWidth="1"/>
    <col min="13580" max="13580" width="19.85546875" style="13" customWidth="1"/>
    <col min="13581" max="13826" width="10.7109375" style="13"/>
    <col min="13827" max="13827" width="6.28515625" style="13" customWidth="1"/>
    <col min="13828" max="13828" width="6.42578125" style="13" customWidth="1"/>
    <col min="13829" max="13829" width="18.5703125" style="13" customWidth="1"/>
    <col min="13830" max="13830" width="24.140625" style="13" customWidth="1"/>
    <col min="13831" max="13832" width="14.28515625" style="13" customWidth="1"/>
    <col min="13833" max="13833" width="14" style="13" customWidth="1"/>
    <col min="13834" max="13834" width="14.140625" style="13" customWidth="1"/>
    <col min="13835" max="13835" width="19.5703125" style="13" customWidth="1"/>
    <col min="13836" max="13836" width="19.85546875" style="13" customWidth="1"/>
    <col min="13837" max="14082" width="10.7109375" style="13"/>
    <col min="14083" max="14083" width="6.28515625" style="13" customWidth="1"/>
    <col min="14084" max="14084" width="6.42578125" style="13" customWidth="1"/>
    <col min="14085" max="14085" width="18.5703125" style="13" customWidth="1"/>
    <col min="14086" max="14086" width="24.140625" style="13" customWidth="1"/>
    <col min="14087" max="14088" width="14.28515625" style="13" customWidth="1"/>
    <col min="14089" max="14089" width="14" style="13" customWidth="1"/>
    <col min="14090" max="14090" width="14.140625" style="13" customWidth="1"/>
    <col min="14091" max="14091" width="19.5703125" style="13" customWidth="1"/>
    <col min="14092" max="14092" width="19.85546875" style="13" customWidth="1"/>
    <col min="14093" max="14338" width="10.7109375" style="13"/>
    <col min="14339" max="14339" width="6.28515625" style="13" customWidth="1"/>
    <col min="14340" max="14340" width="6.42578125" style="13" customWidth="1"/>
    <col min="14341" max="14341" width="18.5703125" style="13" customWidth="1"/>
    <col min="14342" max="14342" width="24.140625" style="13" customWidth="1"/>
    <col min="14343" max="14344" width="14.28515625" style="13" customWidth="1"/>
    <col min="14345" max="14345" width="14" style="13" customWidth="1"/>
    <col min="14346" max="14346" width="14.140625" style="13" customWidth="1"/>
    <col min="14347" max="14347" width="19.5703125" style="13" customWidth="1"/>
    <col min="14348" max="14348" width="19.85546875" style="13" customWidth="1"/>
    <col min="14349" max="14594" width="10.7109375" style="13"/>
    <col min="14595" max="14595" width="6.28515625" style="13" customWidth="1"/>
    <col min="14596" max="14596" width="6.42578125" style="13" customWidth="1"/>
    <col min="14597" max="14597" width="18.5703125" style="13" customWidth="1"/>
    <col min="14598" max="14598" width="24.140625" style="13" customWidth="1"/>
    <col min="14599" max="14600" width="14.28515625" style="13" customWidth="1"/>
    <col min="14601" max="14601" width="14" style="13" customWidth="1"/>
    <col min="14602" max="14602" width="14.140625" style="13" customWidth="1"/>
    <col min="14603" max="14603" width="19.5703125" style="13" customWidth="1"/>
    <col min="14604" max="14604" width="19.85546875" style="13" customWidth="1"/>
    <col min="14605" max="14850" width="10.7109375" style="13"/>
    <col min="14851" max="14851" width="6.28515625" style="13" customWidth="1"/>
    <col min="14852" max="14852" width="6.42578125" style="13" customWidth="1"/>
    <col min="14853" max="14853" width="18.5703125" style="13" customWidth="1"/>
    <col min="14854" max="14854" width="24.140625" style="13" customWidth="1"/>
    <col min="14855" max="14856" width="14.28515625" style="13" customWidth="1"/>
    <col min="14857" max="14857" width="14" style="13" customWidth="1"/>
    <col min="14858" max="14858" width="14.140625" style="13" customWidth="1"/>
    <col min="14859" max="14859" width="19.5703125" style="13" customWidth="1"/>
    <col min="14860" max="14860" width="19.85546875" style="13" customWidth="1"/>
    <col min="14861" max="15106" width="10.7109375" style="13"/>
    <col min="15107" max="15107" width="6.28515625" style="13" customWidth="1"/>
    <col min="15108" max="15108" width="6.42578125" style="13" customWidth="1"/>
    <col min="15109" max="15109" width="18.5703125" style="13" customWidth="1"/>
    <col min="15110" max="15110" width="24.140625" style="13" customWidth="1"/>
    <col min="15111" max="15112" width="14.28515625" style="13" customWidth="1"/>
    <col min="15113" max="15113" width="14" style="13" customWidth="1"/>
    <col min="15114" max="15114" width="14.140625" style="13" customWidth="1"/>
    <col min="15115" max="15115" width="19.5703125" style="13" customWidth="1"/>
    <col min="15116" max="15116" width="19.85546875" style="13" customWidth="1"/>
    <col min="15117" max="15362" width="10.7109375" style="13"/>
    <col min="15363" max="15363" width="6.28515625" style="13" customWidth="1"/>
    <col min="15364" max="15364" width="6.42578125" style="13" customWidth="1"/>
    <col min="15365" max="15365" width="18.5703125" style="13" customWidth="1"/>
    <col min="15366" max="15366" width="24.140625" style="13" customWidth="1"/>
    <col min="15367" max="15368" width="14.28515625" style="13" customWidth="1"/>
    <col min="15369" max="15369" width="14" style="13" customWidth="1"/>
    <col min="15370" max="15370" width="14.140625" style="13" customWidth="1"/>
    <col min="15371" max="15371" width="19.5703125" style="13" customWidth="1"/>
    <col min="15372" max="15372" width="19.85546875" style="13" customWidth="1"/>
    <col min="15373" max="15618" width="10.7109375" style="13"/>
    <col min="15619" max="15619" width="6.28515625" style="13" customWidth="1"/>
    <col min="15620" max="15620" width="6.42578125" style="13" customWidth="1"/>
    <col min="15621" max="15621" width="18.5703125" style="13" customWidth="1"/>
    <col min="15622" max="15622" width="24.140625" style="13" customWidth="1"/>
    <col min="15623" max="15624" width="14.28515625" style="13" customWidth="1"/>
    <col min="15625" max="15625" width="14" style="13" customWidth="1"/>
    <col min="15626" max="15626" width="14.140625" style="13" customWidth="1"/>
    <col min="15627" max="15627" width="19.5703125" style="13" customWidth="1"/>
    <col min="15628" max="15628" width="19.85546875" style="13" customWidth="1"/>
    <col min="15629" max="15874" width="10.7109375" style="13"/>
    <col min="15875" max="15875" width="6.28515625" style="13" customWidth="1"/>
    <col min="15876" max="15876" width="6.42578125" style="13" customWidth="1"/>
    <col min="15877" max="15877" width="18.5703125" style="13" customWidth="1"/>
    <col min="15878" max="15878" width="24.140625" style="13" customWidth="1"/>
    <col min="15879" max="15880" width="14.28515625" style="13" customWidth="1"/>
    <col min="15881" max="15881" width="14" style="13" customWidth="1"/>
    <col min="15882" max="15882" width="14.140625" style="13" customWidth="1"/>
    <col min="15883" max="15883" width="19.5703125" style="13" customWidth="1"/>
    <col min="15884" max="15884" width="19.85546875" style="13" customWidth="1"/>
    <col min="15885" max="16130" width="10.7109375" style="13"/>
    <col min="16131" max="16131" width="6.28515625" style="13" customWidth="1"/>
    <col min="16132" max="16132" width="6.42578125" style="13" customWidth="1"/>
    <col min="16133" max="16133" width="18.5703125" style="13" customWidth="1"/>
    <col min="16134" max="16134" width="24.140625" style="13" customWidth="1"/>
    <col min="16135" max="16136" width="14.28515625" style="13" customWidth="1"/>
    <col min="16137" max="16137" width="14" style="13" customWidth="1"/>
    <col min="16138" max="16138" width="14.140625" style="13" customWidth="1"/>
    <col min="16139" max="16139" width="19.5703125" style="13" customWidth="1"/>
    <col min="16140" max="16140" width="19.85546875" style="13" customWidth="1"/>
    <col min="16141" max="16384" width="10.7109375" style="13"/>
  </cols>
  <sheetData>
    <row r="1" spans="2:29" x14ac:dyDescent="0.35">
      <c r="B1" s="13" t="s">
        <v>0</v>
      </c>
      <c r="K1" s="35"/>
      <c r="L1" s="257" t="s">
        <v>174</v>
      </c>
      <c r="N1" s="36"/>
    </row>
    <row r="2" spans="2:29" x14ac:dyDescent="0.35">
      <c r="K2" s="112" t="s">
        <v>2</v>
      </c>
    </row>
    <row r="3" spans="2:29" s="19" customFormat="1" x14ac:dyDescent="0.35">
      <c r="D3" s="113"/>
      <c r="E3" s="113"/>
      <c r="F3" s="113"/>
      <c r="G3" s="113"/>
      <c r="H3" s="113"/>
      <c r="I3" s="113"/>
      <c r="J3" s="113"/>
      <c r="K3" s="258"/>
    </row>
    <row r="4" spans="2:29" s="19" customFormat="1" x14ac:dyDescent="0.35">
      <c r="D4" s="113"/>
      <c r="E4" s="113"/>
      <c r="F4" s="113"/>
      <c r="G4" s="113"/>
      <c r="H4" s="113"/>
      <c r="I4" s="113"/>
      <c r="J4" s="113"/>
      <c r="K4" s="113" t="s">
        <v>3</v>
      </c>
    </row>
    <row r="5" spans="2:29" s="19" customFormat="1" x14ac:dyDescent="0.35">
      <c r="D5" s="113"/>
      <c r="E5" s="113"/>
      <c r="F5" s="113"/>
      <c r="G5" s="113"/>
      <c r="H5" s="113"/>
      <c r="I5" s="113"/>
      <c r="J5" s="113"/>
      <c r="K5" s="113" t="s">
        <v>300</v>
      </c>
      <c r="L5" s="236"/>
    </row>
    <row r="6" spans="2:29" s="19" customFormat="1" x14ac:dyDescent="0.35">
      <c r="B6" s="113"/>
      <c r="C6" s="113"/>
      <c r="D6" s="113"/>
      <c r="E6" s="113"/>
      <c r="F6" s="113"/>
      <c r="G6" s="113"/>
      <c r="H6" s="113"/>
      <c r="I6" s="113"/>
      <c r="J6" s="113"/>
      <c r="K6" s="113"/>
      <c r="L6" s="237"/>
    </row>
    <row r="7" spans="2:29" s="19" customFormat="1" x14ac:dyDescent="0.35">
      <c r="B7" s="113"/>
      <c r="C7" s="113"/>
      <c r="J7" s="113"/>
      <c r="L7" s="237"/>
    </row>
    <row r="8" spans="2:29" s="19" customFormat="1" x14ac:dyDescent="0.35">
      <c r="B8" s="113"/>
      <c r="C8" s="113"/>
      <c r="J8" s="113"/>
      <c r="K8" s="112"/>
      <c r="L8" s="237"/>
    </row>
    <row r="9" spans="2:29" s="19" customFormat="1" x14ac:dyDescent="0.35">
      <c r="B9" s="113"/>
      <c r="C9" s="113"/>
      <c r="K9" s="259"/>
      <c r="L9" s="237"/>
    </row>
    <row r="10" spans="2:29" s="19" customFormat="1" x14ac:dyDescent="0.35">
      <c r="B10" s="113"/>
      <c r="C10" s="113"/>
      <c r="K10" s="259"/>
      <c r="L10" s="237"/>
    </row>
    <row r="11" spans="2:29" s="19" customFormat="1" x14ac:dyDescent="0.35">
      <c r="B11" s="113"/>
      <c r="C11" s="362" t="s">
        <v>162</v>
      </c>
      <c r="D11" s="365"/>
      <c r="E11" s="365"/>
      <c r="F11" s="365"/>
      <c r="G11" s="365"/>
      <c r="H11" s="365"/>
      <c r="I11" s="365"/>
      <c r="J11" s="365"/>
      <c r="K11" s="365"/>
      <c r="L11" s="237"/>
    </row>
    <row r="12" spans="2:29" ht="15.75" customHeight="1" x14ac:dyDescent="0.35">
      <c r="C12" s="362" t="s">
        <v>336</v>
      </c>
      <c r="D12" s="365"/>
      <c r="E12" s="365"/>
      <c r="F12" s="365"/>
      <c r="G12" s="365"/>
      <c r="H12" s="365"/>
      <c r="I12" s="365"/>
      <c r="J12" s="365"/>
      <c r="K12" s="365"/>
    </row>
    <row r="13" spans="2:29" x14ac:dyDescent="0.35">
      <c r="C13" s="362"/>
      <c r="D13" s="365"/>
      <c r="E13" s="365"/>
      <c r="F13" s="365"/>
      <c r="G13" s="365"/>
      <c r="H13" s="365"/>
      <c r="I13" s="365"/>
      <c r="J13" s="365"/>
      <c r="K13" s="365"/>
    </row>
    <row r="15" spans="2:29" x14ac:dyDescent="0.35">
      <c r="B15" s="113"/>
      <c r="C15" s="113"/>
      <c r="D15" s="113"/>
      <c r="E15" s="113"/>
      <c r="F15" s="113"/>
      <c r="G15" s="113"/>
      <c r="H15" s="113"/>
      <c r="I15" s="113"/>
      <c r="J15" s="113"/>
      <c r="K15" s="113"/>
    </row>
    <row r="16" spans="2:29" ht="93" customHeight="1" x14ac:dyDescent="0.35">
      <c r="B16" s="260" t="s">
        <v>5</v>
      </c>
      <c r="C16" s="260" t="s">
        <v>6</v>
      </c>
      <c r="D16" s="260" t="s">
        <v>164</v>
      </c>
      <c r="E16" s="261" t="s">
        <v>175</v>
      </c>
      <c r="F16" s="261" t="s">
        <v>176</v>
      </c>
      <c r="G16" s="261" t="s">
        <v>177</v>
      </c>
      <c r="H16" s="261" t="s">
        <v>178</v>
      </c>
      <c r="I16" s="261" t="s">
        <v>179</v>
      </c>
      <c r="J16" s="261" t="s">
        <v>180</v>
      </c>
      <c r="K16" s="261" t="s">
        <v>181</v>
      </c>
      <c r="L16" s="261" t="s">
        <v>182</v>
      </c>
      <c r="AC16" s="262"/>
    </row>
    <row r="17" spans="2:29" s="265" customFormat="1" x14ac:dyDescent="0.25">
      <c r="B17" s="263">
        <v>0</v>
      </c>
      <c r="C17" s="263">
        <v>1</v>
      </c>
      <c r="D17" s="263">
        <v>2</v>
      </c>
      <c r="E17" s="264">
        <v>3</v>
      </c>
      <c r="F17" s="263">
        <v>4</v>
      </c>
      <c r="G17" s="263">
        <v>5</v>
      </c>
      <c r="H17" s="263">
        <v>6</v>
      </c>
      <c r="I17" s="264">
        <v>7</v>
      </c>
      <c r="J17" s="263">
        <v>8</v>
      </c>
      <c r="K17" s="263">
        <v>9</v>
      </c>
      <c r="L17" s="263">
        <v>10</v>
      </c>
      <c r="AC17" s="266"/>
    </row>
    <row r="18" spans="2:29" x14ac:dyDescent="0.35">
      <c r="B18" s="24" t="s">
        <v>11</v>
      </c>
      <c r="C18" s="24"/>
      <c r="D18" s="267">
        <f t="shared" ref="D18:L18" si="0">SUM(D19:D60)</f>
        <v>183580</v>
      </c>
      <c r="E18" s="267">
        <f>SUM(E19:E60)</f>
        <v>31160</v>
      </c>
      <c r="F18" s="267">
        <f t="shared" si="0"/>
        <v>24480</v>
      </c>
      <c r="G18" s="267">
        <f t="shared" si="0"/>
        <v>21305</v>
      </c>
      <c r="H18" s="267">
        <f t="shared" si="0"/>
        <v>12645</v>
      </c>
      <c r="I18" s="267">
        <f t="shared" si="0"/>
        <v>22525</v>
      </c>
      <c r="J18" s="267">
        <f t="shared" si="0"/>
        <v>37375</v>
      </c>
      <c r="K18" s="267">
        <f t="shared" si="0"/>
        <v>71215</v>
      </c>
      <c r="L18" s="267">
        <f t="shared" si="0"/>
        <v>20775</v>
      </c>
    </row>
    <row r="19" spans="2:29" x14ac:dyDescent="0.35">
      <c r="B19" s="268">
        <v>1</v>
      </c>
      <c r="C19" s="269" t="s">
        <v>12</v>
      </c>
      <c r="D19" s="270">
        <v>6400</v>
      </c>
      <c r="E19" s="262">
        <v>1195</v>
      </c>
      <c r="F19" s="262">
        <v>1195</v>
      </c>
      <c r="G19" s="262">
        <v>540</v>
      </c>
      <c r="H19" s="262">
        <v>540</v>
      </c>
      <c r="I19" s="262">
        <v>500</v>
      </c>
      <c r="J19" s="262">
        <v>1700</v>
      </c>
      <c r="K19" s="262">
        <v>2465</v>
      </c>
      <c r="L19" s="262">
        <v>425</v>
      </c>
    </row>
    <row r="20" spans="2:29" x14ac:dyDescent="0.35">
      <c r="B20" s="270">
        <v>2</v>
      </c>
      <c r="C20" s="227" t="s">
        <v>13</v>
      </c>
      <c r="D20" s="270">
        <v>2000</v>
      </c>
      <c r="E20" s="262">
        <v>245</v>
      </c>
      <c r="F20" s="262">
        <v>245</v>
      </c>
      <c r="G20" s="262">
        <v>250</v>
      </c>
      <c r="H20" s="262">
        <v>250</v>
      </c>
      <c r="I20" s="262">
        <v>250</v>
      </c>
      <c r="J20" s="262">
        <v>345</v>
      </c>
      <c r="K20" s="262">
        <v>910</v>
      </c>
      <c r="L20" s="262">
        <v>300</v>
      </c>
    </row>
    <row r="21" spans="2:29" x14ac:dyDescent="0.35">
      <c r="B21" s="270">
        <v>3</v>
      </c>
      <c r="C21" s="227" t="s">
        <v>14</v>
      </c>
      <c r="D21" s="270">
        <v>3650</v>
      </c>
      <c r="E21" s="262">
        <v>400</v>
      </c>
      <c r="F21" s="262">
        <v>400</v>
      </c>
      <c r="G21" s="262">
        <v>300</v>
      </c>
      <c r="H21" s="262">
        <v>300</v>
      </c>
      <c r="I21" s="262">
        <v>250</v>
      </c>
      <c r="J21" s="262">
        <v>650</v>
      </c>
      <c r="K21" s="262">
        <v>2050</v>
      </c>
      <c r="L21" s="262">
        <v>600</v>
      </c>
    </row>
    <row r="22" spans="2:29" x14ac:dyDescent="0.35">
      <c r="B22" s="270">
        <v>4</v>
      </c>
      <c r="C22" s="227" t="s">
        <v>15</v>
      </c>
      <c r="D22" s="270">
        <v>3800</v>
      </c>
      <c r="E22" s="262">
        <v>720</v>
      </c>
      <c r="F22" s="262">
        <v>720</v>
      </c>
      <c r="G22" s="262">
        <v>350</v>
      </c>
      <c r="H22" s="262">
        <v>350</v>
      </c>
      <c r="I22" s="262">
        <v>320</v>
      </c>
      <c r="J22" s="262">
        <v>560</v>
      </c>
      <c r="K22" s="262">
        <v>1850</v>
      </c>
      <c r="L22" s="262">
        <v>700</v>
      </c>
    </row>
    <row r="23" spans="2:29" x14ac:dyDescent="0.35">
      <c r="B23" s="270">
        <v>5</v>
      </c>
      <c r="C23" s="227" t="s">
        <v>16</v>
      </c>
      <c r="D23" s="270">
        <v>3800</v>
      </c>
      <c r="E23" s="262">
        <v>500</v>
      </c>
      <c r="F23" s="262">
        <v>500</v>
      </c>
      <c r="G23" s="262">
        <v>210</v>
      </c>
      <c r="H23" s="262">
        <v>160</v>
      </c>
      <c r="I23" s="262">
        <v>650</v>
      </c>
      <c r="J23" s="262">
        <v>750</v>
      </c>
      <c r="K23" s="262">
        <v>1690</v>
      </c>
      <c r="L23" s="262">
        <v>520</v>
      </c>
    </row>
    <row r="24" spans="2:29" s="273" customFormat="1" x14ac:dyDescent="0.35">
      <c r="B24" s="271">
        <v>6</v>
      </c>
      <c r="C24" s="272" t="s">
        <v>120</v>
      </c>
      <c r="D24" s="270">
        <v>4600</v>
      </c>
      <c r="E24" s="262">
        <v>1150</v>
      </c>
      <c r="F24" s="262">
        <v>600</v>
      </c>
      <c r="G24" s="262">
        <v>550</v>
      </c>
      <c r="H24" s="262">
        <v>200</v>
      </c>
      <c r="I24" s="262">
        <v>600</v>
      </c>
      <c r="J24" s="262">
        <v>1200</v>
      </c>
      <c r="K24" s="262">
        <v>1100</v>
      </c>
      <c r="L24" s="262">
        <v>350</v>
      </c>
    </row>
    <row r="25" spans="2:29" s="273" customFormat="1" x14ac:dyDescent="0.35">
      <c r="B25" s="271">
        <v>7</v>
      </c>
      <c r="C25" s="272" t="s">
        <v>18</v>
      </c>
      <c r="D25" s="270">
        <v>3900</v>
      </c>
      <c r="E25" s="262">
        <v>1100</v>
      </c>
      <c r="F25" s="262">
        <v>1100</v>
      </c>
      <c r="G25" s="262">
        <v>350</v>
      </c>
      <c r="H25" s="262">
        <v>350</v>
      </c>
      <c r="I25" s="262">
        <v>150</v>
      </c>
      <c r="J25" s="262">
        <v>400</v>
      </c>
      <c r="K25" s="262">
        <v>1900</v>
      </c>
      <c r="L25" s="262">
        <v>500</v>
      </c>
    </row>
    <row r="26" spans="2:29" s="273" customFormat="1" x14ac:dyDescent="0.35">
      <c r="B26" s="271">
        <v>8</v>
      </c>
      <c r="C26" s="272" t="s">
        <v>19</v>
      </c>
      <c r="D26" s="270">
        <v>2250</v>
      </c>
      <c r="E26" s="262">
        <v>260</v>
      </c>
      <c r="F26" s="262">
        <v>250</v>
      </c>
      <c r="G26" s="262">
        <v>115</v>
      </c>
      <c r="H26" s="262">
        <v>115</v>
      </c>
      <c r="I26" s="262">
        <v>70</v>
      </c>
      <c r="J26" s="262">
        <v>250</v>
      </c>
      <c r="K26" s="262">
        <v>1555</v>
      </c>
      <c r="L26" s="262">
        <v>565</v>
      </c>
    </row>
    <row r="27" spans="2:29" s="273" customFormat="1" x14ac:dyDescent="0.35">
      <c r="B27" s="271">
        <v>9</v>
      </c>
      <c r="C27" s="272" t="s">
        <v>20</v>
      </c>
      <c r="D27" s="270">
        <v>4000</v>
      </c>
      <c r="E27" s="262">
        <v>625</v>
      </c>
      <c r="F27" s="262">
        <v>600</v>
      </c>
      <c r="G27" s="262">
        <v>600</v>
      </c>
      <c r="H27" s="262">
        <v>575</v>
      </c>
      <c r="I27" s="262">
        <v>515</v>
      </c>
      <c r="J27" s="262">
        <v>745</v>
      </c>
      <c r="K27" s="262">
        <v>1515</v>
      </c>
      <c r="L27" s="262">
        <v>445</v>
      </c>
    </row>
    <row r="28" spans="2:29" s="273" customFormat="1" x14ac:dyDescent="0.35">
      <c r="B28" s="271">
        <v>10</v>
      </c>
      <c r="C28" s="272" t="s">
        <v>21</v>
      </c>
      <c r="D28" s="270">
        <v>14300</v>
      </c>
      <c r="E28" s="262">
        <v>780</v>
      </c>
      <c r="F28" s="262">
        <v>300</v>
      </c>
      <c r="G28" s="262">
        <v>2650</v>
      </c>
      <c r="H28" s="262">
        <v>40</v>
      </c>
      <c r="I28" s="262">
        <v>1550</v>
      </c>
      <c r="J28" s="262">
        <v>4470</v>
      </c>
      <c r="K28" s="262">
        <v>4850</v>
      </c>
      <c r="L28" s="262">
        <v>1940</v>
      </c>
    </row>
    <row r="29" spans="2:29" s="273" customFormat="1" x14ac:dyDescent="0.35">
      <c r="B29" s="271">
        <v>11</v>
      </c>
      <c r="C29" s="272" t="s">
        <v>22</v>
      </c>
      <c r="D29" s="270">
        <v>7000</v>
      </c>
      <c r="E29" s="262">
        <v>1090</v>
      </c>
      <c r="F29" s="262">
        <v>1090</v>
      </c>
      <c r="G29" s="262">
        <v>610</v>
      </c>
      <c r="H29" s="262">
        <v>600</v>
      </c>
      <c r="I29" s="262">
        <v>1080</v>
      </c>
      <c r="J29" s="262">
        <v>1635</v>
      </c>
      <c r="K29" s="262">
        <v>2585</v>
      </c>
      <c r="L29" s="262">
        <v>460</v>
      </c>
    </row>
    <row r="30" spans="2:29" s="273" customFormat="1" x14ac:dyDescent="0.35">
      <c r="B30" s="271">
        <v>12</v>
      </c>
      <c r="C30" s="272" t="s">
        <v>23</v>
      </c>
      <c r="D30" s="270">
        <v>2200</v>
      </c>
      <c r="E30" s="262">
        <v>250</v>
      </c>
      <c r="F30" s="262">
        <v>250</v>
      </c>
      <c r="G30" s="262">
        <v>250</v>
      </c>
      <c r="H30" s="262">
        <v>250</v>
      </c>
      <c r="I30" s="262">
        <v>600</v>
      </c>
      <c r="J30" s="262">
        <v>500</v>
      </c>
      <c r="K30" s="262">
        <v>600</v>
      </c>
      <c r="L30" s="262">
        <v>200</v>
      </c>
    </row>
    <row r="31" spans="2:29" s="273" customFormat="1" x14ac:dyDescent="0.35">
      <c r="B31" s="271">
        <v>13</v>
      </c>
      <c r="C31" s="272" t="s">
        <v>24</v>
      </c>
      <c r="D31" s="270">
        <v>2480</v>
      </c>
      <c r="E31" s="262">
        <v>205</v>
      </c>
      <c r="F31" s="262">
        <v>160</v>
      </c>
      <c r="G31" s="262">
        <v>385</v>
      </c>
      <c r="H31" s="262">
        <v>360</v>
      </c>
      <c r="I31" s="262">
        <v>285</v>
      </c>
      <c r="J31" s="262">
        <v>745</v>
      </c>
      <c r="K31" s="262">
        <v>860</v>
      </c>
      <c r="L31" s="262">
        <v>180</v>
      </c>
    </row>
    <row r="32" spans="2:29" s="273" customFormat="1" x14ac:dyDescent="0.35">
      <c r="B32" s="271">
        <v>14</v>
      </c>
      <c r="C32" s="272" t="s">
        <v>25</v>
      </c>
      <c r="D32" s="270">
        <v>6200</v>
      </c>
      <c r="E32" s="262">
        <v>1000</v>
      </c>
      <c r="F32" s="262">
        <v>900</v>
      </c>
      <c r="G32" s="262">
        <v>700</v>
      </c>
      <c r="H32" s="262">
        <v>650</v>
      </c>
      <c r="I32" s="262">
        <v>600</v>
      </c>
      <c r="J32" s="262">
        <v>900</v>
      </c>
      <c r="K32" s="262">
        <v>3000</v>
      </c>
      <c r="L32" s="262">
        <v>800</v>
      </c>
    </row>
    <row r="33" spans="2:12" s="273" customFormat="1" x14ac:dyDescent="0.35">
      <c r="B33" s="271">
        <v>15</v>
      </c>
      <c r="C33" s="272" t="s">
        <v>26</v>
      </c>
      <c r="D33" s="270">
        <v>7020</v>
      </c>
      <c r="E33" s="262">
        <v>750</v>
      </c>
      <c r="F33" s="262">
        <v>600</v>
      </c>
      <c r="G33" s="262">
        <v>400</v>
      </c>
      <c r="H33" s="262">
        <v>100</v>
      </c>
      <c r="I33" s="262">
        <v>800</v>
      </c>
      <c r="J33" s="262">
        <v>2100</v>
      </c>
      <c r="K33" s="262">
        <v>2970</v>
      </c>
      <c r="L33" s="262">
        <v>1300</v>
      </c>
    </row>
    <row r="34" spans="2:12" s="273" customFormat="1" x14ac:dyDescent="0.35">
      <c r="B34" s="271">
        <v>16</v>
      </c>
      <c r="C34" s="272" t="s">
        <v>27</v>
      </c>
      <c r="D34" s="270">
        <v>2200</v>
      </c>
      <c r="E34" s="262">
        <v>520</v>
      </c>
      <c r="F34" s="262">
        <v>520</v>
      </c>
      <c r="G34" s="262">
        <v>210</v>
      </c>
      <c r="H34" s="262">
        <v>210</v>
      </c>
      <c r="I34" s="262">
        <v>330</v>
      </c>
      <c r="J34" s="262">
        <v>440</v>
      </c>
      <c r="K34" s="262">
        <v>700</v>
      </c>
      <c r="L34" s="262">
        <v>225</v>
      </c>
    </row>
    <row r="35" spans="2:12" s="273" customFormat="1" x14ac:dyDescent="0.35">
      <c r="B35" s="271">
        <v>17</v>
      </c>
      <c r="C35" s="272" t="s">
        <v>28</v>
      </c>
      <c r="D35" s="270">
        <v>3800</v>
      </c>
      <c r="E35" s="262">
        <v>675</v>
      </c>
      <c r="F35" s="262">
        <v>635</v>
      </c>
      <c r="G35" s="262">
        <v>265</v>
      </c>
      <c r="H35" s="262">
        <v>235</v>
      </c>
      <c r="I35" s="262">
        <v>210</v>
      </c>
      <c r="J35" s="262">
        <v>580</v>
      </c>
      <c r="K35" s="262">
        <v>2070</v>
      </c>
      <c r="L35" s="262">
        <v>630</v>
      </c>
    </row>
    <row r="36" spans="2:12" s="273" customFormat="1" x14ac:dyDescent="0.35">
      <c r="B36" s="271">
        <v>18</v>
      </c>
      <c r="C36" s="272" t="s">
        <v>29</v>
      </c>
      <c r="D36" s="270">
        <v>5100</v>
      </c>
      <c r="E36" s="262">
        <v>1715</v>
      </c>
      <c r="F36" s="262">
        <v>1140</v>
      </c>
      <c r="G36" s="262">
        <v>850</v>
      </c>
      <c r="H36" s="262">
        <v>510</v>
      </c>
      <c r="I36" s="262">
        <v>1160</v>
      </c>
      <c r="J36" s="262">
        <v>460</v>
      </c>
      <c r="K36" s="262">
        <v>915</v>
      </c>
      <c r="L36" s="262">
        <v>560</v>
      </c>
    </row>
    <row r="37" spans="2:12" s="273" customFormat="1" x14ac:dyDescent="0.35">
      <c r="B37" s="271">
        <v>19</v>
      </c>
      <c r="C37" s="272" t="s">
        <v>30</v>
      </c>
      <c r="D37" s="270">
        <v>3600</v>
      </c>
      <c r="E37" s="262">
        <v>350</v>
      </c>
      <c r="F37" s="262">
        <v>250</v>
      </c>
      <c r="G37" s="262">
        <v>250</v>
      </c>
      <c r="H37" s="262">
        <v>150</v>
      </c>
      <c r="I37" s="262">
        <v>250</v>
      </c>
      <c r="J37" s="262">
        <v>1000</v>
      </c>
      <c r="K37" s="262">
        <v>1750</v>
      </c>
      <c r="L37" s="262">
        <v>250</v>
      </c>
    </row>
    <row r="38" spans="2:12" s="273" customFormat="1" x14ac:dyDescent="0.35">
      <c r="B38" s="271">
        <v>20</v>
      </c>
      <c r="C38" s="272" t="s">
        <v>31</v>
      </c>
      <c r="D38" s="270">
        <v>2550</v>
      </c>
      <c r="E38" s="262">
        <v>405</v>
      </c>
      <c r="F38" s="262">
        <v>405</v>
      </c>
      <c r="G38" s="262">
        <v>225</v>
      </c>
      <c r="H38" s="262">
        <v>225</v>
      </c>
      <c r="I38" s="262">
        <v>195</v>
      </c>
      <c r="J38" s="262">
        <v>340</v>
      </c>
      <c r="K38" s="262">
        <v>1385</v>
      </c>
      <c r="L38" s="262">
        <v>425</v>
      </c>
    </row>
    <row r="39" spans="2:12" s="273" customFormat="1" x14ac:dyDescent="0.35">
      <c r="B39" s="271">
        <v>21</v>
      </c>
      <c r="C39" s="272" t="s">
        <v>32</v>
      </c>
      <c r="D39" s="270">
        <v>5000</v>
      </c>
      <c r="E39" s="262">
        <v>850</v>
      </c>
      <c r="F39" s="262">
        <v>300</v>
      </c>
      <c r="G39" s="262">
        <v>970</v>
      </c>
      <c r="H39" s="262">
        <v>400</v>
      </c>
      <c r="I39" s="262">
        <v>1430</v>
      </c>
      <c r="J39" s="262">
        <v>950</v>
      </c>
      <c r="K39" s="262">
        <v>800</v>
      </c>
      <c r="L39" s="262">
        <v>350</v>
      </c>
    </row>
    <row r="40" spans="2:12" s="273" customFormat="1" x14ac:dyDescent="0.35">
      <c r="B40" s="271">
        <v>22</v>
      </c>
      <c r="C40" s="274" t="s">
        <v>33</v>
      </c>
      <c r="D40" s="270">
        <v>3300</v>
      </c>
      <c r="E40" s="262">
        <v>850</v>
      </c>
      <c r="F40" s="262">
        <v>750</v>
      </c>
      <c r="G40" s="262">
        <v>300</v>
      </c>
      <c r="H40" s="262">
        <v>230</v>
      </c>
      <c r="I40" s="262">
        <v>185</v>
      </c>
      <c r="J40" s="262">
        <v>325</v>
      </c>
      <c r="K40" s="262">
        <v>1640</v>
      </c>
      <c r="L40" s="262">
        <v>500</v>
      </c>
    </row>
    <row r="41" spans="2:12" s="273" customFormat="1" x14ac:dyDescent="0.35">
      <c r="B41" s="271">
        <v>23</v>
      </c>
      <c r="C41" s="274" t="s">
        <v>34</v>
      </c>
      <c r="D41" s="270">
        <v>5300</v>
      </c>
      <c r="E41" s="262">
        <v>900</v>
      </c>
      <c r="F41" s="262">
        <v>675</v>
      </c>
      <c r="G41" s="262">
        <v>670</v>
      </c>
      <c r="H41" s="262">
        <v>475</v>
      </c>
      <c r="I41" s="262">
        <v>600</v>
      </c>
      <c r="J41" s="262">
        <v>940</v>
      </c>
      <c r="K41" s="262">
        <v>2190</v>
      </c>
      <c r="L41" s="262">
        <v>680</v>
      </c>
    </row>
    <row r="42" spans="2:12" s="273" customFormat="1" x14ac:dyDescent="0.35">
      <c r="B42" s="271">
        <v>24</v>
      </c>
      <c r="C42" s="274" t="s">
        <v>35</v>
      </c>
      <c r="D42" s="270">
        <v>3100</v>
      </c>
      <c r="E42" s="262">
        <v>435</v>
      </c>
      <c r="F42" s="262">
        <v>435</v>
      </c>
      <c r="G42" s="262">
        <v>245</v>
      </c>
      <c r="H42" s="262">
        <v>245</v>
      </c>
      <c r="I42" s="262">
        <v>325</v>
      </c>
      <c r="J42" s="262">
        <v>525</v>
      </c>
      <c r="K42" s="262">
        <v>1570</v>
      </c>
      <c r="L42" s="262">
        <v>445</v>
      </c>
    </row>
    <row r="43" spans="2:12" s="273" customFormat="1" x14ac:dyDescent="0.35">
      <c r="B43" s="271">
        <v>25</v>
      </c>
      <c r="C43" s="274" t="s">
        <v>36</v>
      </c>
      <c r="D43" s="270">
        <v>6300</v>
      </c>
      <c r="E43" s="262">
        <v>1800</v>
      </c>
      <c r="F43" s="262">
        <v>1500</v>
      </c>
      <c r="G43" s="262">
        <v>600</v>
      </c>
      <c r="H43" s="262">
        <v>500</v>
      </c>
      <c r="I43" s="262">
        <v>550</v>
      </c>
      <c r="J43" s="262">
        <v>1500</v>
      </c>
      <c r="K43" s="262">
        <v>1850</v>
      </c>
      <c r="L43" s="262">
        <v>1000</v>
      </c>
    </row>
    <row r="44" spans="2:12" s="273" customFormat="1" x14ac:dyDescent="0.35">
      <c r="B44" s="271">
        <v>26</v>
      </c>
      <c r="C44" s="274" t="s">
        <v>37</v>
      </c>
      <c r="D44" s="270">
        <v>1650</v>
      </c>
      <c r="E44" s="262">
        <v>70</v>
      </c>
      <c r="F44" s="262">
        <v>20</v>
      </c>
      <c r="G44" s="262">
        <v>185</v>
      </c>
      <c r="H44" s="262">
        <v>20</v>
      </c>
      <c r="I44" s="262">
        <v>350</v>
      </c>
      <c r="J44" s="262">
        <v>565</v>
      </c>
      <c r="K44" s="262">
        <v>480</v>
      </c>
      <c r="L44" s="262">
        <v>50</v>
      </c>
    </row>
    <row r="45" spans="2:12" s="273" customFormat="1" x14ac:dyDescent="0.35">
      <c r="B45" s="271">
        <v>27</v>
      </c>
      <c r="C45" s="274" t="s">
        <v>38</v>
      </c>
      <c r="D45" s="270">
        <v>4550</v>
      </c>
      <c r="E45" s="262">
        <v>1150</v>
      </c>
      <c r="F45" s="262">
        <v>1100</v>
      </c>
      <c r="G45" s="262">
        <v>390</v>
      </c>
      <c r="H45" s="262">
        <v>360</v>
      </c>
      <c r="I45" s="262">
        <v>380</v>
      </c>
      <c r="J45" s="262">
        <v>780</v>
      </c>
      <c r="K45" s="262">
        <v>1850</v>
      </c>
      <c r="L45" s="262">
        <v>360</v>
      </c>
    </row>
    <row r="46" spans="2:12" s="273" customFormat="1" x14ac:dyDescent="0.35">
      <c r="B46" s="271">
        <v>28</v>
      </c>
      <c r="C46" s="274" t="s">
        <v>39</v>
      </c>
      <c r="D46" s="270">
        <v>2200</v>
      </c>
      <c r="E46" s="262">
        <v>345</v>
      </c>
      <c r="F46" s="262">
        <v>285</v>
      </c>
      <c r="G46" s="262">
        <v>165</v>
      </c>
      <c r="H46" s="262">
        <v>120</v>
      </c>
      <c r="I46" s="262">
        <v>125</v>
      </c>
      <c r="J46" s="262">
        <v>190</v>
      </c>
      <c r="K46" s="262">
        <v>1375</v>
      </c>
      <c r="L46" s="262">
        <v>485</v>
      </c>
    </row>
    <row r="47" spans="2:12" s="273" customFormat="1" x14ac:dyDescent="0.35">
      <c r="B47" s="271">
        <v>29</v>
      </c>
      <c r="C47" s="274" t="s">
        <v>40</v>
      </c>
      <c r="D47" s="270">
        <v>3880</v>
      </c>
      <c r="E47" s="262">
        <v>855</v>
      </c>
      <c r="F47" s="262">
        <v>795</v>
      </c>
      <c r="G47" s="262">
        <v>645</v>
      </c>
      <c r="H47" s="262">
        <v>575</v>
      </c>
      <c r="I47" s="262">
        <v>275</v>
      </c>
      <c r="J47" s="262">
        <v>510</v>
      </c>
      <c r="K47" s="262">
        <v>1595</v>
      </c>
      <c r="L47" s="262">
        <v>495</v>
      </c>
    </row>
    <row r="48" spans="2:12" s="273" customFormat="1" x14ac:dyDescent="0.35">
      <c r="B48" s="271">
        <v>30</v>
      </c>
      <c r="C48" s="274" t="s">
        <v>41</v>
      </c>
      <c r="D48" s="270">
        <v>8000</v>
      </c>
      <c r="E48" s="262">
        <v>1370</v>
      </c>
      <c r="F48" s="262">
        <v>800</v>
      </c>
      <c r="G48" s="262">
        <v>1100</v>
      </c>
      <c r="H48" s="262">
        <v>300</v>
      </c>
      <c r="I48" s="262">
        <v>1700</v>
      </c>
      <c r="J48" s="262">
        <v>1700</v>
      </c>
      <c r="K48" s="262">
        <v>2130</v>
      </c>
      <c r="L48" s="262">
        <v>600</v>
      </c>
    </row>
    <row r="49" spans="2:12" s="273" customFormat="1" x14ac:dyDescent="0.35">
      <c r="B49" s="271">
        <v>31</v>
      </c>
      <c r="C49" s="274" t="s">
        <v>42</v>
      </c>
      <c r="D49" s="270">
        <v>4500</v>
      </c>
      <c r="E49" s="262">
        <v>800</v>
      </c>
      <c r="F49" s="262">
        <v>750</v>
      </c>
      <c r="G49" s="262">
        <v>850</v>
      </c>
      <c r="H49" s="262">
        <v>830</v>
      </c>
      <c r="I49" s="262">
        <v>1000</v>
      </c>
      <c r="J49" s="262">
        <v>1150</v>
      </c>
      <c r="K49" s="262">
        <v>700</v>
      </c>
      <c r="L49" s="262">
        <v>250</v>
      </c>
    </row>
    <row r="50" spans="2:12" s="273" customFormat="1" x14ac:dyDescent="0.35">
      <c r="B50" s="271">
        <v>32</v>
      </c>
      <c r="C50" s="274" t="s">
        <v>43</v>
      </c>
      <c r="D50" s="270">
        <v>5600</v>
      </c>
      <c r="E50" s="262">
        <v>635</v>
      </c>
      <c r="F50" s="262">
        <v>550</v>
      </c>
      <c r="G50" s="262">
        <v>205</v>
      </c>
      <c r="H50" s="262">
        <v>135</v>
      </c>
      <c r="I50" s="262">
        <v>565</v>
      </c>
      <c r="J50" s="262">
        <v>1335</v>
      </c>
      <c r="K50" s="262">
        <v>2860</v>
      </c>
      <c r="L50" s="262">
        <v>355</v>
      </c>
    </row>
    <row r="51" spans="2:12" s="273" customFormat="1" x14ac:dyDescent="0.35">
      <c r="B51" s="271">
        <v>33</v>
      </c>
      <c r="C51" s="274" t="s">
        <v>44</v>
      </c>
      <c r="D51" s="270">
        <v>2650</v>
      </c>
      <c r="E51" s="262">
        <v>265</v>
      </c>
      <c r="F51" s="262">
        <v>30</v>
      </c>
      <c r="G51" s="262">
        <v>370</v>
      </c>
      <c r="H51" s="262">
        <v>60</v>
      </c>
      <c r="I51" s="262">
        <v>370</v>
      </c>
      <c r="J51" s="262">
        <v>940</v>
      </c>
      <c r="K51" s="262">
        <v>705</v>
      </c>
      <c r="L51" s="262">
        <v>275</v>
      </c>
    </row>
    <row r="52" spans="2:12" s="273" customFormat="1" x14ac:dyDescent="0.35">
      <c r="B52" s="271">
        <v>34</v>
      </c>
      <c r="C52" s="274" t="s">
        <v>45</v>
      </c>
      <c r="D52" s="270">
        <v>4200</v>
      </c>
      <c r="E52" s="262">
        <v>990</v>
      </c>
      <c r="F52" s="262">
        <v>990</v>
      </c>
      <c r="G52" s="262">
        <v>460</v>
      </c>
      <c r="H52" s="262">
        <v>460</v>
      </c>
      <c r="I52" s="262">
        <v>430</v>
      </c>
      <c r="J52" s="262">
        <v>600</v>
      </c>
      <c r="K52" s="262">
        <v>1720</v>
      </c>
      <c r="L52" s="262">
        <v>210</v>
      </c>
    </row>
    <row r="53" spans="2:12" s="273" customFormat="1" x14ac:dyDescent="0.35">
      <c r="B53" s="271">
        <v>35</v>
      </c>
      <c r="C53" s="274" t="s">
        <v>46</v>
      </c>
      <c r="D53" s="270">
        <v>2200</v>
      </c>
      <c r="E53" s="262">
        <v>405</v>
      </c>
      <c r="F53" s="262">
        <v>390</v>
      </c>
      <c r="G53" s="262">
        <v>190</v>
      </c>
      <c r="H53" s="262">
        <v>190</v>
      </c>
      <c r="I53" s="262">
        <v>430</v>
      </c>
      <c r="J53" s="262">
        <v>535</v>
      </c>
      <c r="K53" s="262">
        <v>640</v>
      </c>
      <c r="L53" s="262">
        <v>130</v>
      </c>
    </row>
    <row r="54" spans="2:12" s="273" customFormat="1" x14ac:dyDescent="0.35">
      <c r="B54" s="271">
        <v>36</v>
      </c>
      <c r="C54" s="274" t="s">
        <v>47</v>
      </c>
      <c r="D54" s="270">
        <v>5220</v>
      </c>
      <c r="E54" s="262">
        <v>1060</v>
      </c>
      <c r="F54" s="262">
        <v>955</v>
      </c>
      <c r="G54" s="262">
        <v>540</v>
      </c>
      <c r="H54" s="262">
        <v>485</v>
      </c>
      <c r="I54" s="262">
        <v>420</v>
      </c>
      <c r="J54" s="262">
        <v>825</v>
      </c>
      <c r="K54" s="262">
        <v>2375</v>
      </c>
      <c r="L54" s="262">
        <v>585</v>
      </c>
    </row>
    <row r="55" spans="2:12" s="273" customFormat="1" x14ac:dyDescent="0.35">
      <c r="B55" s="271">
        <v>37</v>
      </c>
      <c r="C55" s="274" t="s">
        <v>48</v>
      </c>
      <c r="D55" s="270">
        <v>5300</v>
      </c>
      <c r="E55" s="262">
        <v>800</v>
      </c>
      <c r="F55" s="262">
        <v>800</v>
      </c>
      <c r="G55" s="262">
        <v>400</v>
      </c>
      <c r="H55" s="262">
        <v>400</v>
      </c>
      <c r="I55" s="262">
        <v>500</v>
      </c>
      <c r="J55" s="262">
        <v>800</v>
      </c>
      <c r="K55" s="262">
        <v>2800</v>
      </c>
      <c r="L55" s="262">
        <v>620</v>
      </c>
    </row>
    <row r="56" spans="2:12" s="273" customFormat="1" x14ac:dyDescent="0.35">
      <c r="B56" s="271">
        <v>38</v>
      </c>
      <c r="C56" s="274" t="s">
        <v>49</v>
      </c>
      <c r="D56" s="270">
        <v>7300</v>
      </c>
      <c r="E56" s="262">
        <v>1350</v>
      </c>
      <c r="F56" s="262">
        <v>220</v>
      </c>
      <c r="G56" s="262">
        <v>1400</v>
      </c>
      <c r="H56" s="262">
        <v>80</v>
      </c>
      <c r="I56" s="262">
        <v>1400</v>
      </c>
      <c r="J56" s="262">
        <v>1575</v>
      </c>
      <c r="K56" s="262">
        <v>1575</v>
      </c>
      <c r="L56" s="262">
        <v>600</v>
      </c>
    </row>
    <row r="57" spans="2:12" s="273" customFormat="1" x14ac:dyDescent="0.35">
      <c r="B57" s="271">
        <v>39</v>
      </c>
      <c r="C57" s="274" t="s">
        <v>50</v>
      </c>
      <c r="D57" s="270">
        <v>3100</v>
      </c>
      <c r="E57" s="262">
        <v>560</v>
      </c>
      <c r="F57" s="262">
        <v>405</v>
      </c>
      <c r="G57" s="262">
        <v>380</v>
      </c>
      <c r="H57" s="262">
        <v>110</v>
      </c>
      <c r="I57" s="262">
        <v>430</v>
      </c>
      <c r="J57" s="262">
        <v>815</v>
      </c>
      <c r="K57" s="262">
        <v>915</v>
      </c>
      <c r="L57" s="262">
        <v>455</v>
      </c>
    </row>
    <row r="58" spans="2:12" s="273" customFormat="1" x14ac:dyDescent="0.35">
      <c r="B58" s="271">
        <v>40</v>
      </c>
      <c r="C58" s="274" t="s">
        <v>51</v>
      </c>
      <c r="D58" s="270">
        <v>3330</v>
      </c>
      <c r="E58" s="262">
        <v>650</v>
      </c>
      <c r="F58" s="262">
        <v>320</v>
      </c>
      <c r="G58" s="262">
        <v>340</v>
      </c>
      <c r="H58" s="262">
        <v>85</v>
      </c>
      <c r="I58" s="262">
        <v>145</v>
      </c>
      <c r="J58" s="262">
        <v>475</v>
      </c>
      <c r="K58" s="262">
        <v>1720</v>
      </c>
      <c r="L58" s="262">
        <v>340</v>
      </c>
    </row>
    <row r="59" spans="2:12" s="273" customFormat="1" x14ac:dyDescent="0.35">
      <c r="B59" s="271">
        <v>41</v>
      </c>
      <c r="C59" s="274" t="s">
        <v>52</v>
      </c>
      <c r="D59" s="270">
        <v>3650</v>
      </c>
      <c r="E59" s="262">
        <v>555</v>
      </c>
      <c r="F59" s="262">
        <v>340</v>
      </c>
      <c r="G59" s="262">
        <v>310</v>
      </c>
      <c r="H59" s="262">
        <v>195</v>
      </c>
      <c r="I59" s="262">
        <v>300</v>
      </c>
      <c r="J59" s="262">
        <v>290</v>
      </c>
      <c r="K59" s="262">
        <v>2195</v>
      </c>
      <c r="L59" s="262">
        <v>400</v>
      </c>
    </row>
    <row r="60" spans="2:12" s="273" customFormat="1" x14ac:dyDescent="0.35">
      <c r="B60" s="271">
        <v>42</v>
      </c>
      <c r="C60" s="274" t="s">
        <v>53</v>
      </c>
      <c r="D60" s="270">
        <v>2400</v>
      </c>
      <c r="E60" s="262">
        <v>530</v>
      </c>
      <c r="F60" s="262">
        <v>210</v>
      </c>
      <c r="G60" s="262">
        <v>530</v>
      </c>
      <c r="H60" s="262">
        <v>220</v>
      </c>
      <c r="I60" s="262">
        <v>250</v>
      </c>
      <c r="J60" s="262">
        <v>280</v>
      </c>
      <c r="K60" s="262">
        <v>810</v>
      </c>
      <c r="L60" s="262">
        <v>215</v>
      </c>
    </row>
    <row r="61" spans="2:12" s="19" customFormat="1" x14ac:dyDescent="0.35">
      <c r="B61" s="275"/>
      <c r="D61" s="275"/>
      <c r="E61" s="275"/>
      <c r="F61" s="275"/>
      <c r="G61" s="275"/>
      <c r="H61" s="275"/>
      <c r="I61" s="275"/>
      <c r="J61" s="275"/>
      <c r="K61" s="275"/>
    </row>
    <row r="62" spans="2:12" s="37" customFormat="1" x14ac:dyDescent="0.35"/>
    <row r="63" spans="2:12" s="37" customFormat="1" ht="15.75" customHeight="1" x14ac:dyDescent="0.35">
      <c r="C63" s="37" t="s">
        <v>54</v>
      </c>
      <c r="D63" s="253"/>
      <c r="E63" s="38" t="s">
        <v>55</v>
      </c>
      <c r="H63" s="35"/>
      <c r="I63" s="39" t="s">
        <v>104</v>
      </c>
      <c r="J63" s="35"/>
    </row>
    <row r="64" spans="2:12" s="37" customFormat="1" ht="17.25" customHeight="1" x14ac:dyDescent="0.35">
      <c r="D64" s="253"/>
      <c r="E64" s="35"/>
      <c r="H64" s="35"/>
      <c r="I64" s="40"/>
      <c r="J64" s="35"/>
    </row>
    <row r="65" spans="2:11" s="37" customFormat="1" x14ac:dyDescent="0.35">
      <c r="B65" s="254"/>
      <c r="C65" s="135" t="s">
        <v>299</v>
      </c>
      <c r="D65" s="35"/>
      <c r="E65" s="34" t="s">
        <v>809</v>
      </c>
      <c r="H65" s="35"/>
      <c r="I65" s="39" t="s">
        <v>60</v>
      </c>
      <c r="J65" s="35"/>
    </row>
    <row r="66" spans="2:11" s="37" customFormat="1" x14ac:dyDescent="0.35">
      <c r="C66" s="35"/>
      <c r="D66" s="35"/>
      <c r="E66" s="35"/>
      <c r="F66" s="35"/>
      <c r="G66" s="35"/>
      <c r="H66" s="35"/>
      <c r="I66" s="35"/>
      <c r="J66" s="35"/>
      <c r="K66" s="41" t="s">
        <v>121</v>
      </c>
    </row>
    <row r="67" spans="2:11" s="37" customFormat="1" x14ac:dyDescent="0.35">
      <c r="C67" s="35"/>
      <c r="D67" s="35"/>
      <c r="E67" s="35"/>
      <c r="F67" s="35"/>
      <c r="G67" s="35"/>
      <c r="H67" s="35"/>
      <c r="I67" s="35"/>
      <c r="J67" s="35"/>
      <c r="K67" s="41" t="s">
        <v>122</v>
      </c>
    </row>
    <row r="68" spans="2:11" s="37" customFormat="1" x14ac:dyDescent="0.35">
      <c r="C68" s="35"/>
      <c r="D68" s="35"/>
      <c r="E68" s="35"/>
      <c r="F68" s="35"/>
      <c r="G68" s="35"/>
      <c r="H68" s="35"/>
      <c r="I68" s="35"/>
      <c r="J68" s="35"/>
      <c r="K68" s="41" t="s">
        <v>61</v>
      </c>
    </row>
    <row r="69" spans="2:11" s="19" customFormat="1" x14ac:dyDescent="0.35">
      <c r="K69" s="276"/>
    </row>
  </sheetData>
  <mergeCells count="3">
    <mergeCell ref="C11:K11"/>
    <mergeCell ref="C12:K12"/>
    <mergeCell ref="C13:K13"/>
  </mergeCells>
  <pageMargins left="0" right="0" top="0" bottom="0" header="0" footer="0"/>
  <pageSetup paperSize="9" scale="65" orientation="portrait" r:id="rId1"/>
  <headerFooter alignWithMargins="0">
    <oddFooter>Pagina &amp;P din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FF"/>
  </sheetPr>
  <dimension ref="A1:Z67"/>
  <sheetViews>
    <sheetView view="pageBreakPreview" topLeftCell="A10" zoomScale="90" zoomScaleNormal="100" zoomScaleSheetLayoutView="90" workbookViewId="0">
      <selection activeCell="H9" sqref="H9"/>
    </sheetView>
  </sheetViews>
  <sheetFormatPr defaultColWidth="10.7109375" defaultRowHeight="18" x14ac:dyDescent="0.35"/>
  <cols>
    <col min="1" max="1" width="10.7109375" style="13"/>
    <col min="2" max="2" width="7.85546875" style="19" customWidth="1"/>
    <col min="3" max="3" width="23.28515625" style="19" customWidth="1"/>
    <col min="4" max="4" width="24.140625" style="13" customWidth="1"/>
    <col min="5" max="5" width="19" style="13" customWidth="1"/>
    <col min="6" max="6" width="18.42578125" style="13" customWidth="1"/>
    <col min="7" max="7" width="16" style="13" customWidth="1"/>
    <col min="8" max="8" width="7.42578125" style="13" customWidth="1"/>
    <col min="9" max="257" width="10.7109375" style="13"/>
    <col min="258" max="258" width="7.85546875" style="13" customWidth="1"/>
    <col min="259" max="259" width="23.28515625" style="13" customWidth="1"/>
    <col min="260" max="260" width="24.140625" style="13" customWidth="1"/>
    <col min="261" max="261" width="22.5703125" style="13" customWidth="1"/>
    <col min="262" max="262" width="21.85546875" style="13" customWidth="1"/>
    <col min="263" max="263" width="16" style="13" customWidth="1"/>
    <col min="264" max="264" width="7.42578125" style="13" customWidth="1"/>
    <col min="265" max="513" width="10.7109375" style="13"/>
    <col min="514" max="514" width="7.85546875" style="13" customWidth="1"/>
    <col min="515" max="515" width="23.28515625" style="13" customWidth="1"/>
    <col min="516" max="516" width="24.140625" style="13" customWidth="1"/>
    <col min="517" max="517" width="22.5703125" style="13" customWidth="1"/>
    <col min="518" max="518" width="21.85546875" style="13" customWidth="1"/>
    <col min="519" max="519" width="16" style="13" customWidth="1"/>
    <col min="520" max="520" width="7.42578125" style="13" customWidth="1"/>
    <col min="521" max="769" width="10.7109375" style="13"/>
    <col min="770" max="770" width="7.85546875" style="13" customWidth="1"/>
    <col min="771" max="771" width="23.28515625" style="13" customWidth="1"/>
    <col min="772" max="772" width="24.140625" style="13" customWidth="1"/>
    <col min="773" max="773" width="22.5703125" style="13" customWidth="1"/>
    <col min="774" max="774" width="21.85546875" style="13" customWidth="1"/>
    <col min="775" max="775" width="16" style="13" customWidth="1"/>
    <col min="776" max="776" width="7.42578125" style="13" customWidth="1"/>
    <col min="777" max="1025" width="10.7109375" style="13"/>
    <col min="1026" max="1026" width="7.85546875" style="13" customWidth="1"/>
    <col min="1027" max="1027" width="23.28515625" style="13" customWidth="1"/>
    <col min="1028" max="1028" width="24.140625" style="13" customWidth="1"/>
    <col min="1029" max="1029" width="22.5703125" style="13" customWidth="1"/>
    <col min="1030" max="1030" width="21.85546875" style="13" customWidth="1"/>
    <col min="1031" max="1031" width="16" style="13" customWidth="1"/>
    <col min="1032" max="1032" width="7.42578125" style="13" customWidth="1"/>
    <col min="1033" max="1281" width="10.7109375" style="13"/>
    <col min="1282" max="1282" width="7.85546875" style="13" customWidth="1"/>
    <col min="1283" max="1283" width="23.28515625" style="13" customWidth="1"/>
    <col min="1284" max="1284" width="24.140625" style="13" customWidth="1"/>
    <col min="1285" max="1285" width="22.5703125" style="13" customWidth="1"/>
    <col min="1286" max="1286" width="21.85546875" style="13" customWidth="1"/>
    <col min="1287" max="1287" width="16" style="13" customWidth="1"/>
    <col min="1288" max="1288" width="7.42578125" style="13" customWidth="1"/>
    <col min="1289" max="1537" width="10.7109375" style="13"/>
    <col min="1538" max="1538" width="7.85546875" style="13" customWidth="1"/>
    <col min="1539" max="1539" width="23.28515625" style="13" customWidth="1"/>
    <col min="1540" max="1540" width="24.140625" style="13" customWidth="1"/>
    <col min="1541" max="1541" width="22.5703125" style="13" customWidth="1"/>
    <col min="1542" max="1542" width="21.85546875" style="13" customWidth="1"/>
    <col min="1543" max="1543" width="16" style="13" customWidth="1"/>
    <col min="1544" max="1544" width="7.42578125" style="13" customWidth="1"/>
    <col min="1545" max="1793" width="10.7109375" style="13"/>
    <col min="1794" max="1794" width="7.85546875" style="13" customWidth="1"/>
    <col min="1795" max="1795" width="23.28515625" style="13" customWidth="1"/>
    <col min="1796" max="1796" width="24.140625" style="13" customWidth="1"/>
    <col min="1797" max="1797" width="22.5703125" style="13" customWidth="1"/>
    <col min="1798" max="1798" width="21.85546875" style="13" customWidth="1"/>
    <col min="1799" max="1799" width="16" style="13" customWidth="1"/>
    <col min="1800" max="1800" width="7.42578125" style="13" customWidth="1"/>
    <col min="1801" max="2049" width="10.7109375" style="13"/>
    <col min="2050" max="2050" width="7.85546875" style="13" customWidth="1"/>
    <col min="2051" max="2051" width="23.28515625" style="13" customWidth="1"/>
    <col min="2052" max="2052" width="24.140625" style="13" customWidth="1"/>
    <col min="2053" max="2053" width="22.5703125" style="13" customWidth="1"/>
    <col min="2054" max="2054" width="21.85546875" style="13" customWidth="1"/>
    <col min="2055" max="2055" width="16" style="13" customWidth="1"/>
    <col min="2056" max="2056" width="7.42578125" style="13" customWidth="1"/>
    <col min="2057" max="2305" width="10.7109375" style="13"/>
    <col min="2306" max="2306" width="7.85546875" style="13" customWidth="1"/>
    <col min="2307" max="2307" width="23.28515625" style="13" customWidth="1"/>
    <col min="2308" max="2308" width="24.140625" style="13" customWidth="1"/>
    <col min="2309" max="2309" width="22.5703125" style="13" customWidth="1"/>
    <col min="2310" max="2310" width="21.85546875" style="13" customWidth="1"/>
    <col min="2311" max="2311" width="16" style="13" customWidth="1"/>
    <col min="2312" max="2312" width="7.42578125" style="13" customWidth="1"/>
    <col min="2313" max="2561" width="10.7109375" style="13"/>
    <col min="2562" max="2562" width="7.85546875" style="13" customWidth="1"/>
    <col min="2563" max="2563" width="23.28515625" style="13" customWidth="1"/>
    <col min="2564" max="2564" width="24.140625" style="13" customWidth="1"/>
    <col min="2565" max="2565" width="22.5703125" style="13" customWidth="1"/>
    <col min="2566" max="2566" width="21.85546875" style="13" customWidth="1"/>
    <col min="2567" max="2567" width="16" style="13" customWidth="1"/>
    <col min="2568" max="2568" width="7.42578125" style="13" customWidth="1"/>
    <col min="2569" max="2817" width="10.7109375" style="13"/>
    <col min="2818" max="2818" width="7.85546875" style="13" customWidth="1"/>
    <col min="2819" max="2819" width="23.28515625" style="13" customWidth="1"/>
    <col min="2820" max="2820" width="24.140625" style="13" customWidth="1"/>
    <col min="2821" max="2821" width="22.5703125" style="13" customWidth="1"/>
    <col min="2822" max="2822" width="21.85546875" style="13" customWidth="1"/>
    <col min="2823" max="2823" width="16" style="13" customWidth="1"/>
    <col min="2824" max="2824" width="7.42578125" style="13" customWidth="1"/>
    <col min="2825" max="3073" width="10.7109375" style="13"/>
    <col min="3074" max="3074" width="7.85546875" style="13" customWidth="1"/>
    <col min="3075" max="3075" width="23.28515625" style="13" customWidth="1"/>
    <col min="3076" max="3076" width="24.140625" style="13" customWidth="1"/>
    <col min="3077" max="3077" width="22.5703125" style="13" customWidth="1"/>
    <col min="3078" max="3078" width="21.85546875" style="13" customWidth="1"/>
    <col min="3079" max="3079" width="16" style="13" customWidth="1"/>
    <col min="3080" max="3080" width="7.42578125" style="13" customWidth="1"/>
    <col min="3081" max="3329" width="10.7109375" style="13"/>
    <col min="3330" max="3330" width="7.85546875" style="13" customWidth="1"/>
    <col min="3331" max="3331" width="23.28515625" style="13" customWidth="1"/>
    <col min="3332" max="3332" width="24.140625" style="13" customWidth="1"/>
    <col min="3333" max="3333" width="22.5703125" style="13" customWidth="1"/>
    <col min="3334" max="3334" width="21.85546875" style="13" customWidth="1"/>
    <col min="3335" max="3335" width="16" style="13" customWidth="1"/>
    <col min="3336" max="3336" width="7.42578125" style="13" customWidth="1"/>
    <col min="3337" max="3585" width="10.7109375" style="13"/>
    <col min="3586" max="3586" width="7.85546875" style="13" customWidth="1"/>
    <col min="3587" max="3587" width="23.28515625" style="13" customWidth="1"/>
    <col min="3588" max="3588" width="24.140625" style="13" customWidth="1"/>
    <col min="3589" max="3589" width="22.5703125" style="13" customWidth="1"/>
    <col min="3590" max="3590" width="21.85546875" style="13" customWidth="1"/>
    <col min="3591" max="3591" width="16" style="13" customWidth="1"/>
    <col min="3592" max="3592" width="7.42578125" style="13" customWidth="1"/>
    <col min="3593" max="3841" width="10.7109375" style="13"/>
    <col min="3842" max="3842" width="7.85546875" style="13" customWidth="1"/>
    <col min="3843" max="3843" width="23.28515625" style="13" customWidth="1"/>
    <col min="3844" max="3844" width="24.140625" style="13" customWidth="1"/>
    <col min="3845" max="3845" width="22.5703125" style="13" customWidth="1"/>
    <col min="3846" max="3846" width="21.85546875" style="13" customWidth="1"/>
    <col min="3847" max="3847" width="16" style="13" customWidth="1"/>
    <col min="3848" max="3848" width="7.42578125" style="13" customWidth="1"/>
    <col min="3849" max="4097" width="10.7109375" style="13"/>
    <col min="4098" max="4098" width="7.85546875" style="13" customWidth="1"/>
    <col min="4099" max="4099" width="23.28515625" style="13" customWidth="1"/>
    <col min="4100" max="4100" width="24.140625" style="13" customWidth="1"/>
    <col min="4101" max="4101" width="22.5703125" style="13" customWidth="1"/>
    <col min="4102" max="4102" width="21.85546875" style="13" customWidth="1"/>
    <col min="4103" max="4103" width="16" style="13" customWidth="1"/>
    <col min="4104" max="4104" width="7.42578125" style="13" customWidth="1"/>
    <col min="4105" max="4353" width="10.7109375" style="13"/>
    <col min="4354" max="4354" width="7.85546875" style="13" customWidth="1"/>
    <col min="4355" max="4355" width="23.28515625" style="13" customWidth="1"/>
    <col min="4356" max="4356" width="24.140625" style="13" customWidth="1"/>
    <col min="4357" max="4357" width="22.5703125" style="13" customWidth="1"/>
    <col min="4358" max="4358" width="21.85546875" style="13" customWidth="1"/>
    <col min="4359" max="4359" width="16" style="13" customWidth="1"/>
    <col min="4360" max="4360" width="7.42578125" style="13" customWidth="1"/>
    <col min="4361" max="4609" width="10.7109375" style="13"/>
    <col min="4610" max="4610" width="7.85546875" style="13" customWidth="1"/>
    <col min="4611" max="4611" width="23.28515625" style="13" customWidth="1"/>
    <col min="4612" max="4612" width="24.140625" style="13" customWidth="1"/>
    <col min="4613" max="4613" width="22.5703125" style="13" customWidth="1"/>
    <col min="4614" max="4614" width="21.85546875" style="13" customWidth="1"/>
    <col min="4615" max="4615" width="16" style="13" customWidth="1"/>
    <col min="4616" max="4616" width="7.42578125" style="13" customWidth="1"/>
    <col min="4617" max="4865" width="10.7109375" style="13"/>
    <col min="4866" max="4866" width="7.85546875" style="13" customWidth="1"/>
    <col min="4867" max="4867" width="23.28515625" style="13" customWidth="1"/>
    <col min="4868" max="4868" width="24.140625" style="13" customWidth="1"/>
    <col min="4869" max="4869" width="22.5703125" style="13" customWidth="1"/>
    <col min="4870" max="4870" width="21.85546875" style="13" customWidth="1"/>
    <col min="4871" max="4871" width="16" style="13" customWidth="1"/>
    <col min="4872" max="4872" width="7.42578125" style="13" customWidth="1"/>
    <col min="4873" max="5121" width="10.7109375" style="13"/>
    <col min="5122" max="5122" width="7.85546875" style="13" customWidth="1"/>
    <col min="5123" max="5123" width="23.28515625" style="13" customWidth="1"/>
    <col min="5124" max="5124" width="24.140625" style="13" customWidth="1"/>
    <col min="5125" max="5125" width="22.5703125" style="13" customWidth="1"/>
    <col min="5126" max="5126" width="21.85546875" style="13" customWidth="1"/>
    <col min="5127" max="5127" width="16" style="13" customWidth="1"/>
    <col min="5128" max="5128" width="7.42578125" style="13" customWidth="1"/>
    <col min="5129" max="5377" width="10.7109375" style="13"/>
    <col min="5378" max="5378" width="7.85546875" style="13" customWidth="1"/>
    <col min="5379" max="5379" width="23.28515625" style="13" customWidth="1"/>
    <col min="5380" max="5380" width="24.140625" style="13" customWidth="1"/>
    <col min="5381" max="5381" width="22.5703125" style="13" customWidth="1"/>
    <col min="5382" max="5382" width="21.85546875" style="13" customWidth="1"/>
    <col min="5383" max="5383" width="16" style="13" customWidth="1"/>
    <col min="5384" max="5384" width="7.42578125" style="13" customWidth="1"/>
    <col min="5385" max="5633" width="10.7109375" style="13"/>
    <col min="5634" max="5634" width="7.85546875" style="13" customWidth="1"/>
    <col min="5635" max="5635" width="23.28515625" style="13" customWidth="1"/>
    <col min="5636" max="5636" width="24.140625" style="13" customWidth="1"/>
    <col min="5637" max="5637" width="22.5703125" style="13" customWidth="1"/>
    <col min="5638" max="5638" width="21.85546875" style="13" customWidth="1"/>
    <col min="5639" max="5639" width="16" style="13" customWidth="1"/>
    <col min="5640" max="5640" width="7.42578125" style="13" customWidth="1"/>
    <col min="5641" max="5889" width="10.7109375" style="13"/>
    <col min="5890" max="5890" width="7.85546875" style="13" customWidth="1"/>
    <col min="5891" max="5891" width="23.28515625" style="13" customWidth="1"/>
    <col min="5892" max="5892" width="24.140625" style="13" customWidth="1"/>
    <col min="5893" max="5893" width="22.5703125" style="13" customWidth="1"/>
    <col min="5894" max="5894" width="21.85546875" style="13" customWidth="1"/>
    <col min="5895" max="5895" width="16" style="13" customWidth="1"/>
    <col min="5896" max="5896" width="7.42578125" style="13" customWidth="1"/>
    <col min="5897" max="6145" width="10.7109375" style="13"/>
    <col min="6146" max="6146" width="7.85546875" style="13" customWidth="1"/>
    <col min="6147" max="6147" width="23.28515625" style="13" customWidth="1"/>
    <col min="6148" max="6148" width="24.140625" style="13" customWidth="1"/>
    <col min="6149" max="6149" width="22.5703125" style="13" customWidth="1"/>
    <col min="6150" max="6150" width="21.85546875" style="13" customWidth="1"/>
    <col min="6151" max="6151" width="16" style="13" customWidth="1"/>
    <col min="6152" max="6152" width="7.42578125" style="13" customWidth="1"/>
    <col min="6153" max="6401" width="10.7109375" style="13"/>
    <col min="6402" max="6402" width="7.85546875" style="13" customWidth="1"/>
    <col min="6403" max="6403" width="23.28515625" style="13" customWidth="1"/>
    <col min="6404" max="6404" width="24.140625" style="13" customWidth="1"/>
    <col min="6405" max="6405" width="22.5703125" style="13" customWidth="1"/>
    <col min="6406" max="6406" width="21.85546875" style="13" customWidth="1"/>
    <col min="6407" max="6407" width="16" style="13" customWidth="1"/>
    <col min="6408" max="6408" width="7.42578125" style="13" customWidth="1"/>
    <col min="6409" max="6657" width="10.7109375" style="13"/>
    <col min="6658" max="6658" width="7.85546875" style="13" customWidth="1"/>
    <col min="6659" max="6659" width="23.28515625" style="13" customWidth="1"/>
    <col min="6660" max="6660" width="24.140625" style="13" customWidth="1"/>
    <col min="6661" max="6661" width="22.5703125" style="13" customWidth="1"/>
    <col min="6662" max="6662" width="21.85546875" style="13" customWidth="1"/>
    <col min="6663" max="6663" width="16" style="13" customWidth="1"/>
    <col min="6664" max="6664" width="7.42578125" style="13" customWidth="1"/>
    <col min="6665" max="6913" width="10.7109375" style="13"/>
    <col min="6914" max="6914" width="7.85546875" style="13" customWidth="1"/>
    <col min="6915" max="6915" width="23.28515625" style="13" customWidth="1"/>
    <col min="6916" max="6916" width="24.140625" style="13" customWidth="1"/>
    <col min="6917" max="6917" width="22.5703125" style="13" customWidth="1"/>
    <col min="6918" max="6918" width="21.85546875" style="13" customWidth="1"/>
    <col min="6919" max="6919" width="16" style="13" customWidth="1"/>
    <col min="6920" max="6920" width="7.42578125" style="13" customWidth="1"/>
    <col min="6921" max="7169" width="10.7109375" style="13"/>
    <col min="7170" max="7170" width="7.85546875" style="13" customWidth="1"/>
    <col min="7171" max="7171" width="23.28515625" style="13" customWidth="1"/>
    <col min="7172" max="7172" width="24.140625" style="13" customWidth="1"/>
    <col min="7173" max="7173" width="22.5703125" style="13" customWidth="1"/>
    <col min="7174" max="7174" width="21.85546875" style="13" customWidth="1"/>
    <col min="7175" max="7175" width="16" style="13" customWidth="1"/>
    <col min="7176" max="7176" width="7.42578125" style="13" customWidth="1"/>
    <col min="7177" max="7425" width="10.7109375" style="13"/>
    <col min="7426" max="7426" width="7.85546875" style="13" customWidth="1"/>
    <col min="7427" max="7427" width="23.28515625" style="13" customWidth="1"/>
    <col min="7428" max="7428" width="24.140625" style="13" customWidth="1"/>
    <col min="7429" max="7429" width="22.5703125" style="13" customWidth="1"/>
    <col min="7430" max="7430" width="21.85546875" style="13" customWidth="1"/>
    <col min="7431" max="7431" width="16" style="13" customWidth="1"/>
    <col min="7432" max="7432" width="7.42578125" style="13" customWidth="1"/>
    <col min="7433" max="7681" width="10.7109375" style="13"/>
    <col min="7682" max="7682" width="7.85546875" style="13" customWidth="1"/>
    <col min="7683" max="7683" width="23.28515625" style="13" customWidth="1"/>
    <col min="7684" max="7684" width="24.140625" style="13" customWidth="1"/>
    <col min="7685" max="7685" width="22.5703125" style="13" customWidth="1"/>
    <col min="7686" max="7686" width="21.85546875" style="13" customWidth="1"/>
    <col min="7687" max="7687" width="16" style="13" customWidth="1"/>
    <col min="7688" max="7688" width="7.42578125" style="13" customWidth="1"/>
    <col min="7689" max="7937" width="10.7109375" style="13"/>
    <col min="7938" max="7938" width="7.85546875" style="13" customWidth="1"/>
    <col min="7939" max="7939" width="23.28515625" style="13" customWidth="1"/>
    <col min="7940" max="7940" width="24.140625" style="13" customWidth="1"/>
    <col min="7941" max="7941" width="22.5703125" style="13" customWidth="1"/>
    <col min="7942" max="7942" width="21.85546875" style="13" customWidth="1"/>
    <col min="7943" max="7943" width="16" style="13" customWidth="1"/>
    <col min="7944" max="7944" width="7.42578125" style="13" customWidth="1"/>
    <col min="7945" max="8193" width="10.7109375" style="13"/>
    <col min="8194" max="8194" width="7.85546875" style="13" customWidth="1"/>
    <col min="8195" max="8195" width="23.28515625" style="13" customWidth="1"/>
    <col min="8196" max="8196" width="24.140625" style="13" customWidth="1"/>
    <col min="8197" max="8197" width="22.5703125" style="13" customWidth="1"/>
    <col min="8198" max="8198" width="21.85546875" style="13" customWidth="1"/>
    <col min="8199" max="8199" width="16" style="13" customWidth="1"/>
    <col min="8200" max="8200" width="7.42578125" style="13" customWidth="1"/>
    <col min="8201" max="8449" width="10.7109375" style="13"/>
    <col min="8450" max="8450" width="7.85546875" style="13" customWidth="1"/>
    <col min="8451" max="8451" width="23.28515625" style="13" customWidth="1"/>
    <col min="8452" max="8452" width="24.140625" style="13" customWidth="1"/>
    <col min="8453" max="8453" width="22.5703125" style="13" customWidth="1"/>
    <col min="8454" max="8454" width="21.85546875" style="13" customWidth="1"/>
    <col min="8455" max="8455" width="16" style="13" customWidth="1"/>
    <col min="8456" max="8456" width="7.42578125" style="13" customWidth="1"/>
    <col min="8457" max="8705" width="10.7109375" style="13"/>
    <col min="8706" max="8706" width="7.85546875" style="13" customWidth="1"/>
    <col min="8707" max="8707" width="23.28515625" style="13" customWidth="1"/>
    <col min="8708" max="8708" width="24.140625" style="13" customWidth="1"/>
    <col min="8709" max="8709" width="22.5703125" style="13" customWidth="1"/>
    <col min="8710" max="8710" width="21.85546875" style="13" customWidth="1"/>
    <col min="8711" max="8711" width="16" style="13" customWidth="1"/>
    <col min="8712" max="8712" width="7.42578125" style="13" customWidth="1"/>
    <col min="8713" max="8961" width="10.7109375" style="13"/>
    <col min="8962" max="8962" width="7.85546875" style="13" customWidth="1"/>
    <col min="8963" max="8963" width="23.28515625" style="13" customWidth="1"/>
    <col min="8964" max="8964" width="24.140625" style="13" customWidth="1"/>
    <col min="8965" max="8965" width="22.5703125" style="13" customWidth="1"/>
    <col min="8966" max="8966" width="21.85546875" style="13" customWidth="1"/>
    <col min="8967" max="8967" width="16" style="13" customWidth="1"/>
    <col min="8968" max="8968" width="7.42578125" style="13" customWidth="1"/>
    <col min="8969" max="9217" width="10.7109375" style="13"/>
    <col min="9218" max="9218" width="7.85546875" style="13" customWidth="1"/>
    <col min="9219" max="9219" width="23.28515625" style="13" customWidth="1"/>
    <col min="9220" max="9220" width="24.140625" style="13" customWidth="1"/>
    <col min="9221" max="9221" width="22.5703125" style="13" customWidth="1"/>
    <col min="9222" max="9222" width="21.85546875" style="13" customWidth="1"/>
    <col min="9223" max="9223" width="16" style="13" customWidth="1"/>
    <col min="9224" max="9224" width="7.42578125" style="13" customWidth="1"/>
    <col min="9225" max="9473" width="10.7109375" style="13"/>
    <col min="9474" max="9474" width="7.85546875" style="13" customWidth="1"/>
    <col min="9475" max="9475" width="23.28515625" style="13" customWidth="1"/>
    <col min="9476" max="9476" width="24.140625" style="13" customWidth="1"/>
    <col min="9477" max="9477" width="22.5703125" style="13" customWidth="1"/>
    <col min="9478" max="9478" width="21.85546875" style="13" customWidth="1"/>
    <col min="9479" max="9479" width="16" style="13" customWidth="1"/>
    <col min="9480" max="9480" width="7.42578125" style="13" customWidth="1"/>
    <col min="9481" max="9729" width="10.7109375" style="13"/>
    <col min="9730" max="9730" width="7.85546875" style="13" customWidth="1"/>
    <col min="9731" max="9731" width="23.28515625" style="13" customWidth="1"/>
    <col min="9732" max="9732" width="24.140625" style="13" customWidth="1"/>
    <col min="9733" max="9733" width="22.5703125" style="13" customWidth="1"/>
    <col min="9734" max="9734" width="21.85546875" style="13" customWidth="1"/>
    <col min="9735" max="9735" width="16" style="13" customWidth="1"/>
    <col min="9736" max="9736" width="7.42578125" style="13" customWidth="1"/>
    <col min="9737" max="9985" width="10.7109375" style="13"/>
    <col min="9986" max="9986" width="7.85546875" style="13" customWidth="1"/>
    <col min="9987" max="9987" width="23.28515625" style="13" customWidth="1"/>
    <col min="9988" max="9988" width="24.140625" style="13" customWidth="1"/>
    <col min="9989" max="9989" width="22.5703125" style="13" customWidth="1"/>
    <col min="9990" max="9990" width="21.85546875" style="13" customWidth="1"/>
    <col min="9991" max="9991" width="16" style="13" customWidth="1"/>
    <col min="9992" max="9992" width="7.42578125" style="13" customWidth="1"/>
    <col min="9993" max="10241" width="10.7109375" style="13"/>
    <col min="10242" max="10242" width="7.85546875" style="13" customWidth="1"/>
    <col min="10243" max="10243" width="23.28515625" style="13" customWidth="1"/>
    <col min="10244" max="10244" width="24.140625" style="13" customWidth="1"/>
    <col min="10245" max="10245" width="22.5703125" style="13" customWidth="1"/>
    <col min="10246" max="10246" width="21.85546875" style="13" customWidth="1"/>
    <col min="10247" max="10247" width="16" style="13" customWidth="1"/>
    <col min="10248" max="10248" width="7.42578125" style="13" customWidth="1"/>
    <col min="10249" max="10497" width="10.7109375" style="13"/>
    <col min="10498" max="10498" width="7.85546875" style="13" customWidth="1"/>
    <col min="10499" max="10499" width="23.28515625" style="13" customWidth="1"/>
    <col min="10500" max="10500" width="24.140625" style="13" customWidth="1"/>
    <col min="10501" max="10501" width="22.5703125" style="13" customWidth="1"/>
    <col min="10502" max="10502" width="21.85546875" style="13" customWidth="1"/>
    <col min="10503" max="10503" width="16" style="13" customWidth="1"/>
    <col min="10504" max="10504" width="7.42578125" style="13" customWidth="1"/>
    <col min="10505" max="10753" width="10.7109375" style="13"/>
    <col min="10754" max="10754" width="7.85546875" style="13" customWidth="1"/>
    <col min="10755" max="10755" width="23.28515625" style="13" customWidth="1"/>
    <col min="10756" max="10756" width="24.140625" style="13" customWidth="1"/>
    <col min="10757" max="10757" width="22.5703125" style="13" customWidth="1"/>
    <col min="10758" max="10758" width="21.85546875" style="13" customWidth="1"/>
    <col min="10759" max="10759" width="16" style="13" customWidth="1"/>
    <col min="10760" max="10760" width="7.42578125" style="13" customWidth="1"/>
    <col min="10761" max="11009" width="10.7109375" style="13"/>
    <col min="11010" max="11010" width="7.85546875" style="13" customWidth="1"/>
    <col min="11011" max="11011" width="23.28515625" style="13" customWidth="1"/>
    <col min="11012" max="11012" width="24.140625" style="13" customWidth="1"/>
    <col min="11013" max="11013" width="22.5703125" style="13" customWidth="1"/>
    <col min="11014" max="11014" width="21.85546875" style="13" customWidth="1"/>
    <col min="11015" max="11015" width="16" style="13" customWidth="1"/>
    <col min="11016" max="11016" width="7.42578125" style="13" customWidth="1"/>
    <col min="11017" max="11265" width="10.7109375" style="13"/>
    <col min="11266" max="11266" width="7.85546875" style="13" customWidth="1"/>
    <col min="11267" max="11267" width="23.28515625" style="13" customWidth="1"/>
    <col min="11268" max="11268" width="24.140625" style="13" customWidth="1"/>
    <col min="11269" max="11269" width="22.5703125" style="13" customWidth="1"/>
    <col min="11270" max="11270" width="21.85546875" style="13" customWidth="1"/>
    <col min="11271" max="11271" width="16" style="13" customWidth="1"/>
    <col min="11272" max="11272" width="7.42578125" style="13" customWidth="1"/>
    <col min="11273" max="11521" width="10.7109375" style="13"/>
    <col min="11522" max="11522" width="7.85546875" style="13" customWidth="1"/>
    <col min="11523" max="11523" width="23.28515625" style="13" customWidth="1"/>
    <col min="11524" max="11524" width="24.140625" style="13" customWidth="1"/>
    <col min="11525" max="11525" width="22.5703125" style="13" customWidth="1"/>
    <col min="11526" max="11526" width="21.85546875" style="13" customWidth="1"/>
    <col min="11527" max="11527" width="16" style="13" customWidth="1"/>
    <col min="11528" max="11528" width="7.42578125" style="13" customWidth="1"/>
    <col min="11529" max="11777" width="10.7109375" style="13"/>
    <col min="11778" max="11778" width="7.85546875" style="13" customWidth="1"/>
    <col min="11779" max="11779" width="23.28515625" style="13" customWidth="1"/>
    <col min="11780" max="11780" width="24.140625" style="13" customWidth="1"/>
    <col min="11781" max="11781" width="22.5703125" style="13" customWidth="1"/>
    <col min="11782" max="11782" width="21.85546875" style="13" customWidth="1"/>
    <col min="11783" max="11783" width="16" style="13" customWidth="1"/>
    <col min="11784" max="11784" width="7.42578125" style="13" customWidth="1"/>
    <col min="11785" max="12033" width="10.7109375" style="13"/>
    <col min="12034" max="12034" width="7.85546875" style="13" customWidth="1"/>
    <col min="12035" max="12035" width="23.28515625" style="13" customWidth="1"/>
    <col min="12036" max="12036" width="24.140625" style="13" customWidth="1"/>
    <col min="12037" max="12037" width="22.5703125" style="13" customWidth="1"/>
    <col min="12038" max="12038" width="21.85546875" style="13" customWidth="1"/>
    <col min="12039" max="12039" width="16" style="13" customWidth="1"/>
    <col min="12040" max="12040" width="7.42578125" style="13" customWidth="1"/>
    <col min="12041" max="12289" width="10.7109375" style="13"/>
    <col min="12290" max="12290" width="7.85546875" style="13" customWidth="1"/>
    <col min="12291" max="12291" width="23.28515625" style="13" customWidth="1"/>
    <col min="12292" max="12292" width="24.140625" style="13" customWidth="1"/>
    <col min="12293" max="12293" width="22.5703125" style="13" customWidth="1"/>
    <col min="12294" max="12294" width="21.85546875" style="13" customWidth="1"/>
    <col min="12295" max="12295" width="16" style="13" customWidth="1"/>
    <col min="12296" max="12296" width="7.42578125" style="13" customWidth="1"/>
    <col min="12297" max="12545" width="10.7109375" style="13"/>
    <col min="12546" max="12546" width="7.85546875" style="13" customWidth="1"/>
    <col min="12547" max="12547" width="23.28515625" style="13" customWidth="1"/>
    <col min="12548" max="12548" width="24.140625" style="13" customWidth="1"/>
    <col min="12549" max="12549" width="22.5703125" style="13" customWidth="1"/>
    <col min="12550" max="12550" width="21.85546875" style="13" customWidth="1"/>
    <col min="12551" max="12551" width="16" style="13" customWidth="1"/>
    <col min="12552" max="12552" width="7.42578125" style="13" customWidth="1"/>
    <col min="12553" max="12801" width="10.7109375" style="13"/>
    <col min="12802" max="12802" width="7.85546875" style="13" customWidth="1"/>
    <col min="12803" max="12803" width="23.28515625" style="13" customWidth="1"/>
    <col min="12804" max="12804" width="24.140625" style="13" customWidth="1"/>
    <col min="12805" max="12805" width="22.5703125" style="13" customWidth="1"/>
    <col min="12806" max="12806" width="21.85546875" style="13" customWidth="1"/>
    <col min="12807" max="12807" width="16" style="13" customWidth="1"/>
    <col min="12808" max="12808" width="7.42578125" style="13" customWidth="1"/>
    <col min="12809" max="13057" width="10.7109375" style="13"/>
    <col min="13058" max="13058" width="7.85546875" style="13" customWidth="1"/>
    <col min="13059" max="13059" width="23.28515625" style="13" customWidth="1"/>
    <col min="13060" max="13060" width="24.140625" style="13" customWidth="1"/>
    <col min="13061" max="13061" width="22.5703125" style="13" customWidth="1"/>
    <col min="13062" max="13062" width="21.85546875" style="13" customWidth="1"/>
    <col min="13063" max="13063" width="16" style="13" customWidth="1"/>
    <col min="13064" max="13064" width="7.42578125" style="13" customWidth="1"/>
    <col min="13065" max="13313" width="10.7109375" style="13"/>
    <col min="13314" max="13314" width="7.85546875" style="13" customWidth="1"/>
    <col min="13315" max="13315" width="23.28515625" style="13" customWidth="1"/>
    <col min="13316" max="13316" width="24.140625" style="13" customWidth="1"/>
    <col min="13317" max="13317" width="22.5703125" style="13" customWidth="1"/>
    <col min="13318" max="13318" width="21.85546875" style="13" customWidth="1"/>
    <col min="13319" max="13319" width="16" style="13" customWidth="1"/>
    <col min="13320" max="13320" width="7.42578125" style="13" customWidth="1"/>
    <col min="13321" max="13569" width="10.7109375" style="13"/>
    <col min="13570" max="13570" width="7.85546875" style="13" customWidth="1"/>
    <col min="13571" max="13571" width="23.28515625" style="13" customWidth="1"/>
    <col min="13572" max="13572" width="24.140625" style="13" customWidth="1"/>
    <col min="13573" max="13573" width="22.5703125" style="13" customWidth="1"/>
    <col min="13574" max="13574" width="21.85546875" style="13" customWidth="1"/>
    <col min="13575" max="13575" width="16" style="13" customWidth="1"/>
    <col min="13576" max="13576" width="7.42578125" style="13" customWidth="1"/>
    <col min="13577" max="13825" width="10.7109375" style="13"/>
    <col min="13826" max="13826" width="7.85546875" style="13" customWidth="1"/>
    <col min="13827" max="13827" width="23.28515625" style="13" customWidth="1"/>
    <col min="13828" max="13828" width="24.140625" style="13" customWidth="1"/>
    <col min="13829" max="13829" width="22.5703125" style="13" customWidth="1"/>
    <col min="13830" max="13830" width="21.85546875" style="13" customWidth="1"/>
    <col min="13831" max="13831" width="16" style="13" customWidth="1"/>
    <col min="13832" max="13832" width="7.42578125" style="13" customWidth="1"/>
    <col min="13833" max="14081" width="10.7109375" style="13"/>
    <col min="14082" max="14082" width="7.85546875" style="13" customWidth="1"/>
    <col min="14083" max="14083" width="23.28515625" style="13" customWidth="1"/>
    <col min="14084" max="14084" width="24.140625" style="13" customWidth="1"/>
    <col min="14085" max="14085" width="22.5703125" style="13" customWidth="1"/>
    <col min="14086" max="14086" width="21.85546875" style="13" customWidth="1"/>
    <col min="14087" max="14087" width="16" style="13" customWidth="1"/>
    <col min="14088" max="14088" width="7.42578125" style="13" customWidth="1"/>
    <col min="14089" max="14337" width="10.7109375" style="13"/>
    <col min="14338" max="14338" width="7.85546875" style="13" customWidth="1"/>
    <col min="14339" max="14339" width="23.28515625" style="13" customWidth="1"/>
    <col min="14340" max="14340" width="24.140625" style="13" customWidth="1"/>
    <col min="14341" max="14341" width="22.5703125" style="13" customWidth="1"/>
    <col min="14342" max="14342" width="21.85546875" style="13" customWidth="1"/>
    <col min="14343" max="14343" width="16" style="13" customWidth="1"/>
    <col min="14344" max="14344" width="7.42578125" style="13" customWidth="1"/>
    <col min="14345" max="14593" width="10.7109375" style="13"/>
    <col min="14594" max="14594" width="7.85546875" style="13" customWidth="1"/>
    <col min="14595" max="14595" width="23.28515625" style="13" customWidth="1"/>
    <col min="14596" max="14596" width="24.140625" style="13" customWidth="1"/>
    <col min="14597" max="14597" width="22.5703125" style="13" customWidth="1"/>
    <col min="14598" max="14598" width="21.85546875" style="13" customWidth="1"/>
    <col min="14599" max="14599" width="16" style="13" customWidth="1"/>
    <col min="14600" max="14600" width="7.42578125" style="13" customWidth="1"/>
    <col min="14601" max="14849" width="10.7109375" style="13"/>
    <col min="14850" max="14850" width="7.85546875" style="13" customWidth="1"/>
    <col min="14851" max="14851" width="23.28515625" style="13" customWidth="1"/>
    <col min="14852" max="14852" width="24.140625" style="13" customWidth="1"/>
    <col min="14853" max="14853" width="22.5703125" style="13" customWidth="1"/>
    <col min="14854" max="14854" width="21.85546875" style="13" customWidth="1"/>
    <col min="14855" max="14855" width="16" style="13" customWidth="1"/>
    <col min="14856" max="14856" width="7.42578125" style="13" customWidth="1"/>
    <col min="14857" max="15105" width="10.7109375" style="13"/>
    <col min="15106" max="15106" width="7.85546875" style="13" customWidth="1"/>
    <col min="15107" max="15107" width="23.28515625" style="13" customWidth="1"/>
    <col min="15108" max="15108" width="24.140625" style="13" customWidth="1"/>
    <col min="15109" max="15109" width="22.5703125" style="13" customWidth="1"/>
    <col min="15110" max="15110" width="21.85546875" style="13" customWidth="1"/>
    <col min="15111" max="15111" width="16" style="13" customWidth="1"/>
    <col min="15112" max="15112" width="7.42578125" style="13" customWidth="1"/>
    <col min="15113" max="15361" width="10.7109375" style="13"/>
    <col min="15362" max="15362" width="7.85546875" style="13" customWidth="1"/>
    <col min="15363" max="15363" width="23.28515625" style="13" customWidth="1"/>
    <col min="15364" max="15364" width="24.140625" style="13" customWidth="1"/>
    <col min="15365" max="15365" width="22.5703125" style="13" customWidth="1"/>
    <col min="15366" max="15366" width="21.85546875" style="13" customWidth="1"/>
    <col min="15367" max="15367" width="16" style="13" customWidth="1"/>
    <col min="15368" max="15368" width="7.42578125" style="13" customWidth="1"/>
    <col min="15369" max="15617" width="10.7109375" style="13"/>
    <col min="15618" max="15618" width="7.85546875" style="13" customWidth="1"/>
    <col min="15619" max="15619" width="23.28515625" style="13" customWidth="1"/>
    <col min="15620" max="15620" width="24.140625" style="13" customWidth="1"/>
    <col min="15621" max="15621" width="22.5703125" style="13" customWidth="1"/>
    <col min="15622" max="15622" width="21.85546875" style="13" customWidth="1"/>
    <col min="15623" max="15623" width="16" style="13" customWidth="1"/>
    <col min="15624" max="15624" width="7.42578125" style="13" customWidth="1"/>
    <col min="15625" max="15873" width="10.7109375" style="13"/>
    <col min="15874" max="15874" width="7.85546875" style="13" customWidth="1"/>
    <col min="15875" max="15875" width="23.28515625" style="13" customWidth="1"/>
    <col min="15876" max="15876" width="24.140625" style="13" customWidth="1"/>
    <col min="15877" max="15877" width="22.5703125" style="13" customWidth="1"/>
    <col min="15878" max="15878" width="21.85546875" style="13" customWidth="1"/>
    <col min="15879" max="15879" width="16" style="13" customWidth="1"/>
    <col min="15880" max="15880" width="7.42578125" style="13" customWidth="1"/>
    <col min="15881" max="16129" width="10.7109375" style="13"/>
    <col min="16130" max="16130" width="7.85546875" style="13" customWidth="1"/>
    <col min="16131" max="16131" width="23.28515625" style="13" customWidth="1"/>
    <col min="16132" max="16132" width="24.140625" style="13" customWidth="1"/>
    <col min="16133" max="16133" width="22.5703125" style="13" customWidth="1"/>
    <col min="16134" max="16134" width="21.85546875" style="13" customWidth="1"/>
    <col min="16135" max="16135" width="16" style="13" customWidth="1"/>
    <col min="16136" max="16136" width="7.42578125" style="13" customWidth="1"/>
    <col min="16137" max="16384" width="10.7109375" style="13"/>
  </cols>
  <sheetData>
    <row r="1" spans="1:26" x14ac:dyDescent="0.35">
      <c r="A1" s="19" t="s">
        <v>0</v>
      </c>
      <c r="G1" s="113" t="s">
        <v>183</v>
      </c>
      <c r="J1" s="36"/>
    </row>
    <row r="2" spans="1:26" x14ac:dyDescent="0.35">
      <c r="G2" s="35"/>
      <c r="H2" s="235"/>
      <c r="J2" s="36"/>
    </row>
    <row r="3" spans="1:26" x14ac:dyDescent="0.35">
      <c r="G3" s="112" t="s">
        <v>2</v>
      </c>
    </row>
    <row r="4" spans="1:26" s="19" customFormat="1" x14ac:dyDescent="0.35">
      <c r="C4" s="113"/>
      <c r="D4" s="113"/>
      <c r="E4" s="113"/>
      <c r="G4" s="35"/>
      <c r="H4" s="236"/>
      <c r="I4" s="13"/>
    </row>
    <row r="5" spans="1:26" s="19" customFormat="1" x14ac:dyDescent="0.35">
      <c r="C5" s="113"/>
      <c r="D5" s="113"/>
      <c r="E5" s="113"/>
      <c r="G5" s="113" t="s">
        <v>3</v>
      </c>
      <c r="H5" s="237"/>
      <c r="I5" s="13"/>
    </row>
    <row r="6" spans="1:26" s="19" customFormat="1" x14ac:dyDescent="0.35">
      <c r="C6" s="113"/>
      <c r="D6" s="113"/>
      <c r="E6" s="113"/>
      <c r="G6" s="113" t="s">
        <v>4</v>
      </c>
      <c r="H6" s="237"/>
      <c r="I6" s="13"/>
    </row>
    <row r="7" spans="1:26" s="19" customFormat="1" x14ac:dyDescent="0.35">
      <c r="C7" s="113"/>
      <c r="D7" s="113"/>
      <c r="E7" s="113"/>
      <c r="G7" s="113"/>
      <c r="H7" s="237"/>
      <c r="I7" s="13"/>
    </row>
    <row r="8" spans="1:26" s="19" customFormat="1" x14ac:dyDescent="0.35">
      <c r="C8" s="113"/>
      <c r="D8" s="113"/>
      <c r="E8" s="113"/>
      <c r="F8" s="113"/>
      <c r="G8" s="238"/>
      <c r="H8" s="237"/>
      <c r="I8" s="13"/>
    </row>
    <row r="9" spans="1:26" s="19" customFormat="1" x14ac:dyDescent="0.35">
      <c r="D9" s="113"/>
      <c r="E9" s="113"/>
      <c r="F9" s="113"/>
      <c r="G9" s="113"/>
      <c r="H9" s="113"/>
      <c r="I9" s="13"/>
    </row>
    <row r="10" spans="1:26" s="19" customFormat="1" x14ac:dyDescent="0.35">
      <c r="B10" s="362" t="s">
        <v>817</v>
      </c>
      <c r="C10" s="365"/>
      <c r="D10" s="365"/>
      <c r="E10" s="365"/>
      <c r="F10" s="365"/>
      <c r="G10" s="113"/>
      <c r="H10" s="114"/>
      <c r="I10" s="13"/>
    </row>
    <row r="11" spans="1:26" s="19" customFormat="1" x14ac:dyDescent="0.35">
      <c r="B11" s="362" t="s">
        <v>184</v>
      </c>
      <c r="C11" s="365"/>
      <c r="D11" s="365"/>
      <c r="E11" s="365"/>
      <c r="F11" s="365"/>
      <c r="G11" s="113"/>
      <c r="H11" s="114"/>
      <c r="I11" s="13"/>
    </row>
    <row r="12" spans="1:26" s="19" customFormat="1" x14ac:dyDescent="0.35">
      <c r="C12" s="362"/>
      <c r="D12" s="365"/>
      <c r="E12" s="365"/>
      <c r="F12" s="365"/>
      <c r="G12" s="113"/>
      <c r="H12" s="114"/>
      <c r="I12" s="13"/>
    </row>
    <row r="13" spans="1:26" x14ac:dyDescent="0.35">
      <c r="C13" s="113"/>
      <c r="D13" s="113"/>
      <c r="E13" s="113"/>
      <c r="F13" s="113"/>
      <c r="G13" s="18"/>
      <c r="H13" s="18"/>
    </row>
    <row r="14" spans="1:26" ht="30.75" customHeight="1" x14ac:dyDescent="0.35">
      <c r="B14" s="386" t="s">
        <v>5</v>
      </c>
      <c r="C14" s="386" t="s">
        <v>6</v>
      </c>
      <c r="D14" s="386" t="s">
        <v>185</v>
      </c>
      <c r="E14" s="386" t="s">
        <v>186</v>
      </c>
      <c r="F14" s="386"/>
      <c r="G14" s="113"/>
      <c r="H14" s="113"/>
      <c r="I14" s="113"/>
      <c r="J14" s="113"/>
      <c r="K14" s="113"/>
    </row>
    <row r="15" spans="1:26" ht="30.75" customHeight="1" x14ac:dyDescent="0.35">
      <c r="B15" s="386"/>
      <c r="C15" s="386"/>
      <c r="D15" s="386"/>
      <c r="E15" s="23" t="s">
        <v>187</v>
      </c>
      <c r="F15" s="23" t="s">
        <v>188</v>
      </c>
      <c r="G15" s="240"/>
      <c r="H15" s="240"/>
      <c r="I15" s="240"/>
      <c r="J15" s="240"/>
      <c r="K15" s="240"/>
      <c r="Z15" s="241"/>
    </row>
    <row r="16" spans="1:26" ht="15.75" customHeight="1" x14ac:dyDescent="0.35">
      <c r="B16" s="242">
        <v>0</v>
      </c>
      <c r="C16" s="242">
        <v>1</v>
      </c>
      <c r="D16" s="242">
        <v>2</v>
      </c>
      <c r="E16" s="242">
        <v>3</v>
      </c>
      <c r="F16" s="242">
        <v>4</v>
      </c>
      <c r="G16" s="240"/>
      <c r="H16" s="240"/>
      <c r="I16" s="240"/>
      <c r="J16" s="240"/>
      <c r="K16" s="240"/>
      <c r="Z16" s="243"/>
    </row>
    <row r="17" spans="2:11" ht="23.1" customHeight="1" x14ac:dyDescent="0.35">
      <c r="B17" s="384" t="s">
        <v>11</v>
      </c>
      <c r="C17" s="385"/>
      <c r="D17" s="245">
        <f>SUM(D18:D59)</f>
        <v>37125</v>
      </c>
      <c r="E17" s="245">
        <f>SUM(E18:E59)</f>
        <v>24480</v>
      </c>
      <c r="F17" s="245">
        <f>SUM(F18:F59)</f>
        <v>12645</v>
      </c>
      <c r="G17" s="18"/>
      <c r="H17" s="18"/>
      <c r="I17" s="18"/>
      <c r="J17" s="18"/>
      <c r="K17" s="18"/>
    </row>
    <row r="18" spans="2:11" ht="23.1" customHeight="1" x14ac:dyDescent="0.35">
      <c r="B18" s="247">
        <v>1</v>
      </c>
      <c r="C18" s="224" t="s">
        <v>12</v>
      </c>
      <c r="D18" s="250">
        <v>1735</v>
      </c>
      <c r="E18" s="241">
        <v>1195</v>
      </c>
      <c r="F18" s="241">
        <v>540</v>
      </c>
    </row>
    <row r="19" spans="2:11" ht="23.1" customHeight="1" x14ac:dyDescent="0.35">
      <c r="B19" s="247">
        <v>2</v>
      </c>
      <c r="C19" s="227" t="s">
        <v>13</v>
      </c>
      <c r="D19" s="250">
        <v>495</v>
      </c>
      <c r="E19" s="241">
        <v>245</v>
      </c>
      <c r="F19" s="241">
        <v>250</v>
      </c>
    </row>
    <row r="20" spans="2:11" ht="23.1" customHeight="1" x14ac:dyDescent="0.35">
      <c r="B20" s="247">
        <v>3</v>
      </c>
      <c r="C20" s="227" t="s">
        <v>14</v>
      </c>
      <c r="D20" s="250">
        <v>700</v>
      </c>
      <c r="E20" s="241">
        <v>400</v>
      </c>
      <c r="F20" s="241">
        <v>300</v>
      </c>
    </row>
    <row r="21" spans="2:11" ht="23.1" customHeight="1" x14ac:dyDescent="0.35">
      <c r="B21" s="247">
        <v>4</v>
      </c>
      <c r="C21" s="227" t="s">
        <v>15</v>
      </c>
      <c r="D21" s="250">
        <v>1070</v>
      </c>
      <c r="E21" s="241">
        <v>720</v>
      </c>
      <c r="F21" s="241">
        <v>350</v>
      </c>
    </row>
    <row r="22" spans="2:11" ht="23.1" customHeight="1" x14ac:dyDescent="0.35">
      <c r="B22" s="247">
        <v>5</v>
      </c>
      <c r="C22" s="227" t="s">
        <v>16</v>
      </c>
      <c r="D22" s="250">
        <v>660</v>
      </c>
      <c r="E22" s="241">
        <v>500</v>
      </c>
      <c r="F22" s="241">
        <v>160</v>
      </c>
    </row>
    <row r="23" spans="2:11" ht="23.1" customHeight="1" x14ac:dyDescent="0.35">
      <c r="B23" s="247">
        <v>6</v>
      </c>
      <c r="C23" s="227" t="s">
        <v>168</v>
      </c>
      <c r="D23" s="250">
        <v>800</v>
      </c>
      <c r="E23" s="241">
        <v>600</v>
      </c>
      <c r="F23" s="241">
        <v>200</v>
      </c>
    </row>
    <row r="24" spans="2:11" ht="23.1" customHeight="1" x14ac:dyDescent="0.35">
      <c r="B24" s="247">
        <v>7</v>
      </c>
      <c r="C24" s="227" t="s">
        <v>18</v>
      </c>
      <c r="D24" s="250">
        <v>1450</v>
      </c>
      <c r="E24" s="241">
        <v>1100</v>
      </c>
      <c r="F24" s="241">
        <v>350</v>
      </c>
    </row>
    <row r="25" spans="2:11" ht="23.1" customHeight="1" x14ac:dyDescent="0.35">
      <c r="B25" s="247">
        <v>8</v>
      </c>
      <c r="C25" s="227" t="s">
        <v>19</v>
      </c>
      <c r="D25" s="250">
        <v>365</v>
      </c>
      <c r="E25" s="241">
        <v>250</v>
      </c>
      <c r="F25" s="241">
        <v>115</v>
      </c>
    </row>
    <row r="26" spans="2:11" ht="23.1" customHeight="1" x14ac:dyDescent="0.35">
      <c r="B26" s="247">
        <v>9</v>
      </c>
      <c r="C26" s="227" t="s">
        <v>20</v>
      </c>
      <c r="D26" s="250">
        <v>1175</v>
      </c>
      <c r="E26" s="241">
        <v>600</v>
      </c>
      <c r="F26" s="241">
        <v>575</v>
      </c>
    </row>
    <row r="27" spans="2:11" ht="23.1" customHeight="1" x14ac:dyDescent="0.35">
      <c r="B27" s="247">
        <v>10</v>
      </c>
      <c r="C27" s="227" t="s">
        <v>21</v>
      </c>
      <c r="D27" s="250">
        <v>340</v>
      </c>
      <c r="E27" s="241">
        <v>300</v>
      </c>
      <c r="F27" s="241">
        <v>40</v>
      </c>
    </row>
    <row r="28" spans="2:11" ht="23.1" customHeight="1" x14ac:dyDescent="0.35">
      <c r="B28" s="247">
        <v>11</v>
      </c>
      <c r="C28" s="227" t="s">
        <v>22</v>
      </c>
      <c r="D28" s="250">
        <v>1690</v>
      </c>
      <c r="E28" s="241">
        <v>1090</v>
      </c>
      <c r="F28" s="241">
        <v>600</v>
      </c>
    </row>
    <row r="29" spans="2:11" ht="23.1" customHeight="1" x14ac:dyDescent="0.35">
      <c r="B29" s="247">
        <v>12</v>
      </c>
      <c r="C29" s="227" t="s">
        <v>23</v>
      </c>
      <c r="D29" s="250">
        <v>500</v>
      </c>
      <c r="E29" s="241">
        <v>250</v>
      </c>
      <c r="F29" s="241">
        <v>250</v>
      </c>
    </row>
    <row r="30" spans="2:11" ht="23.1" customHeight="1" x14ac:dyDescent="0.35">
      <c r="B30" s="247">
        <v>13</v>
      </c>
      <c r="C30" s="227" t="s">
        <v>24</v>
      </c>
      <c r="D30" s="250">
        <v>520</v>
      </c>
      <c r="E30" s="241">
        <v>160</v>
      </c>
      <c r="F30" s="241">
        <v>360</v>
      </c>
    </row>
    <row r="31" spans="2:11" ht="23.1" customHeight="1" x14ac:dyDescent="0.35">
      <c r="B31" s="247">
        <v>14</v>
      </c>
      <c r="C31" s="227" t="s">
        <v>25</v>
      </c>
      <c r="D31" s="250">
        <v>1550</v>
      </c>
      <c r="E31" s="241">
        <v>900</v>
      </c>
      <c r="F31" s="241">
        <v>650</v>
      </c>
    </row>
    <row r="32" spans="2:11" ht="23.1" customHeight="1" x14ac:dyDescent="0.35">
      <c r="B32" s="247">
        <v>15</v>
      </c>
      <c r="C32" s="227" t="s">
        <v>26</v>
      </c>
      <c r="D32" s="250">
        <v>700</v>
      </c>
      <c r="E32" s="241">
        <v>600</v>
      </c>
      <c r="F32" s="241">
        <v>100</v>
      </c>
    </row>
    <row r="33" spans="2:6" ht="23.1" customHeight="1" x14ac:dyDescent="0.35">
      <c r="B33" s="247">
        <v>16</v>
      </c>
      <c r="C33" s="227" t="s">
        <v>27</v>
      </c>
      <c r="D33" s="250">
        <v>730</v>
      </c>
      <c r="E33" s="241">
        <v>520</v>
      </c>
      <c r="F33" s="241">
        <v>210</v>
      </c>
    </row>
    <row r="34" spans="2:6" ht="23.1" customHeight="1" x14ac:dyDescent="0.35">
      <c r="B34" s="247">
        <v>17</v>
      </c>
      <c r="C34" s="227" t="s">
        <v>28</v>
      </c>
      <c r="D34" s="250">
        <v>870</v>
      </c>
      <c r="E34" s="241">
        <v>635</v>
      </c>
      <c r="F34" s="241">
        <v>235</v>
      </c>
    </row>
    <row r="35" spans="2:6" ht="23.1" customHeight="1" x14ac:dyDescent="0.35">
      <c r="B35" s="247">
        <v>18</v>
      </c>
      <c r="C35" s="227" t="s">
        <v>29</v>
      </c>
      <c r="D35" s="250">
        <v>1650</v>
      </c>
      <c r="E35" s="241">
        <v>1140</v>
      </c>
      <c r="F35" s="241">
        <v>510</v>
      </c>
    </row>
    <row r="36" spans="2:6" ht="23.1" customHeight="1" x14ac:dyDescent="0.35">
      <c r="B36" s="247">
        <v>19</v>
      </c>
      <c r="C36" s="227" t="s">
        <v>30</v>
      </c>
      <c r="D36" s="250">
        <v>400</v>
      </c>
      <c r="E36" s="241">
        <v>250</v>
      </c>
      <c r="F36" s="241">
        <v>150</v>
      </c>
    </row>
    <row r="37" spans="2:6" ht="23.1" customHeight="1" x14ac:dyDescent="0.35">
      <c r="B37" s="247">
        <v>20</v>
      </c>
      <c r="C37" s="227" t="s">
        <v>31</v>
      </c>
      <c r="D37" s="250">
        <v>630</v>
      </c>
      <c r="E37" s="241">
        <v>405</v>
      </c>
      <c r="F37" s="241">
        <v>225</v>
      </c>
    </row>
    <row r="38" spans="2:6" ht="23.1" customHeight="1" x14ac:dyDescent="0.35">
      <c r="B38" s="247">
        <v>21</v>
      </c>
      <c r="C38" s="227" t="s">
        <v>32</v>
      </c>
      <c r="D38" s="250">
        <v>700</v>
      </c>
      <c r="E38" s="241">
        <v>300</v>
      </c>
      <c r="F38" s="241">
        <v>400</v>
      </c>
    </row>
    <row r="39" spans="2:6" ht="23.1" customHeight="1" x14ac:dyDescent="0.35">
      <c r="B39" s="247">
        <v>22</v>
      </c>
      <c r="C39" s="228" t="s">
        <v>33</v>
      </c>
      <c r="D39" s="250">
        <v>980</v>
      </c>
      <c r="E39" s="241">
        <v>750</v>
      </c>
      <c r="F39" s="241">
        <v>230</v>
      </c>
    </row>
    <row r="40" spans="2:6" ht="23.1" customHeight="1" x14ac:dyDescent="0.35">
      <c r="B40" s="247">
        <v>23</v>
      </c>
      <c r="C40" s="228" t="s">
        <v>34</v>
      </c>
      <c r="D40" s="250">
        <v>1150</v>
      </c>
      <c r="E40" s="241">
        <v>675</v>
      </c>
      <c r="F40" s="241">
        <v>475</v>
      </c>
    </row>
    <row r="41" spans="2:6" ht="23.1" customHeight="1" x14ac:dyDescent="0.35">
      <c r="B41" s="247">
        <v>24</v>
      </c>
      <c r="C41" s="228" t="s">
        <v>35</v>
      </c>
      <c r="D41" s="250">
        <v>680</v>
      </c>
      <c r="E41" s="241">
        <v>435</v>
      </c>
      <c r="F41" s="241">
        <v>245</v>
      </c>
    </row>
    <row r="42" spans="2:6" ht="23.1" customHeight="1" x14ac:dyDescent="0.35">
      <c r="B42" s="247">
        <v>25</v>
      </c>
      <c r="C42" s="228" t="s">
        <v>36</v>
      </c>
      <c r="D42" s="250">
        <v>2000</v>
      </c>
      <c r="E42" s="241">
        <v>1500</v>
      </c>
      <c r="F42" s="241">
        <v>500</v>
      </c>
    </row>
    <row r="43" spans="2:6" ht="23.1" customHeight="1" x14ac:dyDescent="0.35">
      <c r="B43" s="247">
        <v>26</v>
      </c>
      <c r="C43" s="228" t="s">
        <v>37</v>
      </c>
      <c r="D43" s="250">
        <v>40</v>
      </c>
      <c r="E43" s="241">
        <v>20</v>
      </c>
      <c r="F43" s="241">
        <v>20</v>
      </c>
    </row>
    <row r="44" spans="2:6" ht="23.1" customHeight="1" x14ac:dyDescent="0.35">
      <c r="B44" s="247">
        <v>27</v>
      </c>
      <c r="C44" s="228" t="s">
        <v>38</v>
      </c>
      <c r="D44" s="250">
        <v>1460</v>
      </c>
      <c r="E44" s="241">
        <v>1100</v>
      </c>
      <c r="F44" s="241">
        <v>360</v>
      </c>
    </row>
    <row r="45" spans="2:6" ht="23.1" customHeight="1" x14ac:dyDescent="0.35">
      <c r="B45" s="247">
        <v>28</v>
      </c>
      <c r="C45" s="228" t="s">
        <v>39</v>
      </c>
      <c r="D45" s="250">
        <v>405</v>
      </c>
      <c r="E45" s="241">
        <v>285</v>
      </c>
      <c r="F45" s="241">
        <v>120</v>
      </c>
    </row>
    <row r="46" spans="2:6" ht="23.1" customHeight="1" x14ac:dyDescent="0.35">
      <c r="B46" s="247">
        <v>29</v>
      </c>
      <c r="C46" s="228" t="s">
        <v>40</v>
      </c>
      <c r="D46" s="250">
        <v>1370</v>
      </c>
      <c r="E46" s="241">
        <v>795</v>
      </c>
      <c r="F46" s="241">
        <v>575</v>
      </c>
    </row>
    <row r="47" spans="2:6" ht="23.1" customHeight="1" x14ac:dyDescent="0.35">
      <c r="B47" s="247">
        <v>30</v>
      </c>
      <c r="C47" s="228" t="s">
        <v>41</v>
      </c>
      <c r="D47" s="250">
        <v>1100</v>
      </c>
      <c r="E47" s="241">
        <v>800</v>
      </c>
      <c r="F47" s="241">
        <v>300</v>
      </c>
    </row>
    <row r="48" spans="2:6" ht="23.1" customHeight="1" x14ac:dyDescent="0.35">
      <c r="B48" s="247">
        <v>31</v>
      </c>
      <c r="C48" s="228" t="s">
        <v>42</v>
      </c>
      <c r="D48" s="250">
        <v>1580</v>
      </c>
      <c r="E48" s="241">
        <v>750</v>
      </c>
      <c r="F48" s="241">
        <v>830</v>
      </c>
    </row>
    <row r="49" spans="1:8" ht="23.1" customHeight="1" x14ac:dyDescent="0.35">
      <c r="B49" s="247">
        <v>32</v>
      </c>
      <c r="C49" s="228" t="s">
        <v>43</v>
      </c>
      <c r="D49" s="250">
        <v>685</v>
      </c>
      <c r="E49" s="241">
        <v>550</v>
      </c>
      <c r="F49" s="241">
        <v>135</v>
      </c>
    </row>
    <row r="50" spans="1:8" ht="23.1" customHeight="1" x14ac:dyDescent="0.35">
      <c r="B50" s="247">
        <v>33</v>
      </c>
      <c r="C50" s="228" t="s">
        <v>44</v>
      </c>
      <c r="D50" s="250">
        <v>90</v>
      </c>
      <c r="E50" s="241">
        <v>30</v>
      </c>
      <c r="F50" s="241">
        <v>60</v>
      </c>
    </row>
    <row r="51" spans="1:8" ht="23.1" customHeight="1" x14ac:dyDescent="0.35">
      <c r="B51" s="247">
        <v>34</v>
      </c>
      <c r="C51" s="228" t="s">
        <v>45</v>
      </c>
      <c r="D51" s="250">
        <v>1450</v>
      </c>
      <c r="E51" s="241">
        <v>990</v>
      </c>
      <c r="F51" s="241">
        <v>460</v>
      </c>
    </row>
    <row r="52" spans="1:8" ht="23.1" customHeight="1" x14ac:dyDescent="0.35">
      <c r="B52" s="247">
        <v>35</v>
      </c>
      <c r="C52" s="228" t="s">
        <v>46</v>
      </c>
      <c r="D52" s="250">
        <v>580</v>
      </c>
      <c r="E52" s="241">
        <v>390</v>
      </c>
      <c r="F52" s="241">
        <v>190</v>
      </c>
    </row>
    <row r="53" spans="1:8" ht="23.1" customHeight="1" x14ac:dyDescent="0.35">
      <c r="B53" s="247">
        <v>36</v>
      </c>
      <c r="C53" s="228" t="s">
        <v>47</v>
      </c>
      <c r="D53" s="250">
        <v>1440</v>
      </c>
      <c r="E53" s="241">
        <v>955</v>
      </c>
      <c r="F53" s="241">
        <v>485</v>
      </c>
    </row>
    <row r="54" spans="1:8" ht="23.1" customHeight="1" x14ac:dyDescent="0.35">
      <c r="B54" s="247">
        <v>37</v>
      </c>
      <c r="C54" s="228" t="s">
        <v>48</v>
      </c>
      <c r="D54" s="250">
        <v>1200</v>
      </c>
      <c r="E54" s="241">
        <v>800</v>
      </c>
      <c r="F54" s="241">
        <v>400</v>
      </c>
    </row>
    <row r="55" spans="1:8" ht="23.1" customHeight="1" x14ac:dyDescent="0.35">
      <c r="B55" s="247">
        <v>38</v>
      </c>
      <c r="C55" s="228" t="s">
        <v>49</v>
      </c>
      <c r="D55" s="250">
        <v>300</v>
      </c>
      <c r="E55" s="241">
        <v>220</v>
      </c>
      <c r="F55" s="241">
        <v>80</v>
      </c>
    </row>
    <row r="56" spans="1:8" ht="23.1" customHeight="1" x14ac:dyDescent="0.35">
      <c r="B56" s="247">
        <v>39</v>
      </c>
      <c r="C56" s="228" t="s">
        <v>50</v>
      </c>
      <c r="D56" s="250">
        <v>515</v>
      </c>
      <c r="E56" s="241">
        <v>405</v>
      </c>
      <c r="F56" s="241">
        <v>110</v>
      </c>
    </row>
    <row r="57" spans="1:8" ht="23.1" customHeight="1" x14ac:dyDescent="0.35">
      <c r="B57" s="247">
        <v>40</v>
      </c>
      <c r="C57" s="228" t="s">
        <v>51</v>
      </c>
      <c r="D57" s="250">
        <v>405</v>
      </c>
      <c r="E57" s="241">
        <v>320</v>
      </c>
      <c r="F57" s="241">
        <v>85</v>
      </c>
    </row>
    <row r="58" spans="1:8" ht="23.1" customHeight="1" x14ac:dyDescent="0.35">
      <c r="B58" s="247">
        <v>41</v>
      </c>
      <c r="C58" s="228" t="s">
        <v>52</v>
      </c>
      <c r="D58" s="250">
        <v>535</v>
      </c>
      <c r="E58" s="241">
        <v>340</v>
      </c>
      <c r="F58" s="241">
        <v>195</v>
      </c>
    </row>
    <row r="59" spans="1:8" ht="23.1" customHeight="1" x14ac:dyDescent="0.35">
      <c r="B59" s="247">
        <v>42</v>
      </c>
      <c r="C59" s="228" t="s">
        <v>53</v>
      </c>
      <c r="D59" s="250">
        <v>430</v>
      </c>
      <c r="E59" s="241">
        <v>210</v>
      </c>
      <c r="F59" s="241">
        <v>220</v>
      </c>
    </row>
    <row r="60" spans="1:8" s="37" customFormat="1" x14ac:dyDescent="0.35">
      <c r="B60" s="251"/>
      <c r="D60" s="252"/>
      <c r="E60" s="251"/>
      <c r="F60" s="251"/>
    </row>
    <row r="61" spans="1:8" s="37" customFormat="1" ht="15.75" customHeight="1" x14ac:dyDescent="0.35">
      <c r="B61" s="37" t="s">
        <v>54</v>
      </c>
      <c r="C61" s="253"/>
      <c r="D61" s="38" t="s">
        <v>55</v>
      </c>
      <c r="F61" s="39" t="s">
        <v>104</v>
      </c>
      <c r="H61" s="35"/>
    </row>
    <row r="62" spans="1:8" s="37" customFormat="1" ht="17.25" customHeight="1" x14ac:dyDescent="0.35">
      <c r="C62" s="253"/>
      <c r="F62" s="40"/>
      <c r="H62" s="35"/>
    </row>
    <row r="63" spans="1:8" s="37" customFormat="1" x14ac:dyDescent="0.35">
      <c r="A63" s="254"/>
      <c r="B63" s="135" t="s">
        <v>299</v>
      </c>
      <c r="C63" s="35"/>
      <c r="D63" s="34" t="s">
        <v>809</v>
      </c>
      <c r="F63" s="39" t="s">
        <v>60</v>
      </c>
      <c r="H63" s="35"/>
    </row>
    <row r="64" spans="1:8" s="37" customFormat="1" x14ac:dyDescent="0.35">
      <c r="B64" s="35"/>
      <c r="C64" s="35"/>
      <c r="D64" s="35"/>
      <c r="E64" s="35"/>
      <c r="F64" s="35"/>
      <c r="G64" s="41" t="s">
        <v>121</v>
      </c>
    </row>
    <row r="65" spans="2:8" s="37" customFormat="1" x14ac:dyDescent="0.35">
      <c r="B65" s="35"/>
      <c r="C65" s="35"/>
      <c r="D65" s="35"/>
      <c r="E65" s="35"/>
      <c r="F65" s="35"/>
      <c r="G65" s="41" t="s">
        <v>122</v>
      </c>
    </row>
    <row r="66" spans="2:8" s="37" customFormat="1" x14ac:dyDescent="0.35">
      <c r="B66" s="35"/>
      <c r="C66" s="35"/>
      <c r="D66" s="35"/>
      <c r="E66" s="35"/>
      <c r="F66" s="35"/>
      <c r="G66" s="41" t="s">
        <v>61</v>
      </c>
    </row>
    <row r="67" spans="2:8" x14ac:dyDescent="0.35">
      <c r="H67" s="256"/>
    </row>
  </sheetData>
  <mergeCells count="8">
    <mergeCell ref="B17:C17"/>
    <mergeCell ref="B10:F10"/>
    <mergeCell ref="B11:F11"/>
    <mergeCell ref="C12:F12"/>
    <mergeCell ref="B14:B15"/>
    <mergeCell ref="C14:C15"/>
    <mergeCell ref="D14:D15"/>
    <mergeCell ref="E14:F14"/>
  </mergeCells>
  <pageMargins left="0.98425196850393704" right="0" top="0" bottom="0" header="0" footer="0"/>
  <pageSetup paperSize="9" scale="58" orientation="portrait" r:id="rId1"/>
  <headerFooter alignWithMargins="0">
    <oddFooter>Pagina &amp;P din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4"/>
  </sheetPr>
  <dimension ref="A1:AC67"/>
  <sheetViews>
    <sheetView view="pageBreakPreview" topLeftCell="A40" zoomScale="90" zoomScaleNormal="100" zoomScaleSheetLayoutView="90" workbookViewId="0">
      <selection activeCell="H9" sqref="H9"/>
    </sheetView>
  </sheetViews>
  <sheetFormatPr defaultColWidth="10.7109375" defaultRowHeight="18" x14ac:dyDescent="0.35"/>
  <cols>
    <col min="1" max="1" width="10.7109375" style="13"/>
    <col min="2" max="2" width="7.85546875" style="19" customWidth="1"/>
    <col min="3" max="3" width="23.28515625" style="19" customWidth="1"/>
    <col min="4" max="4" width="21.85546875" style="19" customWidth="1"/>
    <col min="5" max="5" width="15.42578125" style="19" customWidth="1"/>
    <col min="6" max="6" width="17.28515625" style="19" customWidth="1"/>
    <col min="7" max="7" width="20.85546875" style="13" customWidth="1"/>
    <col min="8" max="8" width="18.85546875" style="13" customWidth="1"/>
    <col min="9" max="9" width="19.28515625" style="13" customWidth="1"/>
    <col min="10" max="10" width="16" style="13" customWidth="1"/>
    <col min="11" max="11" width="7.42578125" style="13" customWidth="1"/>
    <col min="12" max="260" width="10.7109375" style="13"/>
    <col min="261" max="261" width="7.85546875" style="13" customWidth="1"/>
    <col min="262" max="262" width="23.28515625" style="13" customWidth="1"/>
    <col min="263" max="263" width="24.140625" style="13" customWidth="1"/>
    <col min="264" max="264" width="22.5703125" style="13" customWidth="1"/>
    <col min="265" max="265" width="21.85546875" style="13" customWidth="1"/>
    <col min="266" max="266" width="16" style="13" customWidth="1"/>
    <col min="267" max="267" width="7.42578125" style="13" customWidth="1"/>
    <col min="268" max="516" width="10.7109375" style="13"/>
    <col min="517" max="517" width="7.85546875" style="13" customWidth="1"/>
    <col min="518" max="518" width="23.28515625" style="13" customWidth="1"/>
    <col min="519" max="519" width="24.140625" style="13" customWidth="1"/>
    <col min="520" max="520" width="22.5703125" style="13" customWidth="1"/>
    <col min="521" max="521" width="21.85546875" style="13" customWidth="1"/>
    <col min="522" max="522" width="16" style="13" customWidth="1"/>
    <col min="523" max="523" width="7.42578125" style="13" customWidth="1"/>
    <col min="524" max="772" width="10.7109375" style="13"/>
    <col min="773" max="773" width="7.85546875" style="13" customWidth="1"/>
    <col min="774" max="774" width="23.28515625" style="13" customWidth="1"/>
    <col min="775" max="775" width="24.140625" style="13" customWidth="1"/>
    <col min="776" max="776" width="22.5703125" style="13" customWidth="1"/>
    <col min="777" max="777" width="21.85546875" style="13" customWidth="1"/>
    <col min="778" max="778" width="16" style="13" customWidth="1"/>
    <col min="779" max="779" width="7.42578125" style="13" customWidth="1"/>
    <col min="780" max="1028" width="10.7109375" style="13"/>
    <col min="1029" max="1029" width="7.85546875" style="13" customWidth="1"/>
    <col min="1030" max="1030" width="23.28515625" style="13" customWidth="1"/>
    <col min="1031" max="1031" width="24.140625" style="13" customWidth="1"/>
    <col min="1032" max="1032" width="22.5703125" style="13" customWidth="1"/>
    <col min="1033" max="1033" width="21.85546875" style="13" customWidth="1"/>
    <col min="1034" max="1034" width="16" style="13" customWidth="1"/>
    <col min="1035" max="1035" width="7.42578125" style="13" customWidth="1"/>
    <col min="1036" max="1284" width="10.7109375" style="13"/>
    <col min="1285" max="1285" width="7.85546875" style="13" customWidth="1"/>
    <col min="1286" max="1286" width="23.28515625" style="13" customWidth="1"/>
    <col min="1287" max="1287" width="24.140625" style="13" customWidth="1"/>
    <col min="1288" max="1288" width="22.5703125" style="13" customWidth="1"/>
    <col min="1289" max="1289" width="21.85546875" style="13" customWidth="1"/>
    <col min="1290" max="1290" width="16" style="13" customWidth="1"/>
    <col min="1291" max="1291" width="7.42578125" style="13" customWidth="1"/>
    <col min="1292" max="1540" width="10.7109375" style="13"/>
    <col min="1541" max="1541" width="7.85546875" style="13" customWidth="1"/>
    <col min="1542" max="1542" width="23.28515625" style="13" customWidth="1"/>
    <col min="1543" max="1543" width="24.140625" style="13" customWidth="1"/>
    <col min="1544" max="1544" width="22.5703125" style="13" customWidth="1"/>
    <col min="1545" max="1545" width="21.85546875" style="13" customWidth="1"/>
    <col min="1546" max="1546" width="16" style="13" customWidth="1"/>
    <col min="1547" max="1547" width="7.42578125" style="13" customWidth="1"/>
    <col min="1548" max="1796" width="10.7109375" style="13"/>
    <col min="1797" max="1797" width="7.85546875" style="13" customWidth="1"/>
    <col min="1798" max="1798" width="23.28515625" style="13" customWidth="1"/>
    <col min="1799" max="1799" width="24.140625" style="13" customWidth="1"/>
    <col min="1800" max="1800" width="22.5703125" style="13" customWidth="1"/>
    <col min="1801" max="1801" width="21.85546875" style="13" customWidth="1"/>
    <col min="1802" max="1802" width="16" style="13" customWidth="1"/>
    <col min="1803" max="1803" width="7.42578125" style="13" customWidth="1"/>
    <col min="1804" max="2052" width="10.7109375" style="13"/>
    <col min="2053" max="2053" width="7.85546875" style="13" customWidth="1"/>
    <col min="2054" max="2054" width="23.28515625" style="13" customWidth="1"/>
    <col min="2055" max="2055" width="24.140625" style="13" customWidth="1"/>
    <col min="2056" max="2056" width="22.5703125" style="13" customWidth="1"/>
    <col min="2057" max="2057" width="21.85546875" style="13" customWidth="1"/>
    <col min="2058" max="2058" width="16" style="13" customWidth="1"/>
    <col min="2059" max="2059" width="7.42578125" style="13" customWidth="1"/>
    <col min="2060" max="2308" width="10.7109375" style="13"/>
    <col min="2309" max="2309" width="7.85546875" style="13" customWidth="1"/>
    <col min="2310" max="2310" width="23.28515625" style="13" customWidth="1"/>
    <col min="2311" max="2311" width="24.140625" style="13" customWidth="1"/>
    <col min="2312" max="2312" width="22.5703125" style="13" customWidth="1"/>
    <col min="2313" max="2313" width="21.85546875" style="13" customWidth="1"/>
    <col min="2314" max="2314" width="16" style="13" customWidth="1"/>
    <col min="2315" max="2315" width="7.42578125" style="13" customWidth="1"/>
    <col min="2316" max="2564" width="10.7109375" style="13"/>
    <col min="2565" max="2565" width="7.85546875" style="13" customWidth="1"/>
    <col min="2566" max="2566" width="23.28515625" style="13" customWidth="1"/>
    <col min="2567" max="2567" width="24.140625" style="13" customWidth="1"/>
    <col min="2568" max="2568" width="22.5703125" style="13" customWidth="1"/>
    <col min="2569" max="2569" width="21.85546875" style="13" customWidth="1"/>
    <col min="2570" max="2570" width="16" style="13" customWidth="1"/>
    <col min="2571" max="2571" width="7.42578125" style="13" customWidth="1"/>
    <col min="2572" max="2820" width="10.7109375" style="13"/>
    <col min="2821" max="2821" width="7.85546875" style="13" customWidth="1"/>
    <col min="2822" max="2822" width="23.28515625" style="13" customWidth="1"/>
    <col min="2823" max="2823" width="24.140625" style="13" customWidth="1"/>
    <col min="2824" max="2824" width="22.5703125" style="13" customWidth="1"/>
    <col min="2825" max="2825" width="21.85546875" style="13" customWidth="1"/>
    <col min="2826" max="2826" width="16" style="13" customWidth="1"/>
    <col min="2827" max="2827" width="7.42578125" style="13" customWidth="1"/>
    <col min="2828" max="3076" width="10.7109375" style="13"/>
    <col min="3077" max="3077" width="7.85546875" style="13" customWidth="1"/>
    <col min="3078" max="3078" width="23.28515625" style="13" customWidth="1"/>
    <col min="3079" max="3079" width="24.140625" style="13" customWidth="1"/>
    <col min="3080" max="3080" width="22.5703125" style="13" customWidth="1"/>
    <col min="3081" max="3081" width="21.85546875" style="13" customWidth="1"/>
    <col min="3082" max="3082" width="16" style="13" customWidth="1"/>
    <col min="3083" max="3083" width="7.42578125" style="13" customWidth="1"/>
    <col min="3084" max="3332" width="10.7109375" style="13"/>
    <col min="3333" max="3333" width="7.85546875" style="13" customWidth="1"/>
    <col min="3334" max="3334" width="23.28515625" style="13" customWidth="1"/>
    <col min="3335" max="3335" width="24.140625" style="13" customWidth="1"/>
    <col min="3336" max="3336" width="22.5703125" style="13" customWidth="1"/>
    <col min="3337" max="3337" width="21.85546875" style="13" customWidth="1"/>
    <col min="3338" max="3338" width="16" style="13" customWidth="1"/>
    <col min="3339" max="3339" width="7.42578125" style="13" customWidth="1"/>
    <col min="3340" max="3588" width="10.7109375" style="13"/>
    <col min="3589" max="3589" width="7.85546875" style="13" customWidth="1"/>
    <col min="3590" max="3590" width="23.28515625" style="13" customWidth="1"/>
    <col min="3591" max="3591" width="24.140625" style="13" customWidth="1"/>
    <col min="3592" max="3592" width="22.5703125" style="13" customWidth="1"/>
    <col min="3593" max="3593" width="21.85546875" style="13" customWidth="1"/>
    <col min="3594" max="3594" width="16" style="13" customWidth="1"/>
    <col min="3595" max="3595" width="7.42578125" style="13" customWidth="1"/>
    <col min="3596" max="3844" width="10.7109375" style="13"/>
    <col min="3845" max="3845" width="7.85546875" style="13" customWidth="1"/>
    <col min="3846" max="3846" width="23.28515625" style="13" customWidth="1"/>
    <col min="3847" max="3847" width="24.140625" style="13" customWidth="1"/>
    <col min="3848" max="3848" width="22.5703125" style="13" customWidth="1"/>
    <col min="3849" max="3849" width="21.85546875" style="13" customWidth="1"/>
    <col min="3850" max="3850" width="16" style="13" customWidth="1"/>
    <col min="3851" max="3851" width="7.42578125" style="13" customWidth="1"/>
    <col min="3852" max="4100" width="10.7109375" style="13"/>
    <col min="4101" max="4101" width="7.85546875" style="13" customWidth="1"/>
    <col min="4102" max="4102" width="23.28515625" style="13" customWidth="1"/>
    <col min="4103" max="4103" width="24.140625" style="13" customWidth="1"/>
    <col min="4104" max="4104" width="22.5703125" style="13" customWidth="1"/>
    <col min="4105" max="4105" width="21.85546875" style="13" customWidth="1"/>
    <col min="4106" max="4106" width="16" style="13" customWidth="1"/>
    <col min="4107" max="4107" width="7.42578125" style="13" customWidth="1"/>
    <col min="4108" max="4356" width="10.7109375" style="13"/>
    <col min="4357" max="4357" width="7.85546875" style="13" customWidth="1"/>
    <col min="4358" max="4358" width="23.28515625" style="13" customWidth="1"/>
    <col min="4359" max="4359" width="24.140625" style="13" customWidth="1"/>
    <col min="4360" max="4360" width="22.5703125" style="13" customWidth="1"/>
    <col min="4361" max="4361" width="21.85546875" style="13" customWidth="1"/>
    <col min="4362" max="4362" width="16" style="13" customWidth="1"/>
    <col min="4363" max="4363" width="7.42578125" style="13" customWidth="1"/>
    <col min="4364" max="4612" width="10.7109375" style="13"/>
    <col min="4613" max="4613" width="7.85546875" style="13" customWidth="1"/>
    <col min="4614" max="4614" width="23.28515625" style="13" customWidth="1"/>
    <col min="4615" max="4615" width="24.140625" style="13" customWidth="1"/>
    <col min="4616" max="4616" width="22.5703125" style="13" customWidth="1"/>
    <col min="4617" max="4617" width="21.85546875" style="13" customWidth="1"/>
    <col min="4618" max="4618" width="16" style="13" customWidth="1"/>
    <col min="4619" max="4619" width="7.42578125" style="13" customWidth="1"/>
    <col min="4620" max="4868" width="10.7109375" style="13"/>
    <col min="4869" max="4869" width="7.85546875" style="13" customWidth="1"/>
    <col min="4870" max="4870" width="23.28515625" style="13" customWidth="1"/>
    <col min="4871" max="4871" width="24.140625" style="13" customWidth="1"/>
    <col min="4872" max="4872" width="22.5703125" style="13" customWidth="1"/>
    <col min="4873" max="4873" width="21.85546875" style="13" customWidth="1"/>
    <col min="4874" max="4874" width="16" style="13" customWidth="1"/>
    <col min="4875" max="4875" width="7.42578125" style="13" customWidth="1"/>
    <col min="4876" max="5124" width="10.7109375" style="13"/>
    <col min="5125" max="5125" width="7.85546875" style="13" customWidth="1"/>
    <col min="5126" max="5126" width="23.28515625" style="13" customWidth="1"/>
    <col min="5127" max="5127" width="24.140625" style="13" customWidth="1"/>
    <col min="5128" max="5128" width="22.5703125" style="13" customWidth="1"/>
    <col min="5129" max="5129" width="21.85546875" style="13" customWidth="1"/>
    <col min="5130" max="5130" width="16" style="13" customWidth="1"/>
    <col min="5131" max="5131" width="7.42578125" style="13" customWidth="1"/>
    <col min="5132" max="5380" width="10.7109375" style="13"/>
    <col min="5381" max="5381" width="7.85546875" style="13" customWidth="1"/>
    <col min="5382" max="5382" width="23.28515625" style="13" customWidth="1"/>
    <col min="5383" max="5383" width="24.140625" style="13" customWidth="1"/>
    <col min="5384" max="5384" width="22.5703125" style="13" customWidth="1"/>
    <col min="5385" max="5385" width="21.85546875" style="13" customWidth="1"/>
    <col min="5386" max="5386" width="16" style="13" customWidth="1"/>
    <col min="5387" max="5387" width="7.42578125" style="13" customWidth="1"/>
    <col min="5388" max="5636" width="10.7109375" style="13"/>
    <col min="5637" max="5637" width="7.85546875" style="13" customWidth="1"/>
    <col min="5638" max="5638" width="23.28515625" style="13" customWidth="1"/>
    <col min="5639" max="5639" width="24.140625" style="13" customWidth="1"/>
    <col min="5640" max="5640" width="22.5703125" style="13" customWidth="1"/>
    <col min="5641" max="5641" width="21.85546875" style="13" customWidth="1"/>
    <col min="5642" max="5642" width="16" style="13" customWidth="1"/>
    <col min="5643" max="5643" width="7.42578125" style="13" customWidth="1"/>
    <col min="5644" max="5892" width="10.7109375" style="13"/>
    <col min="5893" max="5893" width="7.85546875" style="13" customWidth="1"/>
    <col min="5894" max="5894" width="23.28515625" style="13" customWidth="1"/>
    <col min="5895" max="5895" width="24.140625" style="13" customWidth="1"/>
    <col min="5896" max="5896" width="22.5703125" style="13" customWidth="1"/>
    <col min="5897" max="5897" width="21.85546875" style="13" customWidth="1"/>
    <col min="5898" max="5898" width="16" style="13" customWidth="1"/>
    <col min="5899" max="5899" width="7.42578125" style="13" customWidth="1"/>
    <col min="5900" max="6148" width="10.7109375" style="13"/>
    <col min="6149" max="6149" width="7.85546875" style="13" customWidth="1"/>
    <col min="6150" max="6150" width="23.28515625" style="13" customWidth="1"/>
    <col min="6151" max="6151" width="24.140625" style="13" customWidth="1"/>
    <col min="6152" max="6152" width="22.5703125" style="13" customWidth="1"/>
    <col min="6153" max="6153" width="21.85546875" style="13" customWidth="1"/>
    <col min="6154" max="6154" width="16" style="13" customWidth="1"/>
    <col min="6155" max="6155" width="7.42578125" style="13" customWidth="1"/>
    <col min="6156" max="6404" width="10.7109375" style="13"/>
    <col min="6405" max="6405" width="7.85546875" style="13" customWidth="1"/>
    <col min="6406" max="6406" width="23.28515625" style="13" customWidth="1"/>
    <col min="6407" max="6407" width="24.140625" style="13" customWidth="1"/>
    <col min="6408" max="6408" width="22.5703125" style="13" customWidth="1"/>
    <col min="6409" max="6409" width="21.85546875" style="13" customWidth="1"/>
    <col min="6410" max="6410" width="16" style="13" customWidth="1"/>
    <col min="6411" max="6411" width="7.42578125" style="13" customWidth="1"/>
    <col min="6412" max="6660" width="10.7109375" style="13"/>
    <col min="6661" max="6661" width="7.85546875" style="13" customWidth="1"/>
    <col min="6662" max="6662" width="23.28515625" style="13" customWidth="1"/>
    <col min="6663" max="6663" width="24.140625" style="13" customWidth="1"/>
    <col min="6664" max="6664" width="22.5703125" style="13" customWidth="1"/>
    <col min="6665" max="6665" width="21.85546875" style="13" customWidth="1"/>
    <col min="6666" max="6666" width="16" style="13" customWidth="1"/>
    <col min="6667" max="6667" width="7.42578125" style="13" customWidth="1"/>
    <col min="6668" max="6916" width="10.7109375" style="13"/>
    <col min="6917" max="6917" width="7.85546875" style="13" customWidth="1"/>
    <col min="6918" max="6918" width="23.28515625" style="13" customWidth="1"/>
    <col min="6919" max="6919" width="24.140625" style="13" customWidth="1"/>
    <col min="6920" max="6920" width="22.5703125" style="13" customWidth="1"/>
    <col min="6921" max="6921" width="21.85546875" style="13" customWidth="1"/>
    <col min="6922" max="6922" width="16" style="13" customWidth="1"/>
    <col min="6923" max="6923" width="7.42578125" style="13" customWidth="1"/>
    <col min="6924" max="7172" width="10.7109375" style="13"/>
    <col min="7173" max="7173" width="7.85546875" style="13" customWidth="1"/>
    <col min="7174" max="7174" width="23.28515625" style="13" customWidth="1"/>
    <col min="7175" max="7175" width="24.140625" style="13" customWidth="1"/>
    <col min="7176" max="7176" width="22.5703125" style="13" customWidth="1"/>
    <col min="7177" max="7177" width="21.85546875" style="13" customWidth="1"/>
    <col min="7178" max="7178" width="16" style="13" customWidth="1"/>
    <col min="7179" max="7179" width="7.42578125" style="13" customWidth="1"/>
    <col min="7180" max="7428" width="10.7109375" style="13"/>
    <col min="7429" max="7429" width="7.85546875" style="13" customWidth="1"/>
    <col min="7430" max="7430" width="23.28515625" style="13" customWidth="1"/>
    <col min="7431" max="7431" width="24.140625" style="13" customWidth="1"/>
    <col min="7432" max="7432" width="22.5703125" style="13" customWidth="1"/>
    <col min="7433" max="7433" width="21.85546875" style="13" customWidth="1"/>
    <col min="7434" max="7434" width="16" style="13" customWidth="1"/>
    <col min="7435" max="7435" width="7.42578125" style="13" customWidth="1"/>
    <col min="7436" max="7684" width="10.7109375" style="13"/>
    <col min="7685" max="7685" width="7.85546875" style="13" customWidth="1"/>
    <col min="7686" max="7686" width="23.28515625" style="13" customWidth="1"/>
    <col min="7687" max="7687" width="24.140625" style="13" customWidth="1"/>
    <col min="7688" max="7688" width="22.5703125" style="13" customWidth="1"/>
    <col min="7689" max="7689" width="21.85546875" style="13" customWidth="1"/>
    <col min="7690" max="7690" width="16" style="13" customWidth="1"/>
    <col min="7691" max="7691" width="7.42578125" style="13" customWidth="1"/>
    <col min="7692" max="7940" width="10.7109375" style="13"/>
    <col min="7941" max="7941" width="7.85546875" style="13" customWidth="1"/>
    <col min="7942" max="7942" width="23.28515625" style="13" customWidth="1"/>
    <col min="7943" max="7943" width="24.140625" style="13" customWidth="1"/>
    <col min="7944" max="7944" width="22.5703125" style="13" customWidth="1"/>
    <col min="7945" max="7945" width="21.85546875" style="13" customWidth="1"/>
    <col min="7946" max="7946" width="16" style="13" customWidth="1"/>
    <col min="7947" max="7947" width="7.42578125" style="13" customWidth="1"/>
    <col min="7948" max="8196" width="10.7109375" style="13"/>
    <col min="8197" max="8197" width="7.85546875" style="13" customWidth="1"/>
    <col min="8198" max="8198" width="23.28515625" style="13" customWidth="1"/>
    <col min="8199" max="8199" width="24.140625" style="13" customWidth="1"/>
    <col min="8200" max="8200" width="22.5703125" style="13" customWidth="1"/>
    <col min="8201" max="8201" width="21.85546875" style="13" customWidth="1"/>
    <col min="8202" max="8202" width="16" style="13" customWidth="1"/>
    <col min="8203" max="8203" width="7.42578125" style="13" customWidth="1"/>
    <col min="8204" max="8452" width="10.7109375" style="13"/>
    <col min="8453" max="8453" width="7.85546875" style="13" customWidth="1"/>
    <col min="8454" max="8454" width="23.28515625" style="13" customWidth="1"/>
    <col min="8455" max="8455" width="24.140625" style="13" customWidth="1"/>
    <col min="8456" max="8456" width="22.5703125" style="13" customWidth="1"/>
    <col min="8457" max="8457" width="21.85546875" style="13" customWidth="1"/>
    <col min="8458" max="8458" width="16" style="13" customWidth="1"/>
    <col min="8459" max="8459" width="7.42578125" style="13" customWidth="1"/>
    <col min="8460" max="8708" width="10.7109375" style="13"/>
    <col min="8709" max="8709" width="7.85546875" style="13" customWidth="1"/>
    <col min="8710" max="8710" width="23.28515625" style="13" customWidth="1"/>
    <col min="8711" max="8711" width="24.140625" style="13" customWidth="1"/>
    <col min="8712" max="8712" width="22.5703125" style="13" customWidth="1"/>
    <col min="8713" max="8713" width="21.85546875" style="13" customWidth="1"/>
    <col min="8714" max="8714" width="16" style="13" customWidth="1"/>
    <col min="8715" max="8715" width="7.42578125" style="13" customWidth="1"/>
    <col min="8716" max="8964" width="10.7109375" style="13"/>
    <col min="8965" max="8965" width="7.85546875" style="13" customWidth="1"/>
    <col min="8966" max="8966" width="23.28515625" style="13" customWidth="1"/>
    <col min="8967" max="8967" width="24.140625" style="13" customWidth="1"/>
    <col min="8968" max="8968" width="22.5703125" style="13" customWidth="1"/>
    <col min="8969" max="8969" width="21.85546875" style="13" customWidth="1"/>
    <col min="8970" max="8970" width="16" style="13" customWidth="1"/>
    <col min="8971" max="8971" width="7.42578125" style="13" customWidth="1"/>
    <col min="8972" max="9220" width="10.7109375" style="13"/>
    <col min="9221" max="9221" width="7.85546875" style="13" customWidth="1"/>
    <col min="9222" max="9222" width="23.28515625" style="13" customWidth="1"/>
    <col min="9223" max="9223" width="24.140625" style="13" customWidth="1"/>
    <col min="9224" max="9224" width="22.5703125" style="13" customWidth="1"/>
    <col min="9225" max="9225" width="21.85546875" style="13" customWidth="1"/>
    <col min="9226" max="9226" width="16" style="13" customWidth="1"/>
    <col min="9227" max="9227" width="7.42578125" style="13" customWidth="1"/>
    <col min="9228" max="9476" width="10.7109375" style="13"/>
    <col min="9477" max="9477" width="7.85546875" style="13" customWidth="1"/>
    <col min="9478" max="9478" width="23.28515625" style="13" customWidth="1"/>
    <col min="9479" max="9479" width="24.140625" style="13" customWidth="1"/>
    <col min="9480" max="9480" width="22.5703125" style="13" customWidth="1"/>
    <col min="9481" max="9481" width="21.85546875" style="13" customWidth="1"/>
    <col min="9482" max="9482" width="16" style="13" customWidth="1"/>
    <col min="9483" max="9483" width="7.42578125" style="13" customWidth="1"/>
    <col min="9484" max="9732" width="10.7109375" style="13"/>
    <col min="9733" max="9733" width="7.85546875" style="13" customWidth="1"/>
    <col min="9734" max="9734" width="23.28515625" style="13" customWidth="1"/>
    <col min="9735" max="9735" width="24.140625" style="13" customWidth="1"/>
    <col min="9736" max="9736" width="22.5703125" style="13" customWidth="1"/>
    <col min="9737" max="9737" width="21.85546875" style="13" customWidth="1"/>
    <col min="9738" max="9738" width="16" style="13" customWidth="1"/>
    <col min="9739" max="9739" width="7.42578125" style="13" customWidth="1"/>
    <col min="9740" max="9988" width="10.7109375" style="13"/>
    <col min="9989" max="9989" width="7.85546875" style="13" customWidth="1"/>
    <col min="9990" max="9990" width="23.28515625" style="13" customWidth="1"/>
    <col min="9991" max="9991" width="24.140625" style="13" customWidth="1"/>
    <col min="9992" max="9992" width="22.5703125" style="13" customWidth="1"/>
    <col min="9993" max="9993" width="21.85546875" style="13" customWidth="1"/>
    <col min="9994" max="9994" width="16" style="13" customWidth="1"/>
    <col min="9995" max="9995" width="7.42578125" style="13" customWidth="1"/>
    <col min="9996" max="10244" width="10.7109375" style="13"/>
    <col min="10245" max="10245" width="7.85546875" style="13" customWidth="1"/>
    <col min="10246" max="10246" width="23.28515625" style="13" customWidth="1"/>
    <col min="10247" max="10247" width="24.140625" style="13" customWidth="1"/>
    <col min="10248" max="10248" width="22.5703125" style="13" customWidth="1"/>
    <col min="10249" max="10249" width="21.85546875" style="13" customWidth="1"/>
    <col min="10250" max="10250" width="16" style="13" customWidth="1"/>
    <col min="10251" max="10251" width="7.42578125" style="13" customWidth="1"/>
    <col min="10252" max="10500" width="10.7109375" style="13"/>
    <col min="10501" max="10501" width="7.85546875" style="13" customWidth="1"/>
    <col min="10502" max="10502" width="23.28515625" style="13" customWidth="1"/>
    <col min="10503" max="10503" width="24.140625" style="13" customWidth="1"/>
    <col min="10504" max="10504" width="22.5703125" style="13" customWidth="1"/>
    <col min="10505" max="10505" width="21.85546875" style="13" customWidth="1"/>
    <col min="10506" max="10506" width="16" style="13" customWidth="1"/>
    <col min="10507" max="10507" width="7.42578125" style="13" customWidth="1"/>
    <col min="10508" max="10756" width="10.7109375" style="13"/>
    <col min="10757" max="10757" width="7.85546875" style="13" customWidth="1"/>
    <col min="10758" max="10758" width="23.28515625" style="13" customWidth="1"/>
    <col min="10759" max="10759" width="24.140625" style="13" customWidth="1"/>
    <col min="10760" max="10760" width="22.5703125" style="13" customWidth="1"/>
    <col min="10761" max="10761" width="21.85546875" style="13" customWidth="1"/>
    <col min="10762" max="10762" width="16" style="13" customWidth="1"/>
    <col min="10763" max="10763" width="7.42578125" style="13" customWidth="1"/>
    <col min="10764" max="11012" width="10.7109375" style="13"/>
    <col min="11013" max="11013" width="7.85546875" style="13" customWidth="1"/>
    <col min="11014" max="11014" width="23.28515625" style="13" customWidth="1"/>
    <col min="11015" max="11015" width="24.140625" style="13" customWidth="1"/>
    <col min="11016" max="11016" width="22.5703125" style="13" customWidth="1"/>
    <col min="11017" max="11017" width="21.85546875" style="13" customWidth="1"/>
    <col min="11018" max="11018" width="16" style="13" customWidth="1"/>
    <col min="11019" max="11019" width="7.42578125" style="13" customWidth="1"/>
    <col min="11020" max="11268" width="10.7109375" style="13"/>
    <col min="11269" max="11269" width="7.85546875" style="13" customWidth="1"/>
    <col min="11270" max="11270" width="23.28515625" style="13" customWidth="1"/>
    <col min="11271" max="11271" width="24.140625" style="13" customWidth="1"/>
    <col min="11272" max="11272" width="22.5703125" style="13" customWidth="1"/>
    <col min="11273" max="11273" width="21.85546875" style="13" customWidth="1"/>
    <col min="11274" max="11274" width="16" style="13" customWidth="1"/>
    <col min="11275" max="11275" width="7.42578125" style="13" customWidth="1"/>
    <col min="11276" max="11524" width="10.7109375" style="13"/>
    <col min="11525" max="11525" width="7.85546875" style="13" customWidth="1"/>
    <col min="11526" max="11526" width="23.28515625" style="13" customWidth="1"/>
    <col min="11527" max="11527" width="24.140625" style="13" customWidth="1"/>
    <col min="11528" max="11528" width="22.5703125" style="13" customWidth="1"/>
    <col min="11529" max="11529" width="21.85546875" style="13" customWidth="1"/>
    <col min="11530" max="11530" width="16" style="13" customWidth="1"/>
    <col min="11531" max="11531" width="7.42578125" style="13" customWidth="1"/>
    <col min="11532" max="11780" width="10.7109375" style="13"/>
    <col min="11781" max="11781" width="7.85546875" style="13" customWidth="1"/>
    <col min="11782" max="11782" width="23.28515625" style="13" customWidth="1"/>
    <col min="11783" max="11783" width="24.140625" style="13" customWidth="1"/>
    <col min="11784" max="11784" width="22.5703125" style="13" customWidth="1"/>
    <col min="11785" max="11785" width="21.85546875" style="13" customWidth="1"/>
    <col min="11786" max="11786" width="16" style="13" customWidth="1"/>
    <col min="11787" max="11787" width="7.42578125" style="13" customWidth="1"/>
    <col min="11788" max="12036" width="10.7109375" style="13"/>
    <col min="12037" max="12037" width="7.85546875" style="13" customWidth="1"/>
    <col min="12038" max="12038" width="23.28515625" style="13" customWidth="1"/>
    <col min="12039" max="12039" width="24.140625" style="13" customWidth="1"/>
    <col min="12040" max="12040" width="22.5703125" style="13" customWidth="1"/>
    <col min="12041" max="12041" width="21.85546875" style="13" customWidth="1"/>
    <col min="12042" max="12042" width="16" style="13" customWidth="1"/>
    <col min="12043" max="12043" width="7.42578125" style="13" customWidth="1"/>
    <col min="12044" max="12292" width="10.7109375" style="13"/>
    <col min="12293" max="12293" width="7.85546875" style="13" customWidth="1"/>
    <col min="12294" max="12294" width="23.28515625" style="13" customWidth="1"/>
    <col min="12295" max="12295" width="24.140625" style="13" customWidth="1"/>
    <col min="12296" max="12296" width="22.5703125" style="13" customWidth="1"/>
    <col min="12297" max="12297" width="21.85546875" style="13" customWidth="1"/>
    <col min="12298" max="12298" width="16" style="13" customWidth="1"/>
    <col min="12299" max="12299" width="7.42578125" style="13" customWidth="1"/>
    <col min="12300" max="12548" width="10.7109375" style="13"/>
    <col min="12549" max="12549" width="7.85546875" style="13" customWidth="1"/>
    <col min="12550" max="12550" width="23.28515625" style="13" customWidth="1"/>
    <col min="12551" max="12551" width="24.140625" style="13" customWidth="1"/>
    <col min="12552" max="12552" width="22.5703125" style="13" customWidth="1"/>
    <col min="12553" max="12553" width="21.85546875" style="13" customWidth="1"/>
    <col min="12554" max="12554" width="16" style="13" customWidth="1"/>
    <col min="12555" max="12555" width="7.42578125" style="13" customWidth="1"/>
    <col min="12556" max="12804" width="10.7109375" style="13"/>
    <col min="12805" max="12805" width="7.85546875" style="13" customWidth="1"/>
    <col min="12806" max="12806" width="23.28515625" style="13" customWidth="1"/>
    <col min="12807" max="12807" width="24.140625" style="13" customWidth="1"/>
    <col min="12808" max="12808" width="22.5703125" style="13" customWidth="1"/>
    <col min="12809" max="12809" width="21.85546875" style="13" customWidth="1"/>
    <col min="12810" max="12810" width="16" style="13" customWidth="1"/>
    <col min="12811" max="12811" width="7.42578125" style="13" customWidth="1"/>
    <col min="12812" max="13060" width="10.7109375" style="13"/>
    <col min="13061" max="13061" width="7.85546875" style="13" customWidth="1"/>
    <col min="13062" max="13062" width="23.28515625" style="13" customWidth="1"/>
    <col min="13063" max="13063" width="24.140625" style="13" customWidth="1"/>
    <col min="13064" max="13064" width="22.5703125" style="13" customWidth="1"/>
    <col min="13065" max="13065" width="21.85546875" style="13" customWidth="1"/>
    <col min="13066" max="13066" width="16" style="13" customWidth="1"/>
    <col min="13067" max="13067" width="7.42578125" style="13" customWidth="1"/>
    <col min="13068" max="13316" width="10.7109375" style="13"/>
    <col min="13317" max="13317" width="7.85546875" style="13" customWidth="1"/>
    <col min="13318" max="13318" width="23.28515625" style="13" customWidth="1"/>
    <col min="13319" max="13319" width="24.140625" style="13" customWidth="1"/>
    <col min="13320" max="13320" width="22.5703125" style="13" customWidth="1"/>
    <col min="13321" max="13321" width="21.85546875" style="13" customWidth="1"/>
    <col min="13322" max="13322" width="16" style="13" customWidth="1"/>
    <col min="13323" max="13323" width="7.42578125" style="13" customWidth="1"/>
    <col min="13324" max="13572" width="10.7109375" style="13"/>
    <col min="13573" max="13573" width="7.85546875" style="13" customWidth="1"/>
    <col min="13574" max="13574" width="23.28515625" style="13" customWidth="1"/>
    <col min="13575" max="13575" width="24.140625" style="13" customWidth="1"/>
    <col min="13576" max="13576" width="22.5703125" style="13" customWidth="1"/>
    <col min="13577" max="13577" width="21.85546875" style="13" customWidth="1"/>
    <col min="13578" max="13578" width="16" style="13" customWidth="1"/>
    <col min="13579" max="13579" width="7.42578125" style="13" customWidth="1"/>
    <col min="13580" max="13828" width="10.7109375" style="13"/>
    <col min="13829" max="13829" width="7.85546875" style="13" customWidth="1"/>
    <col min="13830" max="13830" width="23.28515625" style="13" customWidth="1"/>
    <col min="13831" max="13831" width="24.140625" style="13" customWidth="1"/>
    <col min="13832" max="13832" width="22.5703125" style="13" customWidth="1"/>
    <col min="13833" max="13833" width="21.85546875" style="13" customWidth="1"/>
    <col min="13834" max="13834" width="16" style="13" customWidth="1"/>
    <col min="13835" max="13835" width="7.42578125" style="13" customWidth="1"/>
    <col min="13836" max="14084" width="10.7109375" style="13"/>
    <col min="14085" max="14085" width="7.85546875" style="13" customWidth="1"/>
    <col min="14086" max="14086" width="23.28515625" style="13" customWidth="1"/>
    <col min="14087" max="14087" width="24.140625" style="13" customWidth="1"/>
    <col min="14088" max="14088" width="22.5703125" style="13" customWidth="1"/>
    <col min="14089" max="14089" width="21.85546875" style="13" customWidth="1"/>
    <col min="14090" max="14090" width="16" style="13" customWidth="1"/>
    <col min="14091" max="14091" width="7.42578125" style="13" customWidth="1"/>
    <col min="14092" max="14340" width="10.7109375" style="13"/>
    <col min="14341" max="14341" width="7.85546875" style="13" customWidth="1"/>
    <col min="14342" max="14342" width="23.28515625" style="13" customWidth="1"/>
    <col min="14343" max="14343" width="24.140625" style="13" customWidth="1"/>
    <col min="14344" max="14344" width="22.5703125" style="13" customWidth="1"/>
    <col min="14345" max="14345" width="21.85546875" style="13" customWidth="1"/>
    <col min="14346" max="14346" width="16" style="13" customWidth="1"/>
    <col min="14347" max="14347" width="7.42578125" style="13" customWidth="1"/>
    <col min="14348" max="14596" width="10.7109375" style="13"/>
    <col min="14597" max="14597" width="7.85546875" style="13" customWidth="1"/>
    <col min="14598" max="14598" width="23.28515625" style="13" customWidth="1"/>
    <col min="14599" max="14599" width="24.140625" style="13" customWidth="1"/>
    <col min="14600" max="14600" width="22.5703125" style="13" customWidth="1"/>
    <col min="14601" max="14601" width="21.85546875" style="13" customWidth="1"/>
    <col min="14602" max="14602" width="16" style="13" customWidth="1"/>
    <col min="14603" max="14603" width="7.42578125" style="13" customWidth="1"/>
    <col min="14604" max="14852" width="10.7109375" style="13"/>
    <col min="14853" max="14853" width="7.85546875" style="13" customWidth="1"/>
    <col min="14854" max="14854" width="23.28515625" style="13" customWidth="1"/>
    <col min="14855" max="14855" width="24.140625" style="13" customWidth="1"/>
    <col min="14856" max="14856" width="22.5703125" style="13" customWidth="1"/>
    <col min="14857" max="14857" width="21.85546875" style="13" customWidth="1"/>
    <col min="14858" max="14858" width="16" style="13" customWidth="1"/>
    <col min="14859" max="14859" width="7.42578125" style="13" customWidth="1"/>
    <col min="14860" max="15108" width="10.7109375" style="13"/>
    <col min="15109" max="15109" width="7.85546875" style="13" customWidth="1"/>
    <col min="15110" max="15110" width="23.28515625" style="13" customWidth="1"/>
    <col min="15111" max="15111" width="24.140625" style="13" customWidth="1"/>
    <col min="15112" max="15112" width="22.5703125" style="13" customWidth="1"/>
    <col min="15113" max="15113" width="21.85546875" style="13" customWidth="1"/>
    <col min="15114" max="15114" width="16" style="13" customWidth="1"/>
    <col min="15115" max="15115" width="7.42578125" style="13" customWidth="1"/>
    <col min="15116" max="15364" width="10.7109375" style="13"/>
    <col min="15365" max="15365" width="7.85546875" style="13" customWidth="1"/>
    <col min="15366" max="15366" width="23.28515625" style="13" customWidth="1"/>
    <col min="15367" max="15367" width="24.140625" style="13" customWidth="1"/>
    <col min="15368" max="15368" width="22.5703125" style="13" customWidth="1"/>
    <col min="15369" max="15369" width="21.85546875" style="13" customWidth="1"/>
    <col min="15370" max="15370" width="16" style="13" customWidth="1"/>
    <col min="15371" max="15371" width="7.42578125" style="13" customWidth="1"/>
    <col min="15372" max="15620" width="10.7109375" style="13"/>
    <col min="15621" max="15621" width="7.85546875" style="13" customWidth="1"/>
    <col min="15622" max="15622" width="23.28515625" style="13" customWidth="1"/>
    <col min="15623" max="15623" width="24.140625" style="13" customWidth="1"/>
    <col min="15624" max="15624" width="22.5703125" style="13" customWidth="1"/>
    <col min="15625" max="15625" width="21.85546875" style="13" customWidth="1"/>
    <col min="15626" max="15626" width="16" style="13" customWidth="1"/>
    <col min="15627" max="15627" width="7.42578125" style="13" customWidth="1"/>
    <col min="15628" max="15876" width="10.7109375" style="13"/>
    <col min="15877" max="15877" width="7.85546875" style="13" customWidth="1"/>
    <col min="15878" max="15878" width="23.28515625" style="13" customWidth="1"/>
    <col min="15879" max="15879" width="24.140625" style="13" customWidth="1"/>
    <col min="15880" max="15880" width="22.5703125" style="13" customWidth="1"/>
    <col min="15881" max="15881" width="21.85546875" style="13" customWidth="1"/>
    <col min="15882" max="15882" width="16" style="13" customWidth="1"/>
    <col min="15883" max="15883" width="7.42578125" style="13" customWidth="1"/>
    <col min="15884" max="16132" width="10.7109375" style="13"/>
    <col min="16133" max="16133" width="7.85546875" style="13" customWidth="1"/>
    <col min="16134" max="16134" width="23.28515625" style="13" customWidth="1"/>
    <col min="16135" max="16135" width="24.140625" style="13" customWidth="1"/>
    <col min="16136" max="16136" width="22.5703125" style="13" customWidth="1"/>
    <col min="16137" max="16137" width="21.85546875" style="13" customWidth="1"/>
    <col min="16138" max="16138" width="16" style="13" customWidth="1"/>
    <col min="16139" max="16139" width="7.42578125" style="13" customWidth="1"/>
    <col min="16140" max="16384" width="10.7109375" style="13"/>
  </cols>
  <sheetData>
    <row r="1" spans="1:29" x14ac:dyDescent="0.35">
      <c r="A1" s="19" t="s">
        <v>0</v>
      </c>
      <c r="J1" s="113" t="s">
        <v>189</v>
      </c>
      <c r="M1" s="36"/>
    </row>
    <row r="2" spans="1:29" x14ac:dyDescent="0.35">
      <c r="J2" s="35"/>
      <c r="K2" s="235"/>
      <c r="M2" s="36"/>
    </row>
    <row r="3" spans="1:29" x14ac:dyDescent="0.35">
      <c r="J3" s="112" t="s">
        <v>2</v>
      </c>
    </row>
    <row r="4" spans="1:29" s="19" customFormat="1" x14ac:dyDescent="0.35">
      <c r="C4" s="113"/>
      <c r="D4" s="113"/>
      <c r="E4" s="113"/>
      <c r="F4" s="113"/>
      <c r="G4" s="113"/>
      <c r="H4" s="113"/>
      <c r="J4" s="35"/>
      <c r="K4" s="236"/>
      <c r="L4" s="13"/>
    </row>
    <row r="5" spans="1:29" s="19" customFormat="1" x14ac:dyDescent="0.35">
      <c r="C5" s="113"/>
      <c r="D5" s="113"/>
      <c r="E5" s="113"/>
      <c r="F5" s="113"/>
      <c r="G5" s="113"/>
      <c r="H5" s="113"/>
      <c r="J5" s="113" t="s">
        <v>3</v>
      </c>
      <c r="K5" s="237"/>
      <c r="L5" s="13"/>
    </row>
    <row r="6" spans="1:29" s="19" customFormat="1" x14ac:dyDescent="0.35">
      <c r="C6" s="113"/>
      <c r="D6" s="113"/>
      <c r="E6" s="113"/>
      <c r="F6" s="113"/>
      <c r="G6" s="113"/>
      <c r="H6" s="113"/>
      <c r="J6" s="113" t="s">
        <v>300</v>
      </c>
      <c r="K6" s="237"/>
      <c r="L6" s="13"/>
    </row>
    <row r="7" spans="1:29" s="19" customFormat="1" x14ac:dyDescent="0.35">
      <c r="C7" s="113"/>
      <c r="D7" s="113"/>
      <c r="E7" s="113"/>
      <c r="F7" s="113"/>
      <c r="G7" s="113"/>
      <c r="H7" s="113"/>
      <c r="J7" s="113"/>
      <c r="K7" s="237"/>
      <c r="L7" s="13"/>
    </row>
    <row r="8" spans="1:29" s="19" customFormat="1" x14ac:dyDescent="0.35">
      <c r="C8" s="113"/>
      <c r="D8" s="113"/>
      <c r="E8" s="113"/>
      <c r="F8" s="113"/>
      <c r="G8" s="113"/>
      <c r="H8" s="113"/>
      <c r="I8" s="113"/>
      <c r="J8" s="238"/>
      <c r="K8" s="237"/>
      <c r="L8" s="13"/>
    </row>
    <row r="9" spans="1:29" s="19" customFormat="1" x14ac:dyDescent="0.35">
      <c r="G9" s="113"/>
      <c r="H9" s="113"/>
      <c r="I9" s="113"/>
      <c r="J9" s="113"/>
      <c r="K9" s="113"/>
      <c r="L9" s="13"/>
    </row>
    <row r="10" spans="1:29" s="19" customFormat="1" x14ac:dyDescent="0.35">
      <c r="B10" s="362" t="s">
        <v>817</v>
      </c>
      <c r="C10" s="365"/>
      <c r="D10" s="365"/>
      <c r="E10" s="365"/>
      <c r="F10" s="365"/>
      <c r="G10" s="365"/>
      <c r="H10" s="365"/>
      <c r="I10" s="365"/>
      <c r="J10" s="113"/>
      <c r="K10" s="114"/>
      <c r="L10" s="13"/>
    </row>
    <row r="11" spans="1:29" s="19" customFormat="1" x14ac:dyDescent="0.35">
      <c r="B11" s="362" t="s">
        <v>190</v>
      </c>
      <c r="C11" s="365"/>
      <c r="D11" s="365"/>
      <c r="E11" s="365"/>
      <c r="F11" s="365"/>
      <c r="G11" s="365"/>
      <c r="H11" s="365"/>
      <c r="I11" s="365"/>
      <c r="J11" s="113"/>
      <c r="K11" s="114"/>
      <c r="L11" s="13"/>
    </row>
    <row r="12" spans="1:29" s="19" customFormat="1" x14ac:dyDescent="0.35">
      <c r="C12" s="362"/>
      <c r="D12" s="362"/>
      <c r="E12" s="362"/>
      <c r="F12" s="362"/>
      <c r="G12" s="365"/>
      <c r="H12" s="365"/>
      <c r="I12" s="365"/>
      <c r="J12" s="113"/>
      <c r="K12" s="114"/>
      <c r="L12" s="13"/>
    </row>
    <row r="13" spans="1:29" x14ac:dyDescent="0.35">
      <c r="C13" s="113"/>
      <c r="D13" s="113"/>
      <c r="F13" s="113"/>
      <c r="G13" s="113"/>
      <c r="H13" s="113"/>
      <c r="I13" s="113"/>
      <c r="J13" s="18"/>
      <c r="K13" s="18"/>
    </row>
    <row r="14" spans="1:29" ht="44.25" customHeight="1" x14ac:dyDescent="0.35">
      <c r="B14" s="387" t="s">
        <v>5</v>
      </c>
      <c r="C14" s="387" t="s">
        <v>6</v>
      </c>
      <c r="D14" s="388" t="s">
        <v>191</v>
      </c>
      <c r="E14" s="390" t="s">
        <v>192</v>
      </c>
      <c r="F14" s="391"/>
      <c r="G14" s="388" t="s">
        <v>193</v>
      </c>
      <c r="H14" s="390" t="s">
        <v>192</v>
      </c>
      <c r="I14" s="391"/>
      <c r="J14" s="113"/>
      <c r="K14" s="113"/>
      <c r="L14" s="113"/>
      <c r="M14" s="113"/>
      <c r="N14" s="113"/>
    </row>
    <row r="15" spans="1:29" ht="33" customHeight="1" x14ac:dyDescent="0.35">
      <c r="B15" s="387"/>
      <c r="C15" s="387"/>
      <c r="D15" s="389"/>
      <c r="E15" s="239" t="s">
        <v>194</v>
      </c>
      <c r="F15" s="239" t="s">
        <v>195</v>
      </c>
      <c r="G15" s="389"/>
      <c r="H15" s="239" t="s">
        <v>194</v>
      </c>
      <c r="I15" s="239" t="s">
        <v>195</v>
      </c>
      <c r="J15" s="240"/>
      <c r="K15" s="240"/>
      <c r="L15" s="240"/>
      <c r="M15" s="240"/>
      <c r="N15" s="240"/>
      <c r="AC15" s="241"/>
    </row>
    <row r="16" spans="1:29" ht="15.75" customHeight="1" x14ac:dyDescent="0.35">
      <c r="B16" s="242">
        <v>0</v>
      </c>
      <c r="C16" s="242">
        <v>1</v>
      </c>
      <c r="D16" s="242">
        <v>2</v>
      </c>
      <c r="E16" s="242">
        <v>3</v>
      </c>
      <c r="F16" s="242">
        <v>4</v>
      </c>
      <c r="G16" s="242">
        <v>5</v>
      </c>
      <c r="H16" s="242">
        <v>6</v>
      </c>
      <c r="I16" s="242">
        <v>7</v>
      </c>
      <c r="J16" s="240"/>
      <c r="K16" s="240"/>
      <c r="L16" s="240"/>
      <c r="M16" s="240"/>
      <c r="N16" s="240"/>
      <c r="AC16" s="243"/>
    </row>
    <row r="17" spans="2:14" ht="23.1" customHeight="1" x14ac:dyDescent="0.35">
      <c r="B17" s="384" t="s">
        <v>11</v>
      </c>
      <c r="C17" s="385"/>
      <c r="D17" s="244">
        <f t="shared" ref="D17:F17" si="0">SUM(D18:D59)</f>
        <v>400965</v>
      </c>
      <c r="E17" s="244">
        <f t="shared" si="0"/>
        <v>195145</v>
      </c>
      <c r="F17" s="244">
        <f t="shared" si="0"/>
        <v>205820</v>
      </c>
      <c r="G17" s="245">
        <f>SUM(G18:G59)</f>
        <v>183580</v>
      </c>
      <c r="H17" s="245">
        <f>SUM(H18:H59)</f>
        <v>101000</v>
      </c>
      <c r="I17" s="245">
        <f>SUM(I18:I59)</f>
        <v>82580</v>
      </c>
      <c r="J17" s="246">
        <f>H17/E17</f>
        <v>0.51756386276871047</v>
      </c>
      <c r="K17" s="246">
        <f>I17/F17</f>
        <v>0.40122437080944512</v>
      </c>
      <c r="L17" s="18"/>
      <c r="M17" s="18"/>
      <c r="N17" s="18"/>
    </row>
    <row r="18" spans="2:14" ht="23.1" customHeight="1" x14ac:dyDescent="0.35">
      <c r="B18" s="247">
        <v>1</v>
      </c>
      <c r="C18" s="224" t="s">
        <v>12</v>
      </c>
      <c r="D18" s="248">
        <v>16350</v>
      </c>
      <c r="E18" s="249">
        <v>7130</v>
      </c>
      <c r="F18" s="249">
        <v>9220</v>
      </c>
      <c r="G18" s="250">
        <v>6400</v>
      </c>
      <c r="H18" s="241">
        <v>3600</v>
      </c>
      <c r="I18" s="241">
        <v>2800</v>
      </c>
    </row>
    <row r="19" spans="2:14" ht="23.1" customHeight="1" x14ac:dyDescent="0.35">
      <c r="B19" s="247">
        <v>2</v>
      </c>
      <c r="C19" s="227" t="s">
        <v>13</v>
      </c>
      <c r="D19" s="248">
        <v>3200</v>
      </c>
      <c r="E19" s="249">
        <v>1600</v>
      </c>
      <c r="F19" s="249">
        <v>1600</v>
      </c>
      <c r="G19" s="250">
        <v>2000</v>
      </c>
      <c r="H19" s="241">
        <v>1000</v>
      </c>
      <c r="I19" s="241">
        <v>1000</v>
      </c>
    </row>
    <row r="20" spans="2:14" ht="23.1" customHeight="1" x14ac:dyDescent="0.35">
      <c r="B20" s="247">
        <v>3</v>
      </c>
      <c r="C20" s="227" t="s">
        <v>14</v>
      </c>
      <c r="D20" s="248">
        <v>8000</v>
      </c>
      <c r="E20" s="249">
        <v>2500</v>
      </c>
      <c r="F20" s="249">
        <v>5500</v>
      </c>
      <c r="G20" s="250">
        <v>3650</v>
      </c>
      <c r="H20" s="241">
        <v>1500</v>
      </c>
      <c r="I20" s="241">
        <v>2150</v>
      </c>
    </row>
    <row r="21" spans="2:14" ht="23.1" customHeight="1" x14ac:dyDescent="0.35">
      <c r="B21" s="247">
        <v>4</v>
      </c>
      <c r="C21" s="227" t="s">
        <v>15</v>
      </c>
      <c r="D21" s="248">
        <v>8000</v>
      </c>
      <c r="E21" s="249">
        <v>3000</v>
      </c>
      <c r="F21" s="249">
        <v>5000</v>
      </c>
      <c r="G21" s="250">
        <v>3800</v>
      </c>
      <c r="H21" s="241">
        <v>1710</v>
      </c>
      <c r="I21" s="241">
        <v>2090</v>
      </c>
    </row>
    <row r="22" spans="2:14" ht="23.1" customHeight="1" x14ac:dyDescent="0.35">
      <c r="B22" s="247">
        <v>5</v>
      </c>
      <c r="C22" s="227" t="s">
        <v>16</v>
      </c>
      <c r="D22" s="248">
        <v>7400</v>
      </c>
      <c r="E22" s="249">
        <v>3700</v>
      </c>
      <c r="F22" s="249">
        <v>3700</v>
      </c>
      <c r="G22" s="250">
        <v>3800</v>
      </c>
      <c r="H22" s="241">
        <v>2400</v>
      </c>
      <c r="I22" s="241">
        <v>1400</v>
      </c>
    </row>
    <row r="23" spans="2:14" ht="23.1" customHeight="1" x14ac:dyDescent="0.35">
      <c r="B23" s="247">
        <v>6</v>
      </c>
      <c r="C23" s="227" t="s">
        <v>168</v>
      </c>
      <c r="D23" s="248">
        <v>7000</v>
      </c>
      <c r="E23" s="249">
        <v>2600</v>
      </c>
      <c r="F23" s="249">
        <v>4400</v>
      </c>
      <c r="G23" s="250">
        <v>4600</v>
      </c>
      <c r="H23" s="241">
        <v>1950</v>
      </c>
      <c r="I23" s="241">
        <v>2650</v>
      </c>
    </row>
    <row r="24" spans="2:14" ht="23.1" customHeight="1" x14ac:dyDescent="0.35">
      <c r="B24" s="247">
        <v>7</v>
      </c>
      <c r="C24" s="227" t="s">
        <v>18</v>
      </c>
      <c r="D24" s="248">
        <v>8400</v>
      </c>
      <c r="E24" s="249">
        <v>3700</v>
      </c>
      <c r="F24" s="249">
        <v>4700</v>
      </c>
      <c r="G24" s="250">
        <v>3900</v>
      </c>
      <c r="H24" s="241">
        <v>1800</v>
      </c>
      <c r="I24" s="241">
        <v>2100</v>
      </c>
    </row>
    <row r="25" spans="2:14" ht="23.1" customHeight="1" x14ac:dyDescent="0.35">
      <c r="B25" s="247">
        <v>8</v>
      </c>
      <c r="C25" s="227" t="s">
        <v>19</v>
      </c>
      <c r="D25" s="248">
        <v>4600</v>
      </c>
      <c r="E25" s="249">
        <v>2165</v>
      </c>
      <c r="F25" s="249">
        <v>2435</v>
      </c>
      <c r="G25" s="250">
        <v>2250</v>
      </c>
      <c r="H25" s="241">
        <v>1550</v>
      </c>
      <c r="I25" s="241">
        <v>700</v>
      </c>
    </row>
    <row r="26" spans="2:14" ht="23.1" customHeight="1" x14ac:dyDescent="0.35">
      <c r="B26" s="247">
        <v>9</v>
      </c>
      <c r="C26" s="227" t="s">
        <v>20</v>
      </c>
      <c r="D26" s="248">
        <v>8600</v>
      </c>
      <c r="E26" s="249">
        <v>4300</v>
      </c>
      <c r="F26" s="249">
        <v>4300</v>
      </c>
      <c r="G26" s="250">
        <v>4000</v>
      </c>
      <c r="H26" s="241">
        <v>2285</v>
      </c>
      <c r="I26" s="241">
        <v>1715</v>
      </c>
    </row>
    <row r="27" spans="2:14" ht="23.1" customHeight="1" x14ac:dyDescent="0.35">
      <c r="B27" s="247">
        <v>10</v>
      </c>
      <c r="C27" s="227" t="s">
        <v>21</v>
      </c>
      <c r="D27" s="248">
        <v>28500</v>
      </c>
      <c r="E27" s="249">
        <v>28500</v>
      </c>
      <c r="F27" s="249">
        <v>0</v>
      </c>
      <c r="G27" s="250">
        <v>14300</v>
      </c>
      <c r="H27" s="241">
        <v>14300</v>
      </c>
      <c r="I27" s="241">
        <v>0</v>
      </c>
    </row>
    <row r="28" spans="2:14" ht="23.1" customHeight="1" x14ac:dyDescent="0.35">
      <c r="B28" s="247">
        <v>11</v>
      </c>
      <c r="C28" s="227" t="s">
        <v>22</v>
      </c>
      <c r="D28" s="248">
        <v>14360</v>
      </c>
      <c r="E28" s="249">
        <v>7055</v>
      </c>
      <c r="F28" s="249">
        <v>7305</v>
      </c>
      <c r="G28" s="250">
        <v>7000</v>
      </c>
      <c r="H28" s="241">
        <v>3470</v>
      </c>
      <c r="I28" s="241">
        <v>3530</v>
      </c>
    </row>
    <row r="29" spans="2:14" ht="23.1" customHeight="1" x14ac:dyDescent="0.35">
      <c r="B29" s="247">
        <v>12</v>
      </c>
      <c r="C29" s="227" t="s">
        <v>23</v>
      </c>
      <c r="D29" s="248">
        <v>6200</v>
      </c>
      <c r="E29" s="249">
        <v>3000</v>
      </c>
      <c r="F29" s="249">
        <v>3200</v>
      </c>
      <c r="G29" s="250">
        <v>2200</v>
      </c>
      <c r="H29" s="241">
        <v>900</v>
      </c>
      <c r="I29" s="241">
        <v>1300</v>
      </c>
    </row>
    <row r="30" spans="2:14" ht="23.1" customHeight="1" x14ac:dyDescent="0.35">
      <c r="B30" s="247">
        <v>13</v>
      </c>
      <c r="C30" s="227" t="s">
        <v>24</v>
      </c>
      <c r="D30" s="248">
        <v>8000</v>
      </c>
      <c r="E30" s="249">
        <v>3820</v>
      </c>
      <c r="F30" s="249">
        <v>4180</v>
      </c>
      <c r="G30" s="250">
        <v>2480</v>
      </c>
      <c r="H30" s="241">
        <v>1345</v>
      </c>
      <c r="I30" s="241">
        <v>1135</v>
      </c>
    </row>
    <row r="31" spans="2:14" ht="23.1" customHeight="1" x14ac:dyDescent="0.35">
      <c r="B31" s="247">
        <v>14</v>
      </c>
      <c r="C31" s="227" t="s">
        <v>25</v>
      </c>
      <c r="D31" s="248">
        <v>23000</v>
      </c>
      <c r="E31" s="249">
        <v>13000</v>
      </c>
      <c r="F31" s="249">
        <v>10000</v>
      </c>
      <c r="G31" s="250">
        <v>6200</v>
      </c>
      <c r="H31" s="241">
        <v>4100</v>
      </c>
      <c r="I31" s="241">
        <v>2100</v>
      </c>
    </row>
    <row r="32" spans="2:14" ht="23.1" customHeight="1" x14ac:dyDescent="0.35">
      <c r="B32" s="247">
        <v>15</v>
      </c>
      <c r="C32" s="227" t="s">
        <v>26</v>
      </c>
      <c r="D32" s="248">
        <v>12000</v>
      </c>
      <c r="E32" s="249">
        <v>7000</v>
      </c>
      <c r="F32" s="249">
        <v>5000</v>
      </c>
      <c r="G32" s="250">
        <v>7020</v>
      </c>
      <c r="H32" s="241">
        <v>4520</v>
      </c>
      <c r="I32" s="241">
        <v>2500</v>
      </c>
    </row>
    <row r="33" spans="2:9" ht="23.1" customHeight="1" x14ac:dyDescent="0.35">
      <c r="B33" s="247">
        <v>16</v>
      </c>
      <c r="C33" s="227" t="s">
        <v>27</v>
      </c>
      <c r="D33" s="248">
        <v>5100</v>
      </c>
      <c r="E33" s="249">
        <v>2050</v>
      </c>
      <c r="F33" s="249">
        <v>3050</v>
      </c>
      <c r="G33" s="250">
        <v>2200</v>
      </c>
      <c r="H33" s="241">
        <v>1175</v>
      </c>
      <c r="I33" s="241">
        <v>1025</v>
      </c>
    </row>
    <row r="34" spans="2:9" ht="23.1" customHeight="1" x14ac:dyDescent="0.35">
      <c r="B34" s="247">
        <v>17</v>
      </c>
      <c r="C34" s="227" t="s">
        <v>28</v>
      </c>
      <c r="D34" s="248">
        <v>10500</v>
      </c>
      <c r="E34" s="249">
        <v>2200</v>
      </c>
      <c r="F34" s="249">
        <v>8300</v>
      </c>
      <c r="G34" s="250">
        <v>3800</v>
      </c>
      <c r="H34" s="241">
        <v>1100</v>
      </c>
      <c r="I34" s="241">
        <v>2700</v>
      </c>
    </row>
    <row r="35" spans="2:9" ht="23.1" customHeight="1" x14ac:dyDescent="0.35">
      <c r="B35" s="247">
        <v>18</v>
      </c>
      <c r="C35" s="227" t="s">
        <v>29</v>
      </c>
      <c r="D35" s="248">
        <v>10000</v>
      </c>
      <c r="E35" s="249">
        <v>4500</v>
      </c>
      <c r="F35" s="249">
        <v>5500</v>
      </c>
      <c r="G35" s="250">
        <v>5100</v>
      </c>
      <c r="H35" s="241">
        <v>3615</v>
      </c>
      <c r="I35" s="241">
        <v>1485</v>
      </c>
    </row>
    <row r="36" spans="2:9" ht="23.1" customHeight="1" x14ac:dyDescent="0.35">
      <c r="B36" s="247">
        <v>19</v>
      </c>
      <c r="C36" s="227" t="s">
        <v>30</v>
      </c>
      <c r="D36" s="248">
        <v>7200</v>
      </c>
      <c r="E36" s="249">
        <v>3200</v>
      </c>
      <c r="F36" s="249">
        <v>4000</v>
      </c>
      <c r="G36" s="250">
        <v>3600</v>
      </c>
      <c r="H36" s="241">
        <v>2200</v>
      </c>
      <c r="I36" s="241">
        <v>1400</v>
      </c>
    </row>
    <row r="37" spans="2:9" ht="23.1" customHeight="1" x14ac:dyDescent="0.35">
      <c r="B37" s="247">
        <v>20</v>
      </c>
      <c r="C37" s="227" t="s">
        <v>31</v>
      </c>
      <c r="D37" s="248">
        <v>7700</v>
      </c>
      <c r="E37" s="249">
        <v>3075</v>
      </c>
      <c r="F37" s="249">
        <v>4625</v>
      </c>
      <c r="G37" s="250">
        <v>2550</v>
      </c>
      <c r="H37" s="241">
        <v>1140</v>
      </c>
      <c r="I37" s="241">
        <v>1410</v>
      </c>
    </row>
    <row r="38" spans="2:9" ht="23.1" customHeight="1" x14ac:dyDescent="0.35">
      <c r="B38" s="247">
        <v>21</v>
      </c>
      <c r="C38" s="227" t="s">
        <v>32</v>
      </c>
      <c r="D38" s="248">
        <v>12000</v>
      </c>
      <c r="E38" s="249">
        <v>6000</v>
      </c>
      <c r="F38" s="249">
        <v>6000</v>
      </c>
      <c r="G38" s="250">
        <v>5000</v>
      </c>
      <c r="H38" s="241">
        <v>2500</v>
      </c>
      <c r="I38" s="241">
        <v>2500</v>
      </c>
    </row>
    <row r="39" spans="2:9" ht="23.1" customHeight="1" x14ac:dyDescent="0.35">
      <c r="B39" s="247">
        <v>22</v>
      </c>
      <c r="C39" s="228" t="s">
        <v>33</v>
      </c>
      <c r="D39" s="248">
        <v>7000</v>
      </c>
      <c r="E39" s="249">
        <v>2500</v>
      </c>
      <c r="F39" s="249">
        <v>4500</v>
      </c>
      <c r="G39" s="250">
        <v>3300</v>
      </c>
      <c r="H39" s="241">
        <v>1320</v>
      </c>
      <c r="I39" s="241">
        <v>1980</v>
      </c>
    </row>
    <row r="40" spans="2:9" ht="23.1" customHeight="1" x14ac:dyDescent="0.35">
      <c r="B40" s="247">
        <v>23</v>
      </c>
      <c r="C40" s="228" t="s">
        <v>34</v>
      </c>
      <c r="D40" s="248">
        <v>7500</v>
      </c>
      <c r="E40" s="249">
        <v>5500</v>
      </c>
      <c r="F40" s="249">
        <v>2000</v>
      </c>
      <c r="G40" s="250">
        <v>5300</v>
      </c>
      <c r="H40" s="241">
        <v>4490</v>
      </c>
      <c r="I40" s="241">
        <v>810</v>
      </c>
    </row>
    <row r="41" spans="2:9" ht="23.1" customHeight="1" x14ac:dyDescent="0.35">
      <c r="B41" s="247">
        <v>24</v>
      </c>
      <c r="C41" s="228" t="s">
        <v>35</v>
      </c>
      <c r="D41" s="248">
        <v>7500</v>
      </c>
      <c r="E41" s="249">
        <v>3875</v>
      </c>
      <c r="F41" s="249">
        <v>3625</v>
      </c>
      <c r="G41" s="250">
        <v>3100</v>
      </c>
      <c r="H41" s="241">
        <v>1525</v>
      </c>
      <c r="I41" s="241">
        <v>1575</v>
      </c>
    </row>
    <row r="42" spans="2:9" ht="23.1" customHeight="1" x14ac:dyDescent="0.35">
      <c r="B42" s="247">
        <v>25</v>
      </c>
      <c r="C42" s="228" t="s">
        <v>36</v>
      </c>
      <c r="D42" s="248">
        <v>12000</v>
      </c>
      <c r="E42" s="249">
        <v>4000</v>
      </c>
      <c r="F42" s="249">
        <v>8000</v>
      </c>
      <c r="G42" s="250">
        <v>6300</v>
      </c>
      <c r="H42" s="241">
        <v>2300</v>
      </c>
      <c r="I42" s="241">
        <v>4000</v>
      </c>
    </row>
    <row r="43" spans="2:9" ht="23.1" customHeight="1" x14ac:dyDescent="0.35">
      <c r="B43" s="247">
        <v>26</v>
      </c>
      <c r="C43" s="228" t="s">
        <v>37</v>
      </c>
      <c r="D43" s="248">
        <v>1650</v>
      </c>
      <c r="E43" s="249">
        <v>550</v>
      </c>
      <c r="F43" s="249">
        <v>1100</v>
      </c>
      <c r="G43" s="250">
        <v>1650</v>
      </c>
      <c r="H43" s="241">
        <v>550</v>
      </c>
      <c r="I43" s="241">
        <v>1100</v>
      </c>
    </row>
    <row r="44" spans="2:9" ht="23.1" customHeight="1" x14ac:dyDescent="0.35">
      <c r="B44" s="247">
        <v>27</v>
      </c>
      <c r="C44" s="228" t="s">
        <v>38</v>
      </c>
      <c r="D44" s="248">
        <v>8000</v>
      </c>
      <c r="E44" s="249">
        <v>4200</v>
      </c>
      <c r="F44" s="249">
        <v>3800</v>
      </c>
      <c r="G44" s="250">
        <v>4550</v>
      </c>
      <c r="H44" s="241">
        <v>2555</v>
      </c>
      <c r="I44" s="241">
        <v>1995</v>
      </c>
    </row>
    <row r="45" spans="2:9" ht="23.1" customHeight="1" x14ac:dyDescent="0.35">
      <c r="B45" s="247">
        <v>28</v>
      </c>
      <c r="C45" s="228" t="s">
        <v>39</v>
      </c>
      <c r="D45" s="248">
        <v>11505</v>
      </c>
      <c r="E45" s="249">
        <v>4005</v>
      </c>
      <c r="F45" s="249">
        <v>7500</v>
      </c>
      <c r="G45" s="250">
        <v>2200</v>
      </c>
      <c r="H45" s="241">
        <v>1000</v>
      </c>
      <c r="I45" s="241">
        <v>1200</v>
      </c>
    </row>
    <row r="46" spans="2:9" ht="23.1" customHeight="1" x14ac:dyDescent="0.35">
      <c r="B46" s="247">
        <v>29</v>
      </c>
      <c r="C46" s="228" t="s">
        <v>40</v>
      </c>
      <c r="D46" s="248">
        <v>11700</v>
      </c>
      <c r="E46" s="249">
        <v>4000</v>
      </c>
      <c r="F46" s="249">
        <v>7700</v>
      </c>
      <c r="G46" s="250">
        <v>3880</v>
      </c>
      <c r="H46" s="241">
        <v>1685</v>
      </c>
      <c r="I46" s="241">
        <v>2195</v>
      </c>
    </row>
    <row r="47" spans="2:9" ht="23.1" customHeight="1" x14ac:dyDescent="0.35">
      <c r="B47" s="247">
        <v>30</v>
      </c>
      <c r="C47" s="228" t="s">
        <v>41</v>
      </c>
      <c r="D47" s="248">
        <v>13500</v>
      </c>
      <c r="E47" s="249">
        <v>6750</v>
      </c>
      <c r="F47" s="249">
        <v>6750</v>
      </c>
      <c r="G47" s="250">
        <v>8000</v>
      </c>
      <c r="H47" s="241">
        <v>4000</v>
      </c>
      <c r="I47" s="241">
        <v>4000</v>
      </c>
    </row>
    <row r="48" spans="2:9" ht="23.1" customHeight="1" x14ac:dyDescent="0.35">
      <c r="B48" s="247">
        <v>31</v>
      </c>
      <c r="C48" s="228" t="s">
        <v>42</v>
      </c>
      <c r="D48" s="248">
        <v>9000</v>
      </c>
      <c r="E48" s="249">
        <v>3750</v>
      </c>
      <c r="F48" s="249">
        <v>5250</v>
      </c>
      <c r="G48" s="250">
        <v>4500</v>
      </c>
      <c r="H48" s="241">
        <v>2450</v>
      </c>
      <c r="I48" s="241">
        <v>2050</v>
      </c>
    </row>
    <row r="49" spans="1:11" ht="23.1" customHeight="1" x14ac:dyDescent="0.35">
      <c r="B49" s="247">
        <v>32</v>
      </c>
      <c r="C49" s="228" t="s">
        <v>43</v>
      </c>
      <c r="D49" s="248">
        <v>12000</v>
      </c>
      <c r="E49" s="249">
        <v>5440</v>
      </c>
      <c r="F49" s="249">
        <v>6560</v>
      </c>
      <c r="G49" s="250">
        <v>5600</v>
      </c>
      <c r="H49" s="241">
        <v>2450</v>
      </c>
      <c r="I49" s="241">
        <v>3150</v>
      </c>
    </row>
    <row r="50" spans="1:11" ht="23.1" customHeight="1" x14ac:dyDescent="0.35">
      <c r="B50" s="247">
        <v>33</v>
      </c>
      <c r="C50" s="228" t="s">
        <v>44</v>
      </c>
      <c r="D50" s="248">
        <v>6000</v>
      </c>
      <c r="E50" s="249">
        <v>2500</v>
      </c>
      <c r="F50" s="249">
        <v>3500</v>
      </c>
      <c r="G50" s="250">
        <v>2650</v>
      </c>
      <c r="H50" s="241">
        <v>1270</v>
      </c>
      <c r="I50" s="241">
        <v>1380</v>
      </c>
    </row>
    <row r="51" spans="1:11" ht="23.1" customHeight="1" x14ac:dyDescent="0.35">
      <c r="B51" s="247">
        <v>34</v>
      </c>
      <c r="C51" s="228" t="s">
        <v>45</v>
      </c>
      <c r="D51" s="248">
        <v>8000</v>
      </c>
      <c r="E51" s="249">
        <v>3800</v>
      </c>
      <c r="F51" s="249">
        <v>4200</v>
      </c>
      <c r="G51" s="250">
        <v>4200</v>
      </c>
      <c r="H51" s="241">
        <v>1900</v>
      </c>
      <c r="I51" s="241">
        <v>2300</v>
      </c>
    </row>
    <row r="52" spans="1:11" ht="23.1" customHeight="1" x14ac:dyDescent="0.35">
      <c r="B52" s="247">
        <v>35</v>
      </c>
      <c r="C52" s="228" t="s">
        <v>46</v>
      </c>
      <c r="D52" s="248">
        <v>6500</v>
      </c>
      <c r="E52" s="249">
        <v>4250</v>
      </c>
      <c r="F52" s="249">
        <v>2250</v>
      </c>
      <c r="G52" s="250">
        <v>2200</v>
      </c>
      <c r="H52" s="241">
        <v>1250</v>
      </c>
      <c r="I52" s="241">
        <v>950</v>
      </c>
    </row>
    <row r="53" spans="1:11" ht="23.1" customHeight="1" x14ac:dyDescent="0.35">
      <c r="B53" s="247">
        <v>36</v>
      </c>
      <c r="C53" s="228" t="s">
        <v>47</v>
      </c>
      <c r="D53" s="248">
        <v>16300</v>
      </c>
      <c r="E53" s="249">
        <v>5930</v>
      </c>
      <c r="F53" s="249">
        <v>10370</v>
      </c>
      <c r="G53" s="250">
        <v>5220</v>
      </c>
      <c r="H53" s="241">
        <v>2040</v>
      </c>
      <c r="I53" s="241">
        <v>3180</v>
      </c>
    </row>
    <row r="54" spans="1:11" ht="23.1" customHeight="1" x14ac:dyDescent="0.35">
      <c r="B54" s="247">
        <v>37</v>
      </c>
      <c r="C54" s="228" t="s">
        <v>48</v>
      </c>
      <c r="D54" s="248">
        <v>8100</v>
      </c>
      <c r="E54" s="249">
        <v>3000</v>
      </c>
      <c r="F54" s="249">
        <v>5100</v>
      </c>
      <c r="G54" s="250">
        <v>5300</v>
      </c>
      <c r="H54" s="241">
        <v>2100</v>
      </c>
      <c r="I54" s="241">
        <v>3200</v>
      </c>
    </row>
    <row r="55" spans="1:11" ht="23.1" customHeight="1" x14ac:dyDescent="0.35">
      <c r="B55" s="247">
        <v>38</v>
      </c>
      <c r="C55" s="228" t="s">
        <v>49</v>
      </c>
      <c r="D55" s="248">
        <v>9000</v>
      </c>
      <c r="E55" s="249">
        <v>5400</v>
      </c>
      <c r="F55" s="249">
        <v>3600</v>
      </c>
      <c r="G55" s="250">
        <v>7300</v>
      </c>
      <c r="H55" s="241">
        <v>4400</v>
      </c>
      <c r="I55" s="241">
        <v>2900</v>
      </c>
    </row>
    <row r="56" spans="1:11" ht="23.1" customHeight="1" x14ac:dyDescent="0.35">
      <c r="B56" s="247">
        <v>39</v>
      </c>
      <c r="C56" s="228" t="s">
        <v>50</v>
      </c>
      <c r="D56" s="248">
        <v>6100</v>
      </c>
      <c r="E56" s="249">
        <v>2000</v>
      </c>
      <c r="F56" s="249">
        <v>4100</v>
      </c>
      <c r="G56" s="250">
        <v>3100</v>
      </c>
      <c r="H56" s="241">
        <v>1520</v>
      </c>
      <c r="I56" s="241">
        <v>1580</v>
      </c>
    </row>
    <row r="57" spans="1:11" ht="23.1" customHeight="1" x14ac:dyDescent="0.35">
      <c r="B57" s="247">
        <v>40</v>
      </c>
      <c r="C57" s="228" t="s">
        <v>51</v>
      </c>
      <c r="D57" s="248">
        <v>7000</v>
      </c>
      <c r="E57" s="249">
        <v>2500</v>
      </c>
      <c r="F57" s="249">
        <v>4500</v>
      </c>
      <c r="G57" s="250">
        <v>3330</v>
      </c>
      <c r="H57" s="241">
        <v>1425</v>
      </c>
      <c r="I57" s="241">
        <v>1905</v>
      </c>
    </row>
    <row r="58" spans="1:11" ht="23.1" customHeight="1" x14ac:dyDescent="0.35">
      <c r="B58" s="247">
        <v>41</v>
      </c>
      <c r="C58" s="228" t="s">
        <v>52</v>
      </c>
      <c r="D58" s="248">
        <v>13000</v>
      </c>
      <c r="E58" s="249">
        <v>5500</v>
      </c>
      <c r="F58" s="249">
        <v>7500</v>
      </c>
      <c r="G58" s="250">
        <v>3650</v>
      </c>
      <c r="H58" s="241">
        <v>1530</v>
      </c>
      <c r="I58" s="241">
        <v>2120</v>
      </c>
    </row>
    <row r="59" spans="1:11" ht="23.1" customHeight="1" x14ac:dyDescent="0.35">
      <c r="B59" s="247">
        <v>42</v>
      </c>
      <c r="C59" s="228" t="s">
        <v>53</v>
      </c>
      <c r="D59" s="248">
        <v>3500</v>
      </c>
      <c r="E59" s="249">
        <v>1600</v>
      </c>
      <c r="F59" s="249">
        <v>1900</v>
      </c>
      <c r="G59" s="250">
        <v>2400</v>
      </c>
      <c r="H59" s="241">
        <v>1080</v>
      </c>
      <c r="I59" s="241">
        <v>1320</v>
      </c>
    </row>
    <row r="60" spans="1:11" s="37" customFormat="1" x14ac:dyDescent="0.35">
      <c r="B60" s="251"/>
      <c r="E60" s="35"/>
      <c r="F60" s="35"/>
      <c r="G60" s="252"/>
      <c r="H60" s="251"/>
      <c r="I60" s="251"/>
    </row>
    <row r="61" spans="1:11" s="37" customFormat="1" ht="15.75" customHeight="1" x14ac:dyDescent="0.35">
      <c r="B61" s="37" t="s">
        <v>54</v>
      </c>
      <c r="C61" s="253"/>
      <c r="D61" s="253"/>
      <c r="E61" s="38" t="s">
        <v>55</v>
      </c>
      <c r="G61" s="39" t="s">
        <v>104</v>
      </c>
      <c r="I61" s="41" t="s">
        <v>121</v>
      </c>
      <c r="K61" s="35"/>
    </row>
    <row r="62" spans="1:11" s="37" customFormat="1" ht="17.25" customHeight="1" x14ac:dyDescent="0.35">
      <c r="C62" s="253"/>
      <c r="D62" s="253"/>
      <c r="G62" s="40"/>
      <c r="I62" s="41" t="s">
        <v>122</v>
      </c>
      <c r="K62" s="35"/>
    </row>
    <row r="63" spans="1:11" s="37" customFormat="1" x14ac:dyDescent="0.35">
      <c r="A63" s="254"/>
      <c r="B63" s="255" t="s">
        <v>59</v>
      </c>
      <c r="C63" s="35"/>
      <c r="D63" s="35"/>
      <c r="E63" s="135" t="s">
        <v>809</v>
      </c>
      <c r="G63" s="39" t="s">
        <v>60</v>
      </c>
      <c r="I63" s="41" t="s">
        <v>61</v>
      </c>
      <c r="K63" s="35"/>
    </row>
    <row r="64" spans="1:11" s="37" customFormat="1" x14ac:dyDescent="0.35">
      <c r="B64" s="35"/>
      <c r="C64" s="35"/>
      <c r="D64" s="35"/>
      <c r="E64" s="35"/>
      <c r="F64" s="35"/>
      <c r="G64" s="35"/>
      <c r="H64" s="35"/>
      <c r="I64" s="35"/>
    </row>
    <row r="65" spans="2:11" s="37" customFormat="1" x14ac:dyDescent="0.35">
      <c r="B65" s="35"/>
      <c r="C65" s="35"/>
      <c r="D65" s="35"/>
      <c r="E65" s="35"/>
      <c r="F65" s="35"/>
      <c r="G65" s="35"/>
      <c r="H65" s="35"/>
      <c r="I65" s="35"/>
    </row>
    <row r="66" spans="2:11" s="37" customFormat="1" x14ac:dyDescent="0.35">
      <c r="B66" s="35"/>
      <c r="C66" s="35"/>
      <c r="D66" s="35"/>
      <c r="E66" s="35"/>
      <c r="F66" s="35"/>
      <c r="G66" s="35"/>
      <c r="H66" s="35"/>
      <c r="I66" s="35"/>
    </row>
    <row r="67" spans="2:11" x14ac:dyDescent="0.35">
      <c r="K67" s="256"/>
    </row>
  </sheetData>
  <mergeCells count="10">
    <mergeCell ref="B17:C17"/>
    <mergeCell ref="B10:I10"/>
    <mergeCell ref="B11:I11"/>
    <mergeCell ref="C12:I12"/>
    <mergeCell ref="B14:B15"/>
    <mergeCell ref="C14:C15"/>
    <mergeCell ref="D14:D15"/>
    <mergeCell ref="E14:F14"/>
    <mergeCell ref="G14:G15"/>
    <mergeCell ref="H14:I14"/>
  </mergeCells>
  <pageMargins left="0" right="0" top="0" bottom="0" header="0" footer="0"/>
  <pageSetup paperSize="9" scale="55" orientation="portrait" r:id="rId1"/>
  <headerFooter alignWithMargins="0">
    <oddFooter>Pagina &amp;P din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6FF"/>
    <pageSetUpPr fitToPage="1"/>
  </sheetPr>
  <dimension ref="A1:Z122"/>
  <sheetViews>
    <sheetView topLeftCell="A85" zoomScale="80" zoomScaleNormal="80" workbookViewId="0">
      <selection activeCell="H9" sqref="H9"/>
    </sheetView>
  </sheetViews>
  <sheetFormatPr defaultRowHeight="18" x14ac:dyDescent="0.35"/>
  <cols>
    <col min="1" max="1" width="4.7109375" style="116" customWidth="1"/>
    <col min="2" max="2" width="19.7109375" style="116" customWidth="1"/>
    <col min="3" max="3" width="18.85546875" style="52" customWidth="1"/>
    <col min="4" max="4" width="17.42578125" style="67" customWidth="1"/>
    <col min="5" max="5" width="16.7109375" style="52" customWidth="1"/>
    <col min="6" max="6" width="14.7109375" style="1" customWidth="1"/>
    <col min="7" max="7" width="15.5703125" style="1" customWidth="1"/>
    <col min="8" max="8" width="16.7109375" style="1" customWidth="1"/>
    <col min="9" max="9" width="23.7109375" style="1" customWidth="1"/>
    <col min="10" max="10" width="16.7109375" style="1" customWidth="1"/>
    <col min="11" max="11" width="21.28515625" style="1" customWidth="1"/>
    <col min="12" max="13" width="13.85546875" style="1" customWidth="1"/>
    <col min="14" max="14" width="16.42578125" style="1" customWidth="1"/>
    <col min="15" max="15" width="11.7109375" style="1" customWidth="1"/>
    <col min="16" max="16" width="14.7109375" style="1" customWidth="1"/>
    <col min="17" max="17" width="13.7109375" style="52" customWidth="1"/>
    <col min="18" max="18" width="13.28515625" style="1" customWidth="1"/>
    <col min="19" max="19" width="13.7109375" style="1" customWidth="1"/>
    <col min="20" max="20" width="11.140625" style="1" customWidth="1"/>
    <col min="21" max="21" width="13.7109375" style="1" customWidth="1"/>
    <col min="22" max="22" width="13.85546875" style="1" customWidth="1"/>
    <col min="23" max="23" width="14.140625" style="1" customWidth="1"/>
    <col min="24" max="24" width="14.5703125" style="1" customWidth="1"/>
    <col min="25" max="25" width="13.5703125" style="1" customWidth="1"/>
    <col min="26" max="26" width="11.5703125" style="1" customWidth="1"/>
    <col min="27" max="256" width="9.140625" style="1"/>
    <col min="257" max="257" width="4.7109375" style="1" customWidth="1"/>
    <col min="258" max="258" width="19.7109375" style="1" customWidth="1"/>
    <col min="259" max="259" width="18.85546875" style="1" customWidth="1"/>
    <col min="260" max="260" width="9.5703125" style="1" customWidth="1"/>
    <col min="261" max="263" width="9.7109375" style="1" customWidth="1"/>
    <col min="264" max="264" width="7.28515625" style="1" customWidth="1"/>
    <col min="265" max="265" width="9.85546875" style="1" customWidth="1"/>
    <col min="266" max="266" width="10.42578125" style="1" customWidth="1"/>
    <col min="267" max="267" width="9.140625" style="1"/>
    <col min="268" max="268" width="6.28515625" style="1" customWidth="1"/>
    <col min="269" max="269" width="6.85546875" style="1" customWidth="1"/>
    <col min="270" max="270" width="7.7109375" style="1" customWidth="1"/>
    <col min="271" max="271" width="6.140625" style="1" customWidth="1"/>
    <col min="272" max="272" width="7" style="1" customWidth="1"/>
    <col min="273" max="273" width="7.140625" style="1" customWidth="1"/>
    <col min="274" max="274" width="6" style="1" customWidth="1"/>
    <col min="275" max="275" width="8.5703125" style="1" customWidth="1"/>
    <col min="276" max="276" width="7.42578125" style="1" customWidth="1"/>
    <col min="277" max="277" width="7.5703125" style="1" customWidth="1"/>
    <col min="278" max="278" width="7" style="1" customWidth="1"/>
    <col min="279" max="279" width="7.140625" style="1" customWidth="1"/>
    <col min="280" max="280" width="7.42578125" style="1" customWidth="1"/>
    <col min="281" max="281" width="7.7109375" style="1" customWidth="1"/>
    <col min="282" max="282" width="6.5703125" style="1" customWidth="1"/>
    <col min="283" max="512" width="9.140625" style="1"/>
    <col min="513" max="513" width="4.7109375" style="1" customWidth="1"/>
    <col min="514" max="514" width="19.7109375" style="1" customWidth="1"/>
    <col min="515" max="515" width="18.85546875" style="1" customWidth="1"/>
    <col min="516" max="516" width="9.5703125" style="1" customWidth="1"/>
    <col min="517" max="519" width="9.7109375" style="1" customWidth="1"/>
    <col min="520" max="520" width="7.28515625" style="1" customWidth="1"/>
    <col min="521" max="521" width="9.85546875" style="1" customWidth="1"/>
    <col min="522" max="522" width="10.42578125" style="1" customWidth="1"/>
    <col min="523" max="523" width="9.140625" style="1"/>
    <col min="524" max="524" width="6.28515625" style="1" customWidth="1"/>
    <col min="525" max="525" width="6.85546875" style="1" customWidth="1"/>
    <col min="526" max="526" width="7.7109375" style="1" customWidth="1"/>
    <col min="527" max="527" width="6.140625" style="1" customWidth="1"/>
    <col min="528" max="528" width="7" style="1" customWidth="1"/>
    <col min="529" max="529" width="7.140625" style="1" customWidth="1"/>
    <col min="530" max="530" width="6" style="1" customWidth="1"/>
    <col min="531" max="531" width="8.5703125" style="1" customWidth="1"/>
    <col min="532" max="532" width="7.42578125" style="1" customWidth="1"/>
    <col min="533" max="533" width="7.5703125" style="1" customWidth="1"/>
    <col min="534" max="534" width="7" style="1" customWidth="1"/>
    <col min="535" max="535" width="7.140625" style="1" customWidth="1"/>
    <col min="536" max="536" width="7.42578125" style="1" customWidth="1"/>
    <col min="537" max="537" width="7.7109375" style="1" customWidth="1"/>
    <col min="538" max="538" width="6.5703125" style="1" customWidth="1"/>
    <col min="539" max="768" width="9.140625" style="1"/>
    <col min="769" max="769" width="4.7109375" style="1" customWidth="1"/>
    <col min="770" max="770" width="19.7109375" style="1" customWidth="1"/>
    <col min="771" max="771" width="18.85546875" style="1" customWidth="1"/>
    <col min="772" max="772" width="9.5703125" style="1" customWidth="1"/>
    <col min="773" max="775" width="9.7109375" style="1" customWidth="1"/>
    <col min="776" max="776" width="7.28515625" style="1" customWidth="1"/>
    <col min="777" max="777" width="9.85546875" style="1" customWidth="1"/>
    <col min="778" max="778" width="10.42578125" style="1" customWidth="1"/>
    <col min="779" max="779" width="9.140625" style="1"/>
    <col min="780" max="780" width="6.28515625" style="1" customWidth="1"/>
    <col min="781" max="781" width="6.85546875" style="1" customWidth="1"/>
    <col min="782" max="782" width="7.7109375" style="1" customWidth="1"/>
    <col min="783" max="783" width="6.140625" style="1" customWidth="1"/>
    <col min="784" max="784" width="7" style="1" customWidth="1"/>
    <col min="785" max="785" width="7.140625" style="1" customWidth="1"/>
    <col min="786" max="786" width="6" style="1" customWidth="1"/>
    <col min="787" max="787" width="8.5703125" style="1" customWidth="1"/>
    <col min="788" max="788" width="7.42578125" style="1" customWidth="1"/>
    <col min="789" max="789" width="7.5703125" style="1" customWidth="1"/>
    <col min="790" max="790" width="7" style="1" customWidth="1"/>
    <col min="791" max="791" width="7.140625" style="1" customWidth="1"/>
    <col min="792" max="792" width="7.42578125" style="1" customWidth="1"/>
    <col min="793" max="793" width="7.7109375" style="1" customWidth="1"/>
    <col min="794" max="794" width="6.5703125" style="1" customWidth="1"/>
    <col min="795" max="1024" width="9.140625" style="1"/>
    <col min="1025" max="1025" width="4.7109375" style="1" customWidth="1"/>
    <col min="1026" max="1026" width="19.7109375" style="1" customWidth="1"/>
    <col min="1027" max="1027" width="18.85546875" style="1" customWidth="1"/>
    <col min="1028" max="1028" width="9.5703125" style="1" customWidth="1"/>
    <col min="1029" max="1031" width="9.7109375" style="1" customWidth="1"/>
    <col min="1032" max="1032" width="7.28515625" style="1" customWidth="1"/>
    <col min="1033" max="1033" width="9.85546875" style="1" customWidth="1"/>
    <col min="1034" max="1034" width="10.42578125" style="1" customWidth="1"/>
    <col min="1035" max="1035" width="9.140625" style="1"/>
    <col min="1036" max="1036" width="6.28515625" style="1" customWidth="1"/>
    <col min="1037" max="1037" width="6.85546875" style="1" customWidth="1"/>
    <col min="1038" max="1038" width="7.7109375" style="1" customWidth="1"/>
    <col min="1039" max="1039" width="6.140625" style="1" customWidth="1"/>
    <col min="1040" max="1040" width="7" style="1" customWidth="1"/>
    <col min="1041" max="1041" width="7.140625" style="1" customWidth="1"/>
    <col min="1042" max="1042" width="6" style="1" customWidth="1"/>
    <col min="1043" max="1043" width="8.5703125" style="1" customWidth="1"/>
    <col min="1044" max="1044" width="7.42578125" style="1" customWidth="1"/>
    <col min="1045" max="1045" width="7.5703125" style="1" customWidth="1"/>
    <col min="1046" max="1046" width="7" style="1" customWidth="1"/>
    <col min="1047" max="1047" width="7.140625" style="1" customWidth="1"/>
    <col min="1048" max="1048" width="7.42578125" style="1" customWidth="1"/>
    <col min="1049" max="1049" width="7.7109375" style="1" customWidth="1"/>
    <col min="1050" max="1050" width="6.5703125" style="1" customWidth="1"/>
    <col min="1051" max="1280" width="9.140625" style="1"/>
    <col min="1281" max="1281" width="4.7109375" style="1" customWidth="1"/>
    <col min="1282" max="1282" width="19.7109375" style="1" customWidth="1"/>
    <col min="1283" max="1283" width="18.85546875" style="1" customWidth="1"/>
    <col min="1284" max="1284" width="9.5703125" style="1" customWidth="1"/>
    <col min="1285" max="1287" width="9.7109375" style="1" customWidth="1"/>
    <col min="1288" max="1288" width="7.28515625" style="1" customWidth="1"/>
    <col min="1289" max="1289" width="9.85546875" style="1" customWidth="1"/>
    <col min="1290" max="1290" width="10.42578125" style="1" customWidth="1"/>
    <col min="1291" max="1291" width="9.140625" style="1"/>
    <col min="1292" max="1292" width="6.28515625" style="1" customWidth="1"/>
    <col min="1293" max="1293" width="6.85546875" style="1" customWidth="1"/>
    <col min="1294" max="1294" width="7.7109375" style="1" customWidth="1"/>
    <col min="1295" max="1295" width="6.140625" style="1" customWidth="1"/>
    <col min="1296" max="1296" width="7" style="1" customWidth="1"/>
    <col min="1297" max="1297" width="7.140625" style="1" customWidth="1"/>
    <col min="1298" max="1298" width="6" style="1" customWidth="1"/>
    <col min="1299" max="1299" width="8.5703125" style="1" customWidth="1"/>
    <col min="1300" max="1300" width="7.42578125" style="1" customWidth="1"/>
    <col min="1301" max="1301" width="7.5703125" style="1" customWidth="1"/>
    <col min="1302" max="1302" width="7" style="1" customWidth="1"/>
    <col min="1303" max="1303" width="7.140625" style="1" customWidth="1"/>
    <col min="1304" max="1304" width="7.42578125" style="1" customWidth="1"/>
    <col min="1305" max="1305" width="7.7109375" style="1" customWidth="1"/>
    <col min="1306" max="1306" width="6.5703125" style="1" customWidth="1"/>
    <col min="1307" max="1536" width="9.140625" style="1"/>
    <col min="1537" max="1537" width="4.7109375" style="1" customWidth="1"/>
    <col min="1538" max="1538" width="19.7109375" style="1" customWidth="1"/>
    <col min="1539" max="1539" width="18.85546875" style="1" customWidth="1"/>
    <col min="1540" max="1540" width="9.5703125" style="1" customWidth="1"/>
    <col min="1541" max="1543" width="9.7109375" style="1" customWidth="1"/>
    <col min="1544" max="1544" width="7.28515625" style="1" customWidth="1"/>
    <col min="1545" max="1545" width="9.85546875" style="1" customWidth="1"/>
    <col min="1546" max="1546" width="10.42578125" style="1" customWidth="1"/>
    <col min="1547" max="1547" width="9.140625" style="1"/>
    <col min="1548" max="1548" width="6.28515625" style="1" customWidth="1"/>
    <col min="1549" max="1549" width="6.85546875" style="1" customWidth="1"/>
    <col min="1550" max="1550" width="7.7109375" style="1" customWidth="1"/>
    <col min="1551" max="1551" width="6.140625" style="1" customWidth="1"/>
    <col min="1552" max="1552" width="7" style="1" customWidth="1"/>
    <col min="1553" max="1553" width="7.140625" style="1" customWidth="1"/>
    <col min="1554" max="1554" width="6" style="1" customWidth="1"/>
    <col min="1555" max="1555" width="8.5703125" style="1" customWidth="1"/>
    <col min="1556" max="1556" width="7.42578125" style="1" customWidth="1"/>
    <col min="1557" max="1557" width="7.5703125" style="1" customWidth="1"/>
    <col min="1558" max="1558" width="7" style="1" customWidth="1"/>
    <col min="1559" max="1559" width="7.140625" style="1" customWidth="1"/>
    <col min="1560" max="1560" width="7.42578125" style="1" customWidth="1"/>
    <col min="1561" max="1561" width="7.7109375" style="1" customWidth="1"/>
    <col min="1562" max="1562" width="6.5703125" style="1" customWidth="1"/>
    <col min="1563" max="1792" width="9.140625" style="1"/>
    <col min="1793" max="1793" width="4.7109375" style="1" customWidth="1"/>
    <col min="1794" max="1794" width="19.7109375" style="1" customWidth="1"/>
    <col min="1795" max="1795" width="18.85546875" style="1" customWidth="1"/>
    <col min="1796" max="1796" width="9.5703125" style="1" customWidth="1"/>
    <col min="1797" max="1799" width="9.7109375" style="1" customWidth="1"/>
    <col min="1800" max="1800" width="7.28515625" style="1" customWidth="1"/>
    <col min="1801" max="1801" width="9.85546875" style="1" customWidth="1"/>
    <col min="1802" max="1802" width="10.42578125" style="1" customWidth="1"/>
    <col min="1803" max="1803" width="9.140625" style="1"/>
    <col min="1804" max="1804" width="6.28515625" style="1" customWidth="1"/>
    <col min="1805" max="1805" width="6.85546875" style="1" customWidth="1"/>
    <col min="1806" max="1806" width="7.7109375" style="1" customWidth="1"/>
    <col min="1807" max="1807" width="6.140625" style="1" customWidth="1"/>
    <col min="1808" max="1808" width="7" style="1" customWidth="1"/>
    <col min="1809" max="1809" width="7.140625" style="1" customWidth="1"/>
    <col min="1810" max="1810" width="6" style="1" customWidth="1"/>
    <col min="1811" max="1811" width="8.5703125" style="1" customWidth="1"/>
    <col min="1812" max="1812" width="7.42578125" style="1" customWidth="1"/>
    <col min="1813" max="1813" width="7.5703125" style="1" customWidth="1"/>
    <col min="1814" max="1814" width="7" style="1" customWidth="1"/>
    <col min="1815" max="1815" width="7.140625" style="1" customWidth="1"/>
    <col min="1816" max="1816" width="7.42578125" style="1" customWidth="1"/>
    <col min="1817" max="1817" width="7.7109375" style="1" customWidth="1"/>
    <col min="1818" max="1818" width="6.5703125" style="1" customWidth="1"/>
    <col min="1819" max="2048" width="9.140625" style="1"/>
    <col min="2049" max="2049" width="4.7109375" style="1" customWidth="1"/>
    <col min="2050" max="2050" width="19.7109375" style="1" customWidth="1"/>
    <col min="2051" max="2051" width="18.85546875" style="1" customWidth="1"/>
    <col min="2052" max="2052" width="9.5703125" style="1" customWidth="1"/>
    <col min="2053" max="2055" width="9.7109375" style="1" customWidth="1"/>
    <col min="2056" max="2056" width="7.28515625" style="1" customWidth="1"/>
    <col min="2057" max="2057" width="9.85546875" style="1" customWidth="1"/>
    <col min="2058" max="2058" width="10.42578125" style="1" customWidth="1"/>
    <col min="2059" max="2059" width="9.140625" style="1"/>
    <col min="2060" max="2060" width="6.28515625" style="1" customWidth="1"/>
    <col min="2061" max="2061" width="6.85546875" style="1" customWidth="1"/>
    <col min="2062" max="2062" width="7.7109375" style="1" customWidth="1"/>
    <col min="2063" max="2063" width="6.140625" style="1" customWidth="1"/>
    <col min="2064" max="2064" width="7" style="1" customWidth="1"/>
    <col min="2065" max="2065" width="7.140625" style="1" customWidth="1"/>
    <col min="2066" max="2066" width="6" style="1" customWidth="1"/>
    <col min="2067" max="2067" width="8.5703125" style="1" customWidth="1"/>
    <col min="2068" max="2068" width="7.42578125" style="1" customWidth="1"/>
    <col min="2069" max="2069" width="7.5703125" style="1" customWidth="1"/>
    <col min="2070" max="2070" width="7" style="1" customWidth="1"/>
    <col min="2071" max="2071" width="7.140625" style="1" customWidth="1"/>
    <col min="2072" max="2072" width="7.42578125" style="1" customWidth="1"/>
    <col min="2073" max="2073" width="7.7109375" style="1" customWidth="1"/>
    <col min="2074" max="2074" width="6.5703125" style="1" customWidth="1"/>
    <col min="2075" max="2304" width="9.140625" style="1"/>
    <col min="2305" max="2305" width="4.7109375" style="1" customWidth="1"/>
    <col min="2306" max="2306" width="19.7109375" style="1" customWidth="1"/>
    <col min="2307" max="2307" width="18.85546875" style="1" customWidth="1"/>
    <col min="2308" max="2308" width="9.5703125" style="1" customWidth="1"/>
    <col min="2309" max="2311" width="9.7109375" style="1" customWidth="1"/>
    <col min="2312" max="2312" width="7.28515625" style="1" customWidth="1"/>
    <col min="2313" max="2313" width="9.85546875" style="1" customWidth="1"/>
    <col min="2314" max="2314" width="10.42578125" style="1" customWidth="1"/>
    <col min="2315" max="2315" width="9.140625" style="1"/>
    <col min="2316" max="2316" width="6.28515625" style="1" customWidth="1"/>
    <col min="2317" max="2317" width="6.85546875" style="1" customWidth="1"/>
    <col min="2318" max="2318" width="7.7109375" style="1" customWidth="1"/>
    <col min="2319" max="2319" width="6.140625" style="1" customWidth="1"/>
    <col min="2320" max="2320" width="7" style="1" customWidth="1"/>
    <col min="2321" max="2321" width="7.140625" style="1" customWidth="1"/>
    <col min="2322" max="2322" width="6" style="1" customWidth="1"/>
    <col min="2323" max="2323" width="8.5703125" style="1" customWidth="1"/>
    <col min="2324" max="2324" width="7.42578125" style="1" customWidth="1"/>
    <col min="2325" max="2325" width="7.5703125" style="1" customWidth="1"/>
    <col min="2326" max="2326" width="7" style="1" customWidth="1"/>
    <col min="2327" max="2327" width="7.140625" style="1" customWidth="1"/>
    <col min="2328" max="2328" width="7.42578125" style="1" customWidth="1"/>
    <col min="2329" max="2329" width="7.7109375" style="1" customWidth="1"/>
    <col min="2330" max="2330" width="6.5703125" style="1" customWidth="1"/>
    <col min="2331" max="2560" width="9.140625" style="1"/>
    <col min="2561" max="2561" width="4.7109375" style="1" customWidth="1"/>
    <col min="2562" max="2562" width="19.7109375" style="1" customWidth="1"/>
    <col min="2563" max="2563" width="18.85546875" style="1" customWidth="1"/>
    <col min="2564" max="2564" width="9.5703125" style="1" customWidth="1"/>
    <col min="2565" max="2567" width="9.7109375" style="1" customWidth="1"/>
    <col min="2568" max="2568" width="7.28515625" style="1" customWidth="1"/>
    <col min="2569" max="2569" width="9.85546875" style="1" customWidth="1"/>
    <col min="2570" max="2570" width="10.42578125" style="1" customWidth="1"/>
    <col min="2571" max="2571" width="9.140625" style="1"/>
    <col min="2572" max="2572" width="6.28515625" style="1" customWidth="1"/>
    <col min="2573" max="2573" width="6.85546875" style="1" customWidth="1"/>
    <col min="2574" max="2574" width="7.7109375" style="1" customWidth="1"/>
    <col min="2575" max="2575" width="6.140625" style="1" customWidth="1"/>
    <col min="2576" max="2576" width="7" style="1" customWidth="1"/>
    <col min="2577" max="2577" width="7.140625" style="1" customWidth="1"/>
    <col min="2578" max="2578" width="6" style="1" customWidth="1"/>
    <col min="2579" max="2579" width="8.5703125" style="1" customWidth="1"/>
    <col min="2580" max="2580" width="7.42578125" style="1" customWidth="1"/>
    <col min="2581" max="2581" width="7.5703125" style="1" customWidth="1"/>
    <col min="2582" max="2582" width="7" style="1" customWidth="1"/>
    <col min="2583" max="2583" width="7.140625" style="1" customWidth="1"/>
    <col min="2584" max="2584" width="7.42578125" style="1" customWidth="1"/>
    <col min="2585" max="2585" width="7.7109375" style="1" customWidth="1"/>
    <col min="2586" max="2586" width="6.5703125" style="1" customWidth="1"/>
    <col min="2587" max="2816" width="9.140625" style="1"/>
    <col min="2817" max="2817" width="4.7109375" style="1" customWidth="1"/>
    <col min="2818" max="2818" width="19.7109375" style="1" customWidth="1"/>
    <col min="2819" max="2819" width="18.85546875" style="1" customWidth="1"/>
    <col min="2820" max="2820" width="9.5703125" style="1" customWidth="1"/>
    <col min="2821" max="2823" width="9.7109375" style="1" customWidth="1"/>
    <col min="2824" max="2824" width="7.28515625" style="1" customWidth="1"/>
    <col min="2825" max="2825" width="9.85546875" style="1" customWidth="1"/>
    <col min="2826" max="2826" width="10.42578125" style="1" customWidth="1"/>
    <col min="2827" max="2827" width="9.140625" style="1"/>
    <col min="2828" max="2828" width="6.28515625" style="1" customWidth="1"/>
    <col min="2829" max="2829" width="6.85546875" style="1" customWidth="1"/>
    <col min="2830" max="2830" width="7.7109375" style="1" customWidth="1"/>
    <col min="2831" max="2831" width="6.140625" style="1" customWidth="1"/>
    <col min="2832" max="2832" width="7" style="1" customWidth="1"/>
    <col min="2833" max="2833" width="7.140625" style="1" customWidth="1"/>
    <col min="2834" max="2834" width="6" style="1" customWidth="1"/>
    <col min="2835" max="2835" width="8.5703125" style="1" customWidth="1"/>
    <col min="2836" max="2836" width="7.42578125" style="1" customWidth="1"/>
    <col min="2837" max="2837" width="7.5703125" style="1" customWidth="1"/>
    <col min="2838" max="2838" width="7" style="1" customWidth="1"/>
    <col min="2839" max="2839" width="7.140625" style="1" customWidth="1"/>
    <col min="2840" max="2840" width="7.42578125" style="1" customWidth="1"/>
    <col min="2841" max="2841" width="7.7109375" style="1" customWidth="1"/>
    <col min="2842" max="2842" width="6.5703125" style="1" customWidth="1"/>
    <col min="2843" max="3072" width="9.140625" style="1"/>
    <col min="3073" max="3073" width="4.7109375" style="1" customWidth="1"/>
    <col min="3074" max="3074" width="19.7109375" style="1" customWidth="1"/>
    <col min="3075" max="3075" width="18.85546875" style="1" customWidth="1"/>
    <col min="3076" max="3076" width="9.5703125" style="1" customWidth="1"/>
    <col min="3077" max="3079" width="9.7109375" style="1" customWidth="1"/>
    <col min="3080" max="3080" width="7.28515625" style="1" customWidth="1"/>
    <col min="3081" max="3081" width="9.85546875" style="1" customWidth="1"/>
    <col min="3082" max="3082" width="10.42578125" style="1" customWidth="1"/>
    <col min="3083" max="3083" width="9.140625" style="1"/>
    <col min="3084" max="3084" width="6.28515625" style="1" customWidth="1"/>
    <col min="3085" max="3085" width="6.85546875" style="1" customWidth="1"/>
    <col min="3086" max="3086" width="7.7109375" style="1" customWidth="1"/>
    <col min="3087" max="3087" width="6.140625" style="1" customWidth="1"/>
    <col min="3088" max="3088" width="7" style="1" customWidth="1"/>
    <col min="3089" max="3089" width="7.140625" style="1" customWidth="1"/>
    <col min="3090" max="3090" width="6" style="1" customWidth="1"/>
    <col min="3091" max="3091" width="8.5703125" style="1" customWidth="1"/>
    <col min="3092" max="3092" width="7.42578125" style="1" customWidth="1"/>
    <col min="3093" max="3093" width="7.5703125" style="1" customWidth="1"/>
    <col min="3094" max="3094" width="7" style="1" customWidth="1"/>
    <col min="3095" max="3095" width="7.140625" style="1" customWidth="1"/>
    <col min="3096" max="3096" width="7.42578125" style="1" customWidth="1"/>
    <col min="3097" max="3097" width="7.7109375" style="1" customWidth="1"/>
    <col min="3098" max="3098" width="6.5703125" style="1" customWidth="1"/>
    <col min="3099" max="3328" width="9.140625" style="1"/>
    <col min="3329" max="3329" width="4.7109375" style="1" customWidth="1"/>
    <col min="3330" max="3330" width="19.7109375" style="1" customWidth="1"/>
    <col min="3331" max="3331" width="18.85546875" style="1" customWidth="1"/>
    <col min="3332" max="3332" width="9.5703125" style="1" customWidth="1"/>
    <col min="3333" max="3335" width="9.7109375" style="1" customWidth="1"/>
    <col min="3336" max="3336" width="7.28515625" style="1" customWidth="1"/>
    <col min="3337" max="3337" width="9.85546875" style="1" customWidth="1"/>
    <col min="3338" max="3338" width="10.42578125" style="1" customWidth="1"/>
    <col min="3339" max="3339" width="9.140625" style="1"/>
    <col min="3340" max="3340" width="6.28515625" style="1" customWidth="1"/>
    <col min="3341" max="3341" width="6.85546875" style="1" customWidth="1"/>
    <col min="3342" max="3342" width="7.7109375" style="1" customWidth="1"/>
    <col min="3343" max="3343" width="6.140625" style="1" customWidth="1"/>
    <col min="3344" max="3344" width="7" style="1" customWidth="1"/>
    <col min="3345" max="3345" width="7.140625" style="1" customWidth="1"/>
    <col min="3346" max="3346" width="6" style="1" customWidth="1"/>
    <col min="3347" max="3347" width="8.5703125" style="1" customWidth="1"/>
    <col min="3348" max="3348" width="7.42578125" style="1" customWidth="1"/>
    <col min="3349" max="3349" width="7.5703125" style="1" customWidth="1"/>
    <col min="3350" max="3350" width="7" style="1" customWidth="1"/>
    <col min="3351" max="3351" width="7.140625" style="1" customWidth="1"/>
    <col min="3352" max="3352" width="7.42578125" style="1" customWidth="1"/>
    <col min="3353" max="3353" width="7.7109375" style="1" customWidth="1"/>
    <col min="3354" max="3354" width="6.5703125" style="1" customWidth="1"/>
    <col min="3355" max="3584" width="9.140625" style="1"/>
    <col min="3585" max="3585" width="4.7109375" style="1" customWidth="1"/>
    <col min="3586" max="3586" width="19.7109375" style="1" customWidth="1"/>
    <col min="3587" max="3587" width="18.85546875" style="1" customWidth="1"/>
    <col min="3588" max="3588" width="9.5703125" style="1" customWidth="1"/>
    <col min="3589" max="3591" width="9.7109375" style="1" customWidth="1"/>
    <col min="3592" max="3592" width="7.28515625" style="1" customWidth="1"/>
    <col min="3593" max="3593" width="9.85546875" style="1" customWidth="1"/>
    <col min="3594" max="3594" width="10.42578125" style="1" customWidth="1"/>
    <col min="3595" max="3595" width="9.140625" style="1"/>
    <col min="3596" max="3596" width="6.28515625" style="1" customWidth="1"/>
    <col min="3597" max="3597" width="6.85546875" style="1" customWidth="1"/>
    <col min="3598" max="3598" width="7.7109375" style="1" customWidth="1"/>
    <col min="3599" max="3599" width="6.140625" style="1" customWidth="1"/>
    <col min="3600" max="3600" width="7" style="1" customWidth="1"/>
    <col min="3601" max="3601" width="7.140625" style="1" customWidth="1"/>
    <col min="3602" max="3602" width="6" style="1" customWidth="1"/>
    <col min="3603" max="3603" width="8.5703125" style="1" customWidth="1"/>
    <col min="3604" max="3604" width="7.42578125" style="1" customWidth="1"/>
    <col min="3605" max="3605" width="7.5703125" style="1" customWidth="1"/>
    <col min="3606" max="3606" width="7" style="1" customWidth="1"/>
    <col min="3607" max="3607" width="7.140625" style="1" customWidth="1"/>
    <col min="3608" max="3608" width="7.42578125" style="1" customWidth="1"/>
    <col min="3609" max="3609" width="7.7109375" style="1" customWidth="1"/>
    <col min="3610" max="3610" width="6.5703125" style="1" customWidth="1"/>
    <col min="3611" max="3840" width="9.140625" style="1"/>
    <col min="3841" max="3841" width="4.7109375" style="1" customWidth="1"/>
    <col min="3842" max="3842" width="19.7109375" style="1" customWidth="1"/>
    <col min="3843" max="3843" width="18.85546875" style="1" customWidth="1"/>
    <col min="3844" max="3844" width="9.5703125" style="1" customWidth="1"/>
    <col min="3845" max="3847" width="9.7109375" style="1" customWidth="1"/>
    <col min="3848" max="3848" width="7.28515625" style="1" customWidth="1"/>
    <col min="3849" max="3849" width="9.85546875" style="1" customWidth="1"/>
    <col min="3850" max="3850" width="10.42578125" style="1" customWidth="1"/>
    <col min="3851" max="3851" width="9.140625" style="1"/>
    <col min="3852" max="3852" width="6.28515625" style="1" customWidth="1"/>
    <col min="3853" max="3853" width="6.85546875" style="1" customWidth="1"/>
    <col min="3854" max="3854" width="7.7109375" style="1" customWidth="1"/>
    <col min="3855" max="3855" width="6.140625" style="1" customWidth="1"/>
    <col min="3856" max="3856" width="7" style="1" customWidth="1"/>
    <col min="3857" max="3857" width="7.140625" style="1" customWidth="1"/>
    <col min="3858" max="3858" width="6" style="1" customWidth="1"/>
    <col min="3859" max="3859" width="8.5703125" style="1" customWidth="1"/>
    <col min="3860" max="3860" width="7.42578125" style="1" customWidth="1"/>
    <col min="3861" max="3861" width="7.5703125" style="1" customWidth="1"/>
    <col min="3862" max="3862" width="7" style="1" customWidth="1"/>
    <col min="3863" max="3863" width="7.140625" style="1" customWidth="1"/>
    <col min="3864" max="3864" width="7.42578125" style="1" customWidth="1"/>
    <col min="3865" max="3865" width="7.7109375" style="1" customWidth="1"/>
    <col min="3866" max="3866" width="6.5703125" style="1" customWidth="1"/>
    <col min="3867" max="4096" width="9.140625" style="1"/>
    <col min="4097" max="4097" width="4.7109375" style="1" customWidth="1"/>
    <col min="4098" max="4098" width="19.7109375" style="1" customWidth="1"/>
    <col min="4099" max="4099" width="18.85546875" style="1" customWidth="1"/>
    <col min="4100" max="4100" width="9.5703125" style="1" customWidth="1"/>
    <col min="4101" max="4103" width="9.7109375" style="1" customWidth="1"/>
    <col min="4104" max="4104" width="7.28515625" style="1" customWidth="1"/>
    <col min="4105" max="4105" width="9.85546875" style="1" customWidth="1"/>
    <col min="4106" max="4106" width="10.42578125" style="1" customWidth="1"/>
    <col min="4107" max="4107" width="9.140625" style="1"/>
    <col min="4108" max="4108" width="6.28515625" style="1" customWidth="1"/>
    <col min="4109" max="4109" width="6.85546875" style="1" customWidth="1"/>
    <col min="4110" max="4110" width="7.7109375" style="1" customWidth="1"/>
    <col min="4111" max="4111" width="6.140625" style="1" customWidth="1"/>
    <col min="4112" max="4112" width="7" style="1" customWidth="1"/>
    <col min="4113" max="4113" width="7.140625" style="1" customWidth="1"/>
    <col min="4114" max="4114" width="6" style="1" customWidth="1"/>
    <col min="4115" max="4115" width="8.5703125" style="1" customWidth="1"/>
    <col min="4116" max="4116" width="7.42578125" style="1" customWidth="1"/>
    <col min="4117" max="4117" width="7.5703125" style="1" customWidth="1"/>
    <col min="4118" max="4118" width="7" style="1" customWidth="1"/>
    <col min="4119" max="4119" width="7.140625" style="1" customWidth="1"/>
    <col min="4120" max="4120" width="7.42578125" style="1" customWidth="1"/>
    <col min="4121" max="4121" width="7.7109375" style="1" customWidth="1"/>
    <col min="4122" max="4122" width="6.5703125" style="1" customWidth="1"/>
    <col min="4123" max="4352" width="9.140625" style="1"/>
    <col min="4353" max="4353" width="4.7109375" style="1" customWidth="1"/>
    <col min="4354" max="4354" width="19.7109375" style="1" customWidth="1"/>
    <col min="4355" max="4355" width="18.85546875" style="1" customWidth="1"/>
    <col min="4356" max="4356" width="9.5703125" style="1" customWidth="1"/>
    <col min="4357" max="4359" width="9.7109375" style="1" customWidth="1"/>
    <col min="4360" max="4360" width="7.28515625" style="1" customWidth="1"/>
    <col min="4361" max="4361" width="9.85546875" style="1" customWidth="1"/>
    <col min="4362" max="4362" width="10.42578125" style="1" customWidth="1"/>
    <col min="4363" max="4363" width="9.140625" style="1"/>
    <col min="4364" max="4364" width="6.28515625" style="1" customWidth="1"/>
    <col min="4365" max="4365" width="6.85546875" style="1" customWidth="1"/>
    <col min="4366" max="4366" width="7.7109375" style="1" customWidth="1"/>
    <col min="4367" max="4367" width="6.140625" style="1" customWidth="1"/>
    <col min="4368" max="4368" width="7" style="1" customWidth="1"/>
    <col min="4369" max="4369" width="7.140625" style="1" customWidth="1"/>
    <col min="4370" max="4370" width="6" style="1" customWidth="1"/>
    <col min="4371" max="4371" width="8.5703125" style="1" customWidth="1"/>
    <col min="4372" max="4372" width="7.42578125" style="1" customWidth="1"/>
    <col min="4373" max="4373" width="7.5703125" style="1" customWidth="1"/>
    <col min="4374" max="4374" width="7" style="1" customWidth="1"/>
    <col min="4375" max="4375" width="7.140625" style="1" customWidth="1"/>
    <col min="4376" max="4376" width="7.42578125" style="1" customWidth="1"/>
    <col min="4377" max="4377" width="7.7109375" style="1" customWidth="1"/>
    <col min="4378" max="4378" width="6.5703125" style="1" customWidth="1"/>
    <col min="4379" max="4608" width="9.140625" style="1"/>
    <col min="4609" max="4609" width="4.7109375" style="1" customWidth="1"/>
    <col min="4610" max="4610" width="19.7109375" style="1" customWidth="1"/>
    <col min="4611" max="4611" width="18.85546875" style="1" customWidth="1"/>
    <col min="4612" max="4612" width="9.5703125" style="1" customWidth="1"/>
    <col min="4613" max="4615" width="9.7109375" style="1" customWidth="1"/>
    <col min="4616" max="4616" width="7.28515625" style="1" customWidth="1"/>
    <col min="4617" max="4617" width="9.85546875" style="1" customWidth="1"/>
    <col min="4618" max="4618" width="10.42578125" style="1" customWidth="1"/>
    <col min="4619" max="4619" width="9.140625" style="1"/>
    <col min="4620" max="4620" width="6.28515625" style="1" customWidth="1"/>
    <col min="4621" max="4621" width="6.85546875" style="1" customWidth="1"/>
    <col min="4622" max="4622" width="7.7109375" style="1" customWidth="1"/>
    <col min="4623" max="4623" width="6.140625" style="1" customWidth="1"/>
    <col min="4624" max="4624" width="7" style="1" customWidth="1"/>
    <col min="4625" max="4625" width="7.140625" style="1" customWidth="1"/>
    <col min="4626" max="4626" width="6" style="1" customWidth="1"/>
    <col min="4627" max="4627" width="8.5703125" style="1" customWidth="1"/>
    <col min="4628" max="4628" width="7.42578125" style="1" customWidth="1"/>
    <col min="4629" max="4629" width="7.5703125" style="1" customWidth="1"/>
    <col min="4630" max="4630" width="7" style="1" customWidth="1"/>
    <col min="4631" max="4631" width="7.140625" style="1" customWidth="1"/>
    <col min="4632" max="4632" width="7.42578125" style="1" customWidth="1"/>
    <col min="4633" max="4633" width="7.7109375" style="1" customWidth="1"/>
    <col min="4634" max="4634" width="6.5703125" style="1" customWidth="1"/>
    <col min="4635" max="4864" width="9.140625" style="1"/>
    <col min="4865" max="4865" width="4.7109375" style="1" customWidth="1"/>
    <col min="4866" max="4866" width="19.7109375" style="1" customWidth="1"/>
    <col min="4867" max="4867" width="18.85546875" style="1" customWidth="1"/>
    <col min="4868" max="4868" width="9.5703125" style="1" customWidth="1"/>
    <col min="4869" max="4871" width="9.7109375" style="1" customWidth="1"/>
    <col min="4872" max="4872" width="7.28515625" style="1" customWidth="1"/>
    <col min="4873" max="4873" width="9.85546875" style="1" customWidth="1"/>
    <col min="4874" max="4874" width="10.42578125" style="1" customWidth="1"/>
    <col min="4875" max="4875" width="9.140625" style="1"/>
    <col min="4876" max="4876" width="6.28515625" style="1" customWidth="1"/>
    <col min="4877" max="4877" width="6.85546875" style="1" customWidth="1"/>
    <col min="4878" max="4878" width="7.7109375" style="1" customWidth="1"/>
    <col min="4879" max="4879" width="6.140625" style="1" customWidth="1"/>
    <col min="4880" max="4880" width="7" style="1" customWidth="1"/>
    <col min="4881" max="4881" width="7.140625" style="1" customWidth="1"/>
    <col min="4882" max="4882" width="6" style="1" customWidth="1"/>
    <col min="4883" max="4883" width="8.5703125" style="1" customWidth="1"/>
    <col min="4884" max="4884" width="7.42578125" style="1" customWidth="1"/>
    <col min="4885" max="4885" width="7.5703125" style="1" customWidth="1"/>
    <col min="4886" max="4886" width="7" style="1" customWidth="1"/>
    <col min="4887" max="4887" width="7.140625" style="1" customWidth="1"/>
    <col min="4888" max="4888" width="7.42578125" style="1" customWidth="1"/>
    <col min="4889" max="4889" width="7.7109375" style="1" customWidth="1"/>
    <col min="4890" max="4890" width="6.5703125" style="1" customWidth="1"/>
    <col min="4891" max="5120" width="9.140625" style="1"/>
    <col min="5121" max="5121" width="4.7109375" style="1" customWidth="1"/>
    <col min="5122" max="5122" width="19.7109375" style="1" customWidth="1"/>
    <col min="5123" max="5123" width="18.85546875" style="1" customWidth="1"/>
    <col min="5124" max="5124" width="9.5703125" style="1" customWidth="1"/>
    <col min="5125" max="5127" width="9.7109375" style="1" customWidth="1"/>
    <col min="5128" max="5128" width="7.28515625" style="1" customWidth="1"/>
    <col min="5129" max="5129" width="9.85546875" style="1" customWidth="1"/>
    <col min="5130" max="5130" width="10.42578125" style="1" customWidth="1"/>
    <col min="5131" max="5131" width="9.140625" style="1"/>
    <col min="5132" max="5132" width="6.28515625" style="1" customWidth="1"/>
    <col min="5133" max="5133" width="6.85546875" style="1" customWidth="1"/>
    <col min="5134" max="5134" width="7.7109375" style="1" customWidth="1"/>
    <col min="5135" max="5135" width="6.140625" style="1" customWidth="1"/>
    <col min="5136" max="5136" width="7" style="1" customWidth="1"/>
    <col min="5137" max="5137" width="7.140625" style="1" customWidth="1"/>
    <col min="5138" max="5138" width="6" style="1" customWidth="1"/>
    <col min="5139" max="5139" width="8.5703125" style="1" customWidth="1"/>
    <col min="5140" max="5140" width="7.42578125" style="1" customWidth="1"/>
    <col min="5141" max="5141" width="7.5703125" style="1" customWidth="1"/>
    <col min="5142" max="5142" width="7" style="1" customWidth="1"/>
    <col min="5143" max="5143" width="7.140625" style="1" customWidth="1"/>
    <col min="5144" max="5144" width="7.42578125" style="1" customWidth="1"/>
    <col min="5145" max="5145" width="7.7109375" style="1" customWidth="1"/>
    <col min="5146" max="5146" width="6.5703125" style="1" customWidth="1"/>
    <col min="5147" max="5376" width="9.140625" style="1"/>
    <col min="5377" max="5377" width="4.7109375" style="1" customWidth="1"/>
    <col min="5378" max="5378" width="19.7109375" style="1" customWidth="1"/>
    <col min="5379" max="5379" width="18.85546875" style="1" customWidth="1"/>
    <col min="5380" max="5380" width="9.5703125" style="1" customWidth="1"/>
    <col min="5381" max="5383" width="9.7109375" style="1" customWidth="1"/>
    <col min="5384" max="5384" width="7.28515625" style="1" customWidth="1"/>
    <col min="5385" max="5385" width="9.85546875" style="1" customWidth="1"/>
    <col min="5386" max="5386" width="10.42578125" style="1" customWidth="1"/>
    <col min="5387" max="5387" width="9.140625" style="1"/>
    <col min="5388" max="5388" width="6.28515625" style="1" customWidth="1"/>
    <col min="5389" max="5389" width="6.85546875" style="1" customWidth="1"/>
    <col min="5390" max="5390" width="7.7109375" style="1" customWidth="1"/>
    <col min="5391" max="5391" width="6.140625" style="1" customWidth="1"/>
    <col min="5392" max="5392" width="7" style="1" customWidth="1"/>
    <col min="5393" max="5393" width="7.140625" style="1" customWidth="1"/>
    <col min="5394" max="5394" width="6" style="1" customWidth="1"/>
    <col min="5395" max="5395" width="8.5703125" style="1" customWidth="1"/>
    <col min="5396" max="5396" width="7.42578125" style="1" customWidth="1"/>
    <col min="5397" max="5397" width="7.5703125" style="1" customWidth="1"/>
    <col min="5398" max="5398" width="7" style="1" customWidth="1"/>
    <col min="5399" max="5399" width="7.140625" style="1" customWidth="1"/>
    <col min="5400" max="5400" width="7.42578125" style="1" customWidth="1"/>
    <col min="5401" max="5401" width="7.7109375" style="1" customWidth="1"/>
    <col min="5402" max="5402" width="6.5703125" style="1" customWidth="1"/>
    <col min="5403" max="5632" width="9.140625" style="1"/>
    <col min="5633" max="5633" width="4.7109375" style="1" customWidth="1"/>
    <col min="5634" max="5634" width="19.7109375" style="1" customWidth="1"/>
    <col min="5635" max="5635" width="18.85546875" style="1" customWidth="1"/>
    <col min="5636" max="5636" width="9.5703125" style="1" customWidth="1"/>
    <col min="5637" max="5639" width="9.7109375" style="1" customWidth="1"/>
    <col min="5640" max="5640" width="7.28515625" style="1" customWidth="1"/>
    <col min="5641" max="5641" width="9.85546875" style="1" customWidth="1"/>
    <col min="5642" max="5642" width="10.42578125" style="1" customWidth="1"/>
    <col min="5643" max="5643" width="9.140625" style="1"/>
    <col min="5644" max="5644" width="6.28515625" style="1" customWidth="1"/>
    <col min="5645" max="5645" width="6.85546875" style="1" customWidth="1"/>
    <col min="5646" max="5646" width="7.7109375" style="1" customWidth="1"/>
    <col min="5647" max="5647" width="6.140625" style="1" customWidth="1"/>
    <col min="5648" max="5648" width="7" style="1" customWidth="1"/>
    <col min="5649" max="5649" width="7.140625" style="1" customWidth="1"/>
    <col min="5650" max="5650" width="6" style="1" customWidth="1"/>
    <col min="5651" max="5651" width="8.5703125" style="1" customWidth="1"/>
    <col min="5652" max="5652" width="7.42578125" style="1" customWidth="1"/>
    <col min="5653" max="5653" width="7.5703125" style="1" customWidth="1"/>
    <col min="5654" max="5654" width="7" style="1" customWidth="1"/>
    <col min="5655" max="5655" width="7.140625" style="1" customWidth="1"/>
    <col min="5656" max="5656" width="7.42578125" style="1" customWidth="1"/>
    <col min="5657" max="5657" width="7.7109375" style="1" customWidth="1"/>
    <col min="5658" max="5658" width="6.5703125" style="1" customWidth="1"/>
    <col min="5659" max="5888" width="9.140625" style="1"/>
    <col min="5889" max="5889" width="4.7109375" style="1" customWidth="1"/>
    <col min="5890" max="5890" width="19.7109375" style="1" customWidth="1"/>
    <col min="5891" max="5891" width="18.85546875" style="1" customWidth="1"/>
    <col min="5892" max="5892" width="9.5703125" style="1" customWidth="1"/>
    <col min="5893" max="5895" width="9.7109375" style="1" customWidth="1"/>
    <col min="5896" max="5896" width="7.28515625" style="1" customWidth="1"/>
    <col min="5897" max="5897" width="9.85546875" style="1" customWidth="1"/>
    <col min="5898" max="5898" width="10.42578125" style="1" customWidth="1"/>
    <col min="5899" max="5899" width="9.140625" style="1"/>
    <col min="5900" max="5900" width="6.28515625" style="1" customWidth="1"/>
    <col min="5901" max="5901" width="6.85546875" style="1" customWidth="1"/>
    <col min="5902" max="5902" width="7.7109375" style="1" customWidth="1"/>
    <col min="5903" max="5903" width="6.140625" style="1" customWidth="1"/>
    <col min="5904" max="5904" width="7" style="1" customWidth="1"/>
    <col min="5905" max="5905" width="7.140625" style="1" customWidth="1"/>
    <col min="5906" max="5906" width="6" style="1" customWidth="1"/>
    <col min="5907" max="5907" width="8.5703125" style="1" customWidth="1"/>
    <col min="5908" max="5908" width="7.42578125" style="1" customWidth="1"/>
    <col min="5909" max="5909" width="7.5703125" style="1" customWidth="1"/>
    <col min="5910" max="5910" width="7" style="1" customWidth="1"/>
    <col min="5911" max="5911" width="7.140625" style="1" customWidth="1"/>
    <col min="5912" max="5912" width="7.42578125" style="1" customWidth="1"/>
    <col min="5913" max="5913" width="7.7109375" style="1" customWidth="1"/>
    <col min="5914" max="5914" width="6.5703125" style="1" customWidth="1"/>
    <col min="5915" max="6144" width="9.140625" style="1"/>
    <col min="6145" max="6145" width="4.7109375" style="1" customWidth="1"/>
    <col min="6146" max="6146" width="19.7109375" style="1" customWidth="1"/>
    <col min="6147" max="6147" width="18.85546875" style="1" customWidth="1"/>
    <col min="6148" max="6148" width="9.5703125" style="1" customWidth="1"/>
    <col min="6149" max="6151" width="9.7109375" style="1" customWidth="1"/>
    <col min="6152" max="6152" width="7.28515625" style="1" customWidth="1"/>
    <col min="6153" max="6153" width="9.85546875" style="1" customWidth="1"/>
    <col min="6154" max="6154" width="10.42578125" style="1" customWidth="1"/>
    <col min="6155" max="6155" width="9.140625" style="1"/>
    <col min="6156" max="6156" width="6.28515625" style="1" customWidth="1"/>
    <col min="6157" max="6157" width="6.85546875" style="1" customWidth="1"/>
    <col min="6158" max="6158" width="7.7109375" style="1" customWidth="1"/>
    <col min="6159" max="6159" width="6.140625" style="1" customWidth="1"/>
    <col min="6160" max="6160" width="7" style="1" customWidth="1"/>
    <col min="6161" max="6161" width="7.140625" style="1" customWidth="1"/>
    <col min="6162" max="6162" width="6" style="1" customWidth="1"/>
    <col min="6163" max="6163" width="8.5703125" style="1" customWidth="1"/>
    <col min="6164" max="6164" width="7.42578125" style="1" customWidth="1"/>
    <col min="6165" max="6165" width="7.5703125" style="1" customWidth="1"/>
    <col min="6166" max="6166" width="7" style="1" customWidth="1"/>
    <col min="6167" max="6167" width="7.140625" style="1" customWidth="1"/>
    <col min="6168" max="6168" width="7.42578125" style="1" customWidth="1"/>
    <col min="6169" max="6169" width="7.7109375" style="1" customWidth="1"/>
    <col min="6170" max="6170" width="6.5703125" style="1" customWidth="1"/>
    <col min="6171" max="6400" width="9.140625" style="1"/>
    <col min="6401" max="6401" width="4.7109375" style="1" customWidth="1"/>
    <col min="6402" max="6402" width="19.7109375" style="1" customWidth="1"/>
    <col min="6403" max="6403" width="18.85546875" style="1" customWidth="1"/>
    <col min="6404" max="6404" width="9.5703125" style="1" customWidth="1"/>
    <col min="6405" max="6407" width="9.7109375" style="1" customWidth="1"/>
    <col min="6408" max="6408" width="7.28515625" style="1" customWidth="1"/>
    <col min="6409" max="6409" width="9.85546875" style="1" customWidth="1"/>
    <col min="6410" max="6410" width="10.42578125" style="1" customWidth="1"/>
    <col min="6411" max="6411" width="9.140625" style="1"/>
    <col min="6412" max="6412" width="6.28515625" style="1" customWidth="1"/>
    <col min="6413" max="6413" width="6.85546875" style="1" customWidth="1"/>
    <col min="6414" max="6414" width="7.7109375" style="1" customWidth="1"/>
    <col min="6415" max="6415" width="6.140625" style="1" customWidth="1"/>
    <col min="6416" max="6416" width="7" style="1" customWidth="1"/>
    <col min="6417" max="6417" width="7.140625" style="1" customWidth="1"/>
    <col min="6418" max="6418" width="6" style="1" customWidth="1"/>
    <col min="6419" max="6419" width="8.5703125" style="1" customWidth="1"/>
    <col min="6420" max="6420" width="7.42578125" style="1" customWidth="1"/>
    <col min="6421" max="6421" width="7.5703125" style="1" customWidth="1"/>
    <col min="6422" max="6422" width="7" style="1" customWidth="1"/>
    <col min="6423" max="6423" width="7.140625" style="1" customWidth="1"/>
    <col min="6424" max="6424" width="7.42578125" style="1" customWidth="1"/>
    <col min="6425" max="6425" width="7.7109375" style="1" customWidth="1"/>
    <col min="6426" max="6426" width="6.5703125" style="1" customWidth="1"/>
    <col min="6427" max="6656" width="9.140625" style="1"/>
    <col min="6657" max="6657" width="4.7109375" style="1" customWidth="1"/>
    <col min="6658" max="6658" width="19.7109375" style="1" customWidth="1"/>
    <col min="6659" max="6659" width="18.85546875" style="1" customWidth="1"/>
    <col min="6660" max="6660" width="9.5703125" style="1" customWidth="1"/>
    <col min="6661" max="6663" width="9.7109375" style="1" customWidth="1"/>
    <col min="6664" max="6664" width="7.28515625" style="1" customWidth="1"/>
    <col min="6665" max="6665" width="9.85546875" style="1" customWidth="1"/>
    <col min="6666" max="6666" width="10.42578125" style="1" customWidth="1"/>
    <col min="6667" max="6667" width="9.140625" style="1"/>
    <col min="6668" max="6668" width="6.28515625" style="1" customWidth="1"/>
    <col min="6669" max="6669" width="6.85546875" style="1" customWidth="1"/>
    <col min="6670" max="6670" width="7.7109375" style="1" customWidth="1"/>
    <col min="6671" max="6671" width="6.140625" style="1" customWidth="1"/>
    <col min="6672" max="6672" width="7" style="1" customWidth="1"/>
    <col min="6673" max="6673" width="7.140625" style="1" customWidth="1"/>
    <col min="6674" max="6674" width="6" style="1" customWidth="1"/>
    <col min="6675" max="6675" width="8.5703125" style="1" customWidth="1"/>
    <col min="6676" max="6676" width="7.42578125" style="1" customWidth="1"/>
    <col min="6677" max="6677" width="7.5703125" style="1" customWidth="1"/>
    <col min="6678" max="6678" width="7" style="1" customWidth="1"/>
    <col min="6679" max="6679" width="7.140625" style="1" customWidth="1"/>
    <col min="6680" max="6680" width="7.42578125" style="1" customWidth="1"/>
    <col min="6681" max="6681" width="7.7109375" style="1" customWidth="1"/>
    <col min="6682" max="6682" width="6.5703125" style="1" customWidth="1"/>
    <col min="6683" max="6912" width="9.140625" style="1"/>
    <col min="6913" max="6913" width="4.7109375" style="1" customWidth="1"/>
    <col min="6914" max="6914" width="19.7109375" style="1" customWidth="1"/>
    <col min="6915" max="6915" width="18.85546875" style="1" customWidth="1"/>
    <col min="6916" max="6916" width="9.5703125" style="1" customWidth="1"/>
    <col min="6917" max="6919" width="9.7109375" style="1" customWidth="1"/>
    <col min="6920" max="6920" width="7.28515625" style="1" customWidth="1"/>
    <col min="6921" max="6921" width="9.85546875" style="1" customWidth="1"/>
    <col min="6922" max="6922" width="10.42578125" style="1" customWidth="1"/>
    <col min="6923" max="6923" width="9.140625" style="1"/>
    <col min="6924" max="6924" width="6.28515625" style="1" customWidth="1"/>
    <col min="6925" max="6925" width="6.85546875" style="1" customWidth="1"/>
    <col min="6926" max="6926" width="7.7109375" style="1" customWidth="1"/>
    <col min="6927" max="6927" width="6.140625" style="1" customWidth="1"/>
    <col min="6928" max="6928" width="7" style="1" customWidth="1"/>
    <col min="6929" max="6929" width="7.140625" style="1" customWidth="1"/>
    <col min="6930" max="6930" width="6" style="1" customWidth="1"/>
    <col min="6931" max="6931" width="8.5703125" style="1" customWidth="1"/>
    <col min="6932" max="6932" width="7.42578125" style="1" customWidth="1"/>
    <col min="6933" max="6933" width="7.5703125" style="1" customWidth="1"/>
    <col min="6934" max="6934" width="7" style="1" customWidth="1"/>
    <col min="6935" max="6935" width="7.140625" style="1" customWidth="1"/>
    <col min="6936" max="6936" width="7.42578125" style="1" customWidth="1"/>
    <col min="6937" max="6937" width="7.7109375" style="1" customWidth="1"/>
    <col min="6938" max="6938" width="6.5703125" style="1" customWidth="1"/>
    <col min="6939" max="7168" width="9.140625" style="1"/>
    <col min="7169" max="7169" width="4.7109375" style="1" customWidth="1"/>
    <col min="7170" max="7170" width="19.7109375" style="1" customWidth="1"/>
    <col min="7171" max="7171" width="18.85546875" style="1" customWidth="1"/>
    <col min="7172" max="7172" width="9.5703125" style="1" customWidth="1"/>
    <col min="7173" max="7175" width="9.7109375" style="1" customWidth="1"/>
    <col min="7176" max="7176" width="7.28515625" style="1" customWidth="1"/>
    <col min="7177" max="7177" width="9.85546875" style="1" customWidth="1"/>
    <col min="7178" max="7178" width="10.42578125" style="1" customWidth="1"/>
    <col min="7179" max="7179" width="9.140625" style="1"/>
    <col min="7180" max="7180" width="6.28515625" style="1" customWidth="1"/>
    <col min="7181" max="7181" width="6.85546875" style="1" customWidth="1"/>
    <col min="7182" max="7182" width="7.7109375" style="1" customWidth="1"/>
    <col min="7183" max="7183" width="6.140625" style="1" customWidth="1"/>
    <col min="7184" max="7184" width="7" style="1" customWidth="1"/>
    <col min="7185" max="7185" width="7.140625" style="1" customWidth="1"/>
    <col min="7186" max="7186" width="6" style="1" customWidth="1"/>
    <col min="7187" max="7187" width="8.5703125" style="1" customWidth="1"/>
    <col min="7188" max="7188" width="7.42578125" style="1" customWidth="1"/>
    <col min="7189" max="7189" width="7.5703125" style="1" customWidth="1"/>
    <col min="7190" max="7190" width="7" style="1" customWidth="1"/>
    <col min="7191" max="7191" width="7.140625" style="1" customWidth="1"/>
    <col min="7192" max="7192" width="7.42578125" style="1" customWidth="1"/>
    <col min="7193" max="7193" width="7.7109375" style="1" customWidth="1"/>
    <col min="7194" max="7194" width="6.5703125" style="1" customWidth="1"/>
    <col min="7195" max="7424" width="9.140625" style="1"/>
    <col min="7425" max="7425" width="4.7109375" style="1" customWidth="1"/>
    <col min="7426" max="7426" width="19.7109375" style="1" customWidth="1"/>
    <col min="7427" max="7427" width="18.85546875" style="1" customWidth="1"/>
    <col min="7428" max="7428" width="9.5703125" style="1" customWidth="1"/>
    <col min="7429" max="7431" width="9.7109375" style="1" customWidth="1"/>
    <col min="7432" max="7432" width="7.28515625" style="1" customWidth="1"/>
    <col min="7433" max="7433" width="9.85546875" style="1" customWidth="1"/>
    <col min="7434" max="7434" width="10.42578125" style="1" customWidth="1"/>
    <col min="7435" max="7435" width="9.140625" style="1"/>
    <col min="7436" max="7436" width="6.28515625" style="1" customWidth="1"/>
    <col min="7437" max="7437" width="6.85546875" style="1" customWidth="1"/>
    <col min="7438" max="7438" width="7.7109375" style="1" customWidth="1"/>
    <col min="7439" max="7439" width="6.140625" style="1" customWidth="1"/>
    <col min="7440" max="7440" width="7" style="1" customWidth="1"/>
    <col min="7441" max="7441" width="7.140625" style="1" customWidth="1"/>
    <col min="7442" max="7442" width="6" style="1" customWidth="1"/>
    <col min="7443" max="7443" width="8.5703125" style="1" customWidth="1"/>
    <col min="7444" max="7444" width="7.42578125" style="1" customWidth="1"/>
    <col min="7445" max="7445" width="7.5703125" style="1" customWidth="1"/>
    <col min="7446" max="7446" width="7" style="1" customWidth="1"/>
    <col min="7447" max="7447" width="7.140625" style="1" customWidth="1"/>
    <col min="7448" max="7448" width="7.42578125" style="1" customWidth="1"/>
    <col min="7449" max="7449" width="7.7109375" style="1" customWidth="1"/>
    <col min="7450" max="7450" width="6.5703125" style="1" customWidth="1"/>
    <col min="7451" max="7680" width="9.140625" style="1"/>
    <col min="7681" max="7681" width="4.7109375" style="1" customWidth="1"/>
    <col min="7682" max="7682" width="19.7109375" style="1" customWidth="1"/>
    <col min="7683" max="7683" width="18.85546875" style="1" customWidth="1"/>
    <col min="7684" max="7684" width="9.5703125" style="1" customWidth="1"/>
    <col min="7685" max="7687" width="9.7109375" style="1" customWidth="1"/>
    <col min="7688" max="7688" width="7.28515625" style="1" customWidth="1"/>
    <col min="7689" max="7689" width="9.85546875" style="1" customWidth="1"/>
    <col min="7690" max="7690" width="10.42578125" style="1" customWidth="1"/>
    <col min="7691" max="7691" width="9.140625" style="1"/>
    <col min="7692" max="7692" width="6.28515625" style="1" customWidth="1"/>
    <col min="7693" max="7693" width="6.85546875" style="1" customWidth="1"/>
    <col min="7694" max="7694" width="7.7109375" style="1" customWidth="1"/>
    <col min="7695" max="7695" width="6.140625" style="1" customWidth="1"/>
    <col min="7696" max="7696" width="7" style="1" customWidth="1"/>
    <col min="7697" max="7697" width="7.140625" style="1" customWidth="1"/>
    <col min="7698" max="7698" width="6" style="1" customWidth="1"/>
    <col min="7699" max="7699" width="8.5703125" style="1" customWidth="1"/>
    <col min="7700" max="7700" width="7.42578125" style="1" customWidth="1"/>
    <col min="7701" max="7701" width="7.5703125" style="1" customWidth="1"/>
    <col min="7702" max="7702" width="7" style="1" customWidth="1"/>
    <col min="7703" max="7703" width="7.140625" style="1" customWidth="1"/>
    <col min="7704" max="7704" width="7.42578125" style="1" customWidth="1"/>
    <col min="7705" max="7705" width="7.7109375" style="1" customWidth="1"/>
    <col min="7706" max="7706" width="6.5703125" style="1" customWidth="1"/>
    <col min="7707" max="7936" width="9.140625" style="1"/>
    <col min="7937" max="7937" width="4.7109375" style="1" customWidth="1"/>
    <col min="7938" max="7938" width="19.7109375" style="1" customWidth="1"/>
    <col min="7939" max="7939" width="18.85546875" style="1" customWidth="1"/>
    <col min="7940" max="7940" width="9.5703125" style="1" customWidth="1"/>
    <col min="7941" max="7943" width="9.7109375" style="1" customWidth="1"/>
    <col min="7944" max="7944" width="7.28515625" style="1" customWidth="1"/>
    <col min="7945" max="7945" width="9.85546875" style="1" customWidth="1"/>
    <col min="7946" max="7946" width="10.42578125" style="1" customWidth="1"/>
    <col min="7947" max="7947" width="9.140625" style="1"/>
    <col min="7948" max="7948" width="6.28515625" style="1" customWidth="1"/>
    <col min="7949" max="7949" width="6.85546875" style="1" customWidth="1"/>
    <col min="7950" max="7950" width="7.7109375" style="1" customWidth="1"/>
    <col min="7951" max="7951" width="6.140625" style="1" customWidth="1"/>
    <col min="7952" max="7952" width="7" style="1" customWidth="1"/>
    <col min="7953" max="7953" width="7.140625" style="1" customWidth="1"/>
    <col min="7954" max="7954" width="6" style="1" customWidth="1"/>
    <col min="7955" max="7955" width="8.5703125" style="1" customWidth="1"/>
    <col min="7956" max="7956" width="7.42578125" style="1" customWidth="1"/>
    <col min="7957" max="7957" width="7.5703125" style="1" customWidth="1"/>
    <col min="7958" max="7958" width="7" style="1" customWidth="1"/>
    <col min="7959" max="7959" width="7.140625" style="1" customWidth="1"/>
    <col min="7960" max="7960" width="7.42578125" style="1" customWidth="1"/>
    <col min="7961" max="7961" width="7.7109375" style="1" customWidth="1"/>
    <col min="7962" max="7962" width="6.5703125" style="1" customWidth="1"/>
    <col min="7963" max="8192" width="9.140625" style="1"/>
    <col min="8193" max="8193" width="4.7109375" style="1" customWidth="1"/>
    <col min="8194" max="8194" width="19.7109375" style="1" customWidth="1"/>
    <col min="8195" max="8195" width="18.85546875" style="1" customWidth="1"/>
    <col min="8196" max="8196" width="9.5703125" style="1" customWidth="1"/>
    <col min="8197" max="8199" width="9.7109375" style="1" customWidth="1"/>
    <col min="8200" max="8200" width="7.28515625" style="1" customWidth="1"/>
    <col min="8201" max="8201" width="9.85546875" style="1" customWidth="1"/>
    <col min="8202" max="8202" width="10.42578125" style="1" customWidth="1"/>
    <col min="8203" max="8203" width="9.140625" style="1"/>
    <col min="8204" max="8204" width="6.28515625" style="1" customWidth="1"/>
    <col min="8205" max="8205" width="6.85546875" style="1" customWidth="1"/>
    <col min="8206" max="8206" width="7.7109375" style="1" customWidth="1"/>
    <col min="8207" max="8207" width="6.140625" style="1" customWidth="1"/>
    <col min="8208" max="8208" width="7" style="1" customWidth="1"/>
    <col min="8209" max="8209" width="7.140625" style="1" customWidth="1"/>
    <col min="8210" max="8210" width="6" style="1" customWidth="1"/>
    <col min="8211" max="8211" width="8.5703125" style="1" customWidth="1"/>
    <col min="8212" max="8212" width="7.42578125" style="1" customWidth="1"/>
    <col min="8213" max="8213" width="7.5703125" style="1" customWidth="1"/>
    <col min="8214" max="8214" width="7" style="1" customWidth="1"/>
    <col min="8215" max="8215" width="7.140625" style="1" customWidth="1"/>
    <col min="8216" max="8216" width="7.42578125" style="1" customWidth="1"/>
    <col min="8217" max="8217" width="7.7109375" style="1" customWidth="1"/>
    <col min="8218" max="8218" width="6.5703125" style="1" customWidth="1"/>
    <col min="8219" max="8448" width="9.140625" style="1"/>
    <col min="8449" max="8449" width="4.7109375" style="1" customWidth="1"/>
    <col min="8450" max="8450" width="19.7109375" style="1" customWidth="1"/>
    <col min="8451" max="8451" width="18.85546875" style="1" customWidth="1"/>
    <col min="8452" max="8452" width="9.5703125" style="1" customWidth="1"/>
    <col min="8453" max="8455" width="9.7109375" style="1" customWidth="1"/>
    <col min="8456" max="8456" width="7.28515625" style="1" customWidth="1"/>
    <col min="8457" max="8457" width="9.85546875" style="1" customWidth="1"/>
    <col min="8458" max="8458" width="10.42578125" style="1" customWidth="1"/>
    <col min="8459" max="8459" width="9.140625" style="1"/>
    <col min="8460" max="8460" width="6.28515625" style="1" customWidth="1"/>
    <col min="8461" max="8461" width="6.85546875" style="1" customWidth="1"/>
    <col min="8462" max="8462" width="7.7109375" style="1" customWidth="1"/>
    <col min="8463" max="8463" width="6.140625" style="1" customWidth="1"/>
    <col min="8464" max="8464" width="7" style="1" customWidth="1"/>
    <col min="8465" max="8465" width="7.140625" style="1" customWidth="1"/>
    <col min="8466" max="8466" width="6" style="1" customWidth="1"/>
    <col min="8467" max="8467" width="8.5703125" style="1" customWidth="1"/>
    <col min="8468" max="8468" width="7.42578125" style="1" customWidth="1"/>
    <col min="8469" max="8469" width="7.5703125" style="1" customWidth="1"/>
    <col min="8470" max="8470" width="7" style="1" customWidth="1"/>
    <col min="8471" max="8471" width="7.140625" style="1" customWidth="1"/>
    <col min="8472" max="8472" width="7.42578125" style="1" customWidth="1"/>
    <col min="8473" max="8473" width="7.7109375" style="1" customWidth="1"/>
    <col min="8474" max="8474" width="6.5703125" style="1" customWidth="1"/>
    <col min="8475" max="8704" width="9.140625" style="1"/>
    <col min="8705" max="8705" width="4.7109375" style="1" customWidth="1"/>
    <col min="8706" max="8706" width="19.7109375" style="1" customWidth="1"/>
    <col min="8707" max="8707" width="18.85546875" style="1" customWidth="1"/>
    <col min="8708" max="8708" width="9.5703125" style="1" customWidth="1"/>
    <col min="8709" max="8711" width="9.7109375" style="1" customWidth="1"/>
    <col min="8712" max="8712" width="7.28515625" style="1" customWidth="1"/>
    <col min="8713" max="8713" width="9.85546875" style="1" customWidth="1"/>
    <col min="8714" max="8714" width="10.42578125" style="1" customWidth="1"/>
    <col min="8715" max="8715" width="9.140625" style="1"/>
    <col min="8716" max="8716" width="6.28515625" style="1" customWidth="1"/>
    <col min="8717" max="8717" width="6.85546875" style="1" customWidth="1"/>
    <col min="8718" max="8718" width="7.7109375" style="1" customWidth="1"/>
    <col min="8719" max="8719" width="6.140625" style="1" customWidth="1"/>
    <col min="8720" max="8720" width="7" style="1" customWidth="1"/>
    <col min="8721" max="8721" width="7.140625" style="1" customWidth="1"/>
    <col min="8722" max="8722" width="6" style="1" customWidth="1"/>
    <col min="8723" max="8723" width="8.5703125" style="1" customWidth="1"/>
    <col min="8724" max="8724" width="7.42578125" style="1" customWidth="1"/>
    <col min="8725" max="8725" width="7.5703125" style="1" customWidth="1"/>
    <col min="8726" max="8726" width="7" style="1" customWidth="1"/>
    <col min="8727" max="8727" width="7.140625" style="1" customWidth="1"/>
    <col min="8728" max="8728" width="7.42578125" style="1" customWidth="1"/>
    <col min="8729" max="8729" width="7.7109375" style="1" customWidth="1"/>
    <col min="8730" max="8730" width="6.5703125" style="1" customWidth="1"/>
    <col min="8731" max="8960" width="9.140625" style="1"/>
    <col min="8961" max="8961" width="4.7109375" style="1" customWidth="1"/>
    <col min="8962" max="8962" width="19.7109375" style="1" customWidth="1"/>
    <col min="8963" max="8963" width="18.85546875" style="1" customWidth="1"/>
    <col min="8964" max="8964" width="9.5703125" style="1" customWidth="1"/>
    <col min="8965" max="8967" width="9.7109375" style="1" customWidth="1"/>
    <col min="8968" max="8968" width="7.28515625" style="1" customWidth="1"/>
    <col min="8969" max="8969" width="9.85546875" style="1" customWidth="1"/>
    <col min="8970" max="8970" width="10.42578125" style="1" customWidth="1"/>
    <col min="8971" max="8971" width="9.140625" style="1"/>
    <col min="8972" max="8972" width="6.28515625" style="1" customWidth="1"/>
    <col min="8973" max="8973" width="6.85546875" style="1" customWidth="1"/>
    <col min="8974" max="8974" width="7.7109375" style="1" customWidth="1"/>
    <col min="8975" max="8975" width="6.140625" style="1" customWidth="1"/>
    <col min="8976" max="8976" width="7" style="1" customWidth="1"/>
    <col min="8977" max="8977" width="7.140625" style="1" customWidth="1"/>
    <col min="8978" max="8978" width="6" style="1" customWidth="1"/>
    <col min="8979" max="8979" width="8.5703125" style="1" customWidth="1"/>
    <col min="8980" max="8980" width="7.42578125" style="1" customWidth="1"/>
    <col min="8981" max="8981" width="7.5703125" style="1" customWidth="1"/>
    <col min="8982" max="8982" width="7" style="1" customWidth="1"/>
    <col min="8983" max="8983" width="7.140625" style="1" customWidth="1"/>
    <col min="8984" max="8984" width="7.42578125" style="1" customWidth="1"/>
    <col min="8985" max="8985" width="7.7109375" style="1" customWidth="1"/>
    <col min="8986" max="8986" width="6.5703125" style="1" customWidth="1"/>
    <col min="8987" max="9216" width="9.140625" style="1"/>
    <col min="9217" max="9217" width="4.7109375" style="1" customWidth="1"/>
    <col min="9218" max="9218" width="19.7109375" style="1" customWidth="1"/>
    <col min="9219" max="9219" width="18.85546875" style="1" customWidth="1"/>
    <col min="9220" max="9220" width="9.5703125" style="1" customWidth="1"/>
    <col min="9221" max="9223" width="9.7109375" style="1" customWidth="1"/>
    <col min="9224" max="9224" width="7.28515625" style="1" customWidth="1"/>
    <col min="9225" max="9225" width="9.85546875" style="1" customWidth="1"/>
    <col min="9226" max="9226" width="10.42578125" style="1" customWidth="1"/>
    <col min="9227" max="9227" width="9.140625" style="1"/>
    <col min="9228" max="9228" width="6.28515625" style="1" customWidth="1"/>
    <col min="9229" max="9229" width="6.85546875" style="1" customWidth="1"/>
    <col min="9230" max="9230" width="7.7109375" style="1" customWidth="1"/>
    <col min="9231" max="9231" width="6.140625" style="1" customWidth="1"/>
    <col min="9232" max="9232" width="7" style="1" customWidth="1"/>
    <col min="9233" max="9233" width="7.140625" style="1" customWidth="1"/>
    <col min="9234" max="9234" width="6" style="1" customWidth="1"/>
    <col min="9235" max="9235" width="8.5703125" style="1" customWidth="1"/>
    <col min="9236" max="9236" width="7.42578125" style="1" customWidth="1"/>
    <col min="9237" max="9237" width="7.5703125" style="1" customWidth="1"/>
    <col min="9238" max="9238" width="7" style="1" customWidth="1"/>
    <col min="9239" max="9239" width="7.140625" style="1" customWidth="1"/>
    <col min="9240" max="9240" width="7.42578125" style="1" customWidth="1"/>
    <col min="9241" max="9241" width="7.7109375" style="1" customWidth="1"/>
    <col min="9242" max="9242" width="6.5703125" style="1" customWidth="1"/>
    <col min="9243" max="9472" width="9.140625" style="1"/>
    <col min="9473" max="9473" width="4.7109375" style="1" customWidth="1"/>
    <col min="9474" max="9474" width="19.7109375" style="1" customWidth="1"/>
    <col min="9475" max="9475" width="18.85546875" style="1" customWidth="1"/>
    <col min="9476" max="9476" width="9.5703125" style="1" customWidth="1"/>
    <col min="9477" max="9479" width="9.7109375" style="1" customWidth="1"/>
    <col min="9480" max="9480" width="7.28515625" style="1" customWidth="1"/>
    <col min="9481" max="9481" width="9.85546875" style="1" customWidth="1"/>
    <col min="9482" max="9482" width="10.42578125" style="1" customWidth="1"/>
    <col min="9483" max="9483" width="9.140625" style="1"/>
    <col min="9484" max="9484" width="6.28515625" style="1" customWidth="1"/>
    <col min="9485" max="9485" width="6.85546875" style="1" customWidth="1"/>
    <col min="9486" max="9486" width="7.7109375" style="1" customWidth="1"/>
    <col min="9487" max="9487" width="6.140625" style="1" customWidth="1"/>
    <col min="9488" max="9488" width="7" style="1" customWidth="1"/>
    <col min="9489" max="9489" width="7.140625" style="1" customWidth="1"/>
    <col min="9490" max="9490" width="6" style="1" customWidth="1"/>
    <col min="9491" max="9491" width="8.5703125" style="1" customWidth="1"/>
    <col min="9492" max="9492" width="7.42578125" style="1" customWidth="1"/>
    <col min="9493" max="9493" width="7.5703125" style="1" customWidth="1"/>
    <col min="9494" max="9494" width="7" style="1" customWidth="1"/>
    <col min="9495" max="9495" width="7.140625" style="1" customWidth="1"/>
    <col min="9496" max="9496" width="7.42578125" style="1" customWidth="1"/>
    <col min="9497" max="9497" width="7.7109375" style="1" customWidth="1"/>
    <col min="9498" max="9498" width="6.5703125" style="1" customWidth="1"/>
    <col min="9499" max="9728" width="9.140625" style="1"/>
    <col min="9729" max="9729" width="4.7109375" style="1" customWidth="1"/>
    <col min="9730" max="9730" width="19.7109375" style="1" customWidth="1"/>
    <col min="9731" max="9731" width="18.85546875" style="1" customWidth="1"/>
    <col min="9732" max="9732" width="9.5703125" style="1" customWidth="1"/>
    <col min="9733" max="9735" width="9.7109375" style="1" customWidth="1"/>
    <col min="9736" max="9736" width="7.28515625" style="1" customWidth="1"/>
    <col min="9737" max="9737" width="9.85546875" style="1" customWidth="1"/>
    <col min="9738" max="9738" width="10.42578125" style="1" customWidth="1"/>
    <col min="9739" max="9739" width="9.140625" style="1"/>
    <col min="9740" max="9740" width="6.28515625" style="1" customWidth="1"/>
    <col min="9741" max="9741" width="6.85546875" style="1" customWidth="1"/>
    <col min="9742" max="9742" width="7.7109375" style="1" customWidth="1"/>
    <col min="9743" max="9743" width="6.140625" style="1" customWidth="1"/>
    <col min="9744" max="9744" width="7" style="1" customWidth="1"/>
    <col min="9745" max="9745" width="7.140625" style="1" customWidth="1"/>
    <col min="9746" max="9746" width="6" style="1" customWidth="1"/>
    <col min="9747" max="9747" width="8.5703125" style="1" customWidth="1"/>
    <col min="9748" max="9748" width="7.42578125" style="1" customWidth="1"/>
    <col min="9749" max="9749" width="7.5703125" style="1" customWidth="1"/>
    <col min="9750" max="9750" width="7" style="1" customWidth="1"/>
    <col min="9751" max="9751" width="7.140625" style="1" customWidth="1"/>
    <col min="9752" max="9752" width="7.42578125" style="1" customWidth="1"/>
    <col min="9753" max="9753" width="7.7109375" style="1" customWidth="1"/>
    <col min="9754" max="9754" width="6.5703125" style="1" customWidth="1"/>
    <col min="9755" max="9984" width="9.140625" style="1"/>
    <col min="9985" max="9985" width="4.7109375" style="1" customWidth="1"/>
    <col min="9986" max="9986" width="19.7109375" style="1" customWidth="1"/>
    <col min="9987" max="9987" width="18.85546875" style="1" customWidth="1"/>
    <col min="9988" max="9988" width="9.5703125" style="1" customWidth="1"/>
    <col min="9989" max="9991" width="9.7109375" style="1" customWidth="1"/>
    <col min="9992" max="9992" width="7.28515625" style="1" customWidth="1"/>
    <col min="9993" max="9993" width="9.85546875" style="1" customWidth="1"/>
    <col min="9994" max="9994" width="10.42578125" style="1" customWidth="1"/>
    <col min="9995" max="9995" width="9.140625" style="1"/>
    <col min="9996" max="9996" width="6.28515625" style="1" customWidth="1"/>
    <col min="9997" max="9997" width="6.85546875" style="1" customWidth="1"/>
    <col min="9998" max="9998" width="7.7109375" style="1" customWidth="1"/>
    <col min="9999" max="9999" width="6.140625" style="1" customWidth="1"/>
    <col min="10000" max="10000" width="7" style="1" customWidth="1"/>
    <col min="10001" max="10001" width="7.140625" style="1" customWidth="1"/>
    <col min="10002" max="10002" width="6" style="1" customWidth="1"/>
    <col min="10003" max="10003" width="8.5703125" style="1" customWidth="1"/>
    <col min="10004" max="10004" width="7.42578125" style="1" customWidth="1"/>
    <col min="10005" max="10005" width="7.5703125" style="1" customWidth="1"/>
    <col min="10006" max="10006" width="7" style="1" customWidth="1"/>
    <col min="10007" max="10007" width="7.140625" style="1" customWidth="1"/>
    <col min="10008" max="10008" width="7.42578125" style="1" customWidth="1"/>
    <col min="10009" max="10009" width="7.7109375" style="1" customWidth="1"/>
    <col min="10010" max="10010" width="6.5703125" style="1" customWidth="1"/>
    <col min="10011" max="10240" width="9.140625" style="1"/>
    <col min="10241" max="10241" width="4.7109375" style="1" customWidth="1"/>
    <col min="10242" max="10242" width="19.7109375" style="1" customWidth="1"/>
    <col min="10243" max="10243" width="18.85546875" style="1" customWidth="1"/>
    <col min="10244" max="10244" width="9.5703125" style="1" customWidth="1"/>
    <col min="10245" max="10247" width="9.7109375" style="1" customWidth="1"/>
    <col min="10248" max="10248" width="7.28515625" style="1" customWidth="1"/>
    <col min="10249" max="10249" width="9.85546875" style="1" customWidth="1"/>
    <col min="10250" max="10250" width="10.42578125" style="1" customWidth="1"/>
    <col min="10251" max="10251" width="9.140625" style="1"/>
    <col min="10252" max="10252" width="6.28515625" style="1" customWidth="1"/>
    <col min="10253" max="10253" width="6.85546875" style="1" customWidth="1"/>
    <col min="10254" max="10254" width="7.7109375" style="1" customWidth="1"/>
    <col min="10255" max="10255" width="6.140625" style="1" customWidth="1"/>
    <col min="10256" max="10256" width="7" style="1" customWidth="1"/>
    <col min="10257" max="10257" width="7.140625" style="1" customWidth="1"/>
    <col min="10258" max="10258" width="6" style="1" customWidth="1"/>
    <col min="10259" max="10259" width="8.5703125" style="1" customWidth="1"/>
    <col min="10260" max="10260" width="7.42578125" style="1" customWidth="1"/>
    <col min="10261" max="10261" width="7.5703125" style="1" customWidth="1"/>
    <col min="10262" max="10262" width="7" style="1" customWidth="1"/>
    <col min="10263" max="10263" width="7.140625" style="1" customWidth="1"/>
    <col min="10264" max="10264" width="7.42578125" style="1" customWidth="1"/>
    <col min="10265" max="10265" width="7.7109375" style="1" customWidth="1"/>
    <col min="10266" max="10266" width="6.5703125" style="1" customWidth="1"/>
    <col min="10267" max="10496" width="9.140625" style="1"/>
    <col min="10497" max="10497" width="4.7109375" style="1" customWidth="1"/>
    <col min="10498" max="10498" width="19.7109375" style="1" customWidth="1"/>
    <col min="10499" max="10499" width="18.85546875" style="1" customWidth="1"/>
    <col min="10500" max="10500" width="9.5703125" style="1" customWidth="1"/>
    <col min="10501" max="10503" width="9.7109375" style="1" customWidth="1"/>
    <col min="10504" max="10504" width="7.28515625" style="1" customWidth="1"/>
    <col min="10505" max="10505" width="9.85546875" style="1" customWidth="1"/>
    <col min="10506" max="10506" width="10.42578125" style="1" customWidth="1"/>
    <col min="10507" max="10507" width="9.140625" style="1"/>
    <col min="10508" max="10508" width="6.28515625" style="1" customWidth="1"/>
    <col min="10509" max="10509" width="6.85546875" style="1" customWidth="1"/>
    <col min="10510" max="10510" width="7.7109375" style="1" customWidth="1"/>
    <col min="10511" max="10511" width="6.140625" style="1" customWidth="1"/>
    <col min="10512" max="10512" width="7" style="1" customWidth="1"/>
    <col min="10513" max="10513" width="7.140625" style="1" customWidth="1"/>
    <col min="10514" max="10514" width="6" style="1" customWidth="1"/>
    <col min="10515" max="10515" width="8.5703125" style="1" customWidth="1"/>
    <col min="10516" max="10516" width="7.42578125" style="1" customWidth="1"/>
    <col min="10517" max="10517" width="7.5703125" style="1" customWidth="1"/>
    <col min="10518" max="10518" width="7" style="1" customWidth="1"/>
    <col min="10519" max="10519" width="7.140625" style="1" customWidth="1"/>
    <col min="10520" max="10520" width="7.42578125" style="1" customWidth="1"/>
    <col min="10521" max="10521" width="7.7109375" style="1" customWidth="1"/>
    <col min="10522" max="10522" width="6.5703125" style="1" customWidth="1"/>
    <col min="10523" max="10752" width="9.140625" style="1"/>
    <col min="10753" max="10753" width="4.7109375" style="1" customWidth="1"/>
    <col min="10754" max="10754" width="19.7109375" style="1" customWidth="1"/>
    <col min="10755" max="10755" width="18.85546875" style="1" customWidth="1"/>
    <col min="10756" max="10756" width="9.5703125" style="1" customWidth="1"/>
    <col min="10757" max="10759" width="9.7109375" style="1" customWidth="1"/>
    <col min="10760" max="10760" width="7.28515625" style="1" customWidth="1"/>
    <col min="10761" max="10761" width="9.85546875" style="1" customWidth="1"/>
    <col min="10762" max="10762" width="10.42578125" style="1" customWidth="1"/>
    <col min="10763" max="10763" width="9.140625" style="1"/>
    <col min="10764" max="10764" width="6.28515625" style="1" customWidth="1"/>
    <col min="10765" max="10765" width="6.85546875" style="1" customWidth="1"/>
    <col min="10766" max="10766" width="7.7109375" style="1" customWidth="1"/>
    <col min="10767" max="10767" width="6.140625" style="1" customWidth="1"/>
    <col min="10768" max="10768" width="7" style="1" customWidth="1"/>
    <col min="10769" max="10769" width="7.140625" style="1" customWidth="1"/>
    <col min="10770" max="10770" width="6" style="1" customWidth="1"/>
    <col min="10771" max="10771" width="8.5703125" style="1" customWidth="1"/>
    <col min="10772" max="10772" width="7.42578125" style="1" customWidth="1"/>
    <col min="10773" max="10773" width="7.5703125" style="1" customWidth="1"/>
    <col min="10774" max="10774" width="7" style="1" customWidth="1"/>
    <col min="10775" max="10775" width="7.140625" style="1" customWidth="1"/>
    <col min="10776" max="10776" width="7.42578125" style="1" customWidth="1"/>
    <col min="10777" max="10777" width="7.7109375" style="1" customWidth="1"/>
    <col min="10778" max="10778" width="6.5703125" style="1" customWidth="1"/>
    <col min="10779" max="11008" width="9.140625" style="1"/>
    <col min="11009" max="11009" width="4.7109375" style="1" customWidth="1"/>
    <col min="11010" max="11010" width="19.7109375" style="1" customWidth="1"/>
    <col min="11011" max="11011" width="18.85546875" style="1" customWidth="1"/>
    <col min="11012" max="11012" width="9.5703125" style="1" customWidth="1"/>
    <col min="11013" max="11015" width="9.7109375" style="1" customWidth="1"/>
    <col min="11016" max="11016" width="7.28515625" style="1" customWidth="1"/>
    <col min="11017" max="11017" width="9.85546875" style="1" customWidth="1"/>
    <col min="11018" max="11018" width="10.42578125" style="1" customWidth="1"/>
    <col min="11019" max="11019" width="9.140625" style="1"/>
    <col min="11020" max="11020" width="6.28515625" style="1" customWidth="1"/>
    <col min="11021" max="11021" width="6.85546875" style="1" customWidth="1"/>
    <col min="11022" max="11022" width="7.7109375" style="1" customWidth="1"/>
    <col min="11023" max="11023" width="6.140625" style="1" customWidth="1"/>
    <col min="11024" max="11024" width="7" style="1" customWidth="1"/>
    <col min="11025" max="11025" width="7.140625" style="1" customWidth="1"/>
    <col min="11026" max="11026" width="6" style="1" customWidth="1"/>
    <col min="11027" max="11027" width="8.5703125" style="1" customWidth="1"/>
    <col min="11028" max="11028" width="7.42578125" style="1" customWidth="1"/>
    <col min="11029" max="11029" width="7.5703125" style="1" customWidth="1"/>
    <col min="11030" max="11030" width="7" style="1" customWidth="1"/>
    <col min="11031" max="11031" width="7.140625" style="1" customWidth="1"/>
    <col min="11032" max="11032" width="7.42578125" style="1" customWidth="1"/>
    <col min="11033" max="11033" width="7.7109375" style="1" customWidth="1"/>
    <col min="11034" max="11034" width="6.5703125" style="1" customWidth="1"/>
    <col min="11035" max="11264" width="9.140625" style="1"/>
    <col min="11265" max="11265" width="4.7109375" style="1" customWidth="1"/>
    <col min="11266" max="11266" width="19.7109375" style="1" customWidth="1"/>
    <col min="11267" max="11267" width="18.85546875" style="1" customWidth="1"/>
    <col min="11268" max="11268" width="9.5703125" style="1" customWidth="1"/>
    <col min="11269" max="11271" width="9.7109375" style="1" customWidth="1"/>
    <col min="11272" max="11272" width="7.28515625" style="1" customWidth="1"/>
    <col min="11273" max="11273" width="9.85546875" style="1" customWidth="1"/>
    <col min="11274" max="11274" width="10.42578125" style="1" customWidth="1"/>
    <col min="11275" max="11275" width="9.140625" style="1"/>
    <col min="11276" max="11276" width="6.28515625" style="1" customWidth="1"/>
    <col min="11277" max="11277" width="6.85546875" style="1" customWidth="1"/>
    <col min="11278" max="11278" width="7.7109375" style="1" customWidth="1"/>
    <col min="11279" max="11279" width="6.140625" style="1" customWidth="1"/>
    <col min="11280" max="11280" width="7" style="1" customWidth="1"/>
    <col min="11281" max="11281" width="7.140625" style="1" customWidth="1"/>
    <col min="11282" max="11282" width="6" style="1" customWidth="1"/>
    <col min="11283" max="11283" width="8.5703125" style="1" customWidth="1"/>
    <col min="11284" max="11284" width="7.42578125" style="1" customWidth="1"/>
    <col min="11285" max="11285" width="7.5703125" style="1" customWidth="1"/>
    <col min="11286" max="11286" width="7" style="1" customWidth="1"/>
    <col min="11287" max="11287" width="7.140625" style="1" customWidth="1"/>
    <col min="11288" max="11288" width="7.42578125" style="1" customWidth="1"/>
    <col min="11289" max="11289" width="7.7109375" style="1" customWidth="1"/>
    <col min="11290" max="11290" width="6.5703125" style="1" customWidth="1"/>
    <col min="11291" max="11520" width="9.140625" style="1"/>
    <col min="11521" max="11521" width="4.7109375" style="1" customWidth="1"/>
    <col min="11522" max="11522" width="19.7109375" style="1" customWidth="1"/>
    <col min="11523" max="11523" width="18.85546875" style="1" customWidth="1"/>
    <col min="11524" max="11524" width="9.5703125" style="1" customWidth="1"/>
    <col min="11525" max="11527" width="9.7109375" style="1" customWidth="1"/>
    <col min="11528" max="11528" width="7.28515625" style="1" customWidth="1"/>
    <col min="11529" max="11529" width="9.85546875" style="1" customWidth="1"/>
    <col min="11530" max="11530" width="10.42578125" style="1" customWidth="1"/>
    <col min="11531" max="11531" width="9.140625" style="1"/>
    <col min="11532" max="11532" width="6.28515625" style="1" customWidth="1"/>
    <col min="11533" max="11533" width="6.85546875" style="1" customWidth="1"/>
    <col min="11534" max="11534" width="7.7109375" style="1" customWidth="1"/>
    <col min="11535" max="11535" width="6.140625" style="1" customWidth="1"/>
    <col min="11536" max="11536" width="7" style="1" customWidth="1"/>
    <col min="11537" max="11537" width="7.140625" style="1" customWidth="1"/>
    <col min="11538" max="11538" width="6" style="1" customWidth="1"/>
    <col min="11539" max="11539" width="8.5703125" style="1" customWidth="1"/>
    <col min="11540" max="11540" width="7.42578125" style="1" customWidth="1"/>
    <col min="11541" max="11541" width="7.5703125" style="1" customWidth="1"/>
    <col min="11542" max="11542" width="7" style="1" customWidth="1"/>
    <col min="11543" max="11543" width="7.140625" style="1" customWidth="1"/>
    <col min="11544" max="11544" width="7.42578125" style="1" customWidth="1"/>
    <col min="11545" max="11545" width="7.7109375" style="1" customWidth="1"/>
    <col min="11546" max="11546" width="6.5703125" style="1" customWidth="1"/>
    <col min="11547" max="11776" width="9.140625" style="1"/>
    <col min="11777" max="11777" width="4.7109375" style="1" customWidth="1"/>
    <col min="11778" max="11778" width="19.7109375" style="1" customWidth="1"/>
    <col min="11779" max="11779" width="18.85546875" style="1" customWidth="1"/>
    <col min="11780" max="11780" width="9.5703125" style="1" customWidth="1"/>
    <col min="11781" max="11783" width="9.7109375" style="1" customWidth="1"/>
    <col min="11784" max="11784" width="7.28515625" style="1" customWidth="1"/>
    <col min="11785" max="11785" width="9.85546875" style="1" customWidth="1"/>
    <col min="11786" max="11786" width="10.42578125" style="1" customWidth="1"/>
    <col min="11787" max="11787" width="9.140625" style="1"/>
    <col min="11788" max="11788" width="6.28515625" style="1" customWidth="1"/>
    <col min="11789" max="11789" width="6.85546875" style="1" customWidth="1"/>
    <col min="11790" max="11790" width="7.7109375" style="1" customWidth="1"/>
    <col min="11791" max="11791" width="6.140625" style="1" customWidth="1"/>
    <col min="11792" max="11792" width="7" style="1" customWidth="1"/>
    <col min="11793" max="11793" width="7.140625" style="1" customWidth="1"/>
    <col min="11794" max="11794" width="6" style="1" customWidth="1"/>
    <col min="11795" max="11795" width="8.5703125" style="1" customWidth="1"/>
    <col min="11796" max="11796" width="7.42578125" style="1" customWidth="1"/>
    <col min="11797" max="11797" width="7.5703125" style="1" customWidth="1"/>
    <col min="11798" max="11798" width="7" style="1" customWidth="1"/>
    <col min="11799" max="11799" width="7.140625" style="1" customWidth="1"/>
    <col min="11800" max="11800" width="7.42578125" style="1" customWidth="1"/>
    <col min="11801" max="11801" width="7.7109375" style="1" customWidth="1"/>
    <col min="11802" max="11802" width="6.5703125" style="1" customWidth="1"/>
    <col min="11803" max="12032" width="9.140625" style="1"/>
    <col min="12033" max="12033" width="4.7109375" style="1" customWidth="1"/>
    <col min="12034" max="12034" width="19.7109375" style="1" customWidth="1"/>
    <col min="12035" max="12035" width="18.85546875" style="1" customWidth="1"/>
    <col min="12036" max="12036" width="9.5703125" style="1" customWidth="1"/>
    <col min="12037" max="12039" width="9.7109375" style="1" customWidth="1"/>
    <col min="12040" max="12040" width="7.28515625" style="1" customWidth="1"/>
    <col min="12041" max="12041" width="9.85546875" style="1" customWidth="1"/>
    <col min="12042" max="12042" width="10.42578125" style="1" customWidth="1"/>
    <col min="12043" max="12043" width="9.140625" style="1"/>
    <col min="12044" max="12044" width="6.28515625" style="1" customWidth="1"/>
    <col min="12045" max="12045" width="6.85546875" style="1" customWidth="1"/>
    <col min="12046" max="12046" width="7.7109375" style="1" customWidth="1"/>
    <col min="12047" max="12047" width="6.140625" style="1" customWidth="1"/>
    <col min="12048" max="12048" width="7" style="1" customWidth="1"/>
    <col min="12049" max="12049" width="7.140625" style="1" customWidth="1"/>
    <col min="12050" max="12050" width="6" style="1" customWidth="1"/>
    <col min="12051" max="12051" width="8.5703125" style="1" customWidth="1"/>
    <col min="12052" max="12052" width="7.42578125" style="1" customWidth="1"/>
    <col min="12053" max="12053" width="7.5703125" style="1" customWidth="1"/>
    <col min="12054" max="12054" width="7" style="1" customWidth="1"/>
    <col min="12055" max="12055" width="7.140625" style="1" customWidth="1"/>
    <col min="12056" max="12056" width="7.42578125" style="1" customWidth="1"/>
    <col min="12057" max="12057" width="7.7109375" style="1" customWidth="1"/>
    <col min="12058" max="12058" width="6.5703125" style="1" customWidth="1"/>
    <col min="12059" max="12288" width="9.140625" style="1"/>
    <col min="12289" max="12289" width="4.7109375" style="1" customWidth="1"/>
    <col min="12290" max="12290" width="19.7109375" style="1" customWidth="1"/>
    <col min="12291" max="12291" width="18.85546875" style="1" customWidth="1"/>
    <col min="12292" max="12292" width="9.5703125" style="1" customWidth="1"/>
    <col min="12293" max="12295" width="9.7109375" style="1" customWidth="1"/>
    <col min="12296" max="12296" width="7.28515625" style="1" customWidth="1"/>
    <col min="12297" max="12297" width="9.85546875" style="1" customWidth="1"/>
    <col min="12298" max="12298" width="10.42578125" style="1" customWidth="1"/>
    <col min="12299" max="12299" width="9.140625" style="1"/>
    <col min="12300" max="12300" width="6.28515625" style="1" customWidth="1"/>
    <col min="12301" max="12301" width="6.85546875" style="1" customWidth="1"/>
    <col min="12302" max="12302" width="7.7109375" style="1" customWidth="1"/>
    <col min="12303" max="12303" width="6.140625" style="1" customWidth="1"/>
    <col min="12304" max="12304" width="7" style="1" customWidth="1"/>
    <col min="12305" max="12305" width="7.140625" style="1" customWidth="1"/>
    <col min="12306" max="12306" width="6" style="1" customWidth="1"/>
    <col min="12307" max="12307" width="8.5703125" style="1" customWidth="1"/>
    <col min="12308" max="12308" width="7.42578125" style="1" customWidth="1"/>
    <col min="12309" max="12309" width="7.5703125" style="1" customWidth="1"/>
    <col min="12310" max="12310" width="7" style="1" customWidth="1"/>
    <col min="12311" max="12311" width="7.140625" style="1" customWidth="1"/>
    <col min="12312" max="12312" width="7.42578125" style="1" customWidth="1"/>
    <col min="12313" max="12313" width="7.7109375" style="1" customWidth="1"/>
    <col min="12314" max="12314" width="6.5703125" style="1" customWidth="1"/>
    <col min="12315" max="12544" width="9.140625" style="1"/>
    <col min="12545" max="12545" width="4.7109375" style="1" customWidth="1"/>
    <col min="12546" max="12546" width="19.7109375" style="1" customWidth="1"/>
    <col min="12547" max="12547" width="18.85546875" style="1" customWidth="1"/>
    <col min="12548" max="12548" width="9.5703125" style="1" customWidth="1"/>
    <col min="12549" max="12551" width="9.7109375" style="1" customWidth="1"/>
    <col min="12552" max="12552" width="7.28515625" style="1" customWidth="1"/>
    <col min="12553" max="12553" width="9.85546875" style="1" customWidth="1"/>
    <col min="12554" max="12554" width="10.42578125" style="1" customWidth="1"/>
    <col min="12555" max="12555" width="9.140625" style="1"/>
    <col min="12556" max="12556" width="6.28515625" style="1" customWidth="1"/>
    <col min="12557" max="12557" width="6.85546875" style="1" customWidth="1"/>
    <col min="12558" max="12558" width="7.7109375" style="1" customWidth="1"/>
    <col min="12559" max="12559" width="6.140625" style="1" customWidth="1"/>
    <col min="12560" max="12560" width="7" style="1" customWidth="1"/>
    <col min="12561" max="12561" width="7.140625" style="1" customWidth="1"/>
    <col min="12562" max="12562" width="6" style="1" customWidth="1"/>
    <col min="12563" max="12563" width="8.5703125" style="1" customWidth="1"/>
    <col min="12564" max="12564" width="7.42578125" style="1" customWidth="1"/>
    <col min="12565" max="12565" width="7.5703125" style="1" customWidth="1"/>
    <col min="12566" max="12566" width="7" style="1" customWidth="1"/>
    <col min="12567" max="12567" width="7.140625" style="1" customWidth="1"/>
    <col min="12568" max="12568" width="7.42578125" style="1" customWidth="1"/>
    <col min="12569" max="12569" width="7.7109375" style="1" customWidth="1"/>
    <col min="12570" max="12570" width="6.5703125" style="1" customWidth="1"/>
    <col min="12571" max="12800" width="9.140625" style="1"/>
    <col min="12801" max="12801" width="4.7109375" style="1" customWidth="1"/>
    <col min="12802" max="12802" width="19.7109375" style="1" customWidth="1"/>
    <col min="12803" max="12803" width="18.85546875" style="1" customWidth="1"/>
    <col min="12804" max="12804" width="9.5703125" style="1" customWidth="1"/>
    <col min="12805" max="12807" width="9.7109375" style="1" customWidth="1"/>
    <col min="12808" max="12808" width="7.28515625" style="1" customWidth="1"/>
    <col min="12809" max="12809" width="9.85546875" style="1" customWidth="1"/>
    <col min="12810" max="12810" width="10.42578125" style="1" customWidth="1"/>
    <col min="12811" max="12811" width="9.140625" style="1"/>
    <col min="12812" max="12812" width="6.28515625" style="1" customWidth="1"/>
    <col min="12813" max="12813" width="6.85546875" style="1" customWidth="1"/>
    <col min="12814" max="12814" width="7.7109375" style="1" customWidth="1"/>
    <col min="12815" max="12815" width="6.140625" style="1" customWidth="1"/>
    <col min="12816" max="12816" width="7" style="1" customWidth="1"/>
    <col min="12817" max="12817" width="7.140625" style="1" customWidth="1"/>
    <col min="12818" max="12818" width="6" style="1" customWidth="1"/>
    <col min="12819" max="12819" width="8.5703125" style="1" customWidth="1"/>
    <col min="12820" max="12820" width="7.42578125" style="1" customWidth="1"/>
    <col min="12821" max="12821" width="7.5703125" style="1" customWidth="1"/>
    <col min="12822" max="12822" width="7" style="1" customWidth="1"/>
    <col min="12823" max="12823" width="7.140625" style="1" customWidth="1"/>
    <col min="12824" max="12824" width="7.42578125" style="1" customWidth="1"/>
    <col min="12825" max="12825" width="7.7109375" style="1" customWidth="1"/>
    <col min="12826" max="12826" width="6.5703125" style="1" customWidth="1"/>
    <col min="12827" max="13056" width="9.140625" style="1"/>
    <col min="13057" max="13057" width="4.7109375" style="1" customWidth="1"/>
    <col min="13058" max="13058" width="19.7109375" style="1" customWidth="1"/>
    <col min="13059" max="13059" width="18.85546875" style="1" customWidth="1"/>
    <col min="13060" max="13060" width="9.5703125" style="1" customWidth="1"/>
    <col min="13061" max="13063" width="9.7109375" style="1" customWidth="1"/>
    <col min="13064" max="13064" width="7.28515625" style="1" customWidth="1"/>
    <col min="13065" max="13065" width="9.85546875" style="1" customWidth="1"/>
    <col min="13066" max="13066" width="10.42578125" style="1" customWidth="1"/>
    <col min="13067" max="13067" width="9.140625" style="1"/>
    <col min="13068" max="13068" width="6.28515625" style="1" customWidth="1"/>
    <col min="13069" max="13069" width="6.85546875" style="1" customWidth="1"/>
    <col min="13070" max="13070" width="7.7109375" style="1" customWidth="1"/>
    <col min="13071" max="13071" width="6.140625" style="1" customWidth="1"/>
    <col min="13072" max="13072" width="7" style="1" customWidth="1"/>
    <col min="13073" max="13073" width="7.140625" style="1" customWidth="1"/>
    <col min="13074" max="13074" width="6" style="1" customWidth="1"/>
    <col min="13075" max="13075" width="8.5703125" style="1" customWidth="1"/>
    <col min="13076" max="13076" width="7.42578125" style="1" customWidth="1"/>
    <col min="13077" max="13077" width="7.5703125" style="1" customWidth="1"/>
    <col min="13078" max="13078" width="7" style="1" customWidth="1"/>
    <col min="13079" max="13079" width="7.140625" style="1" customWidth="1"/>
    <col min="13080" max="13080" width="7.42578125" style="1" customWidth="1"/>
    <col min="13081" max="13081" width="7.7109375" style="1" customWidth="1"/>
    <col min="13082" max="13082" width="6.5703125" style="1" customWidth="1"/>
    <col min="13083" max="13312" width="9.140625" style="1"/>
    <col min="13313" max="13313" width="4.7109375" style="1" customWidth="1"/>
    <col min="13314" max="13314" width="19.7109375" style="1" customWidth="1"/>
    <col min="13315" max="13315" width="18.85546875" style="1" customWidth="1"/>
    <col min="13316" max="13316" width="9.5703125" style="1" customWidth="1"/>
    <col min="13317" max="13319" width="9.7109375" style="1" customWidth="1"/>
    <col min="13320" max="13320" width="7.28515625" style="1" customWidth="1"/>
    <col min="13321" max="13321" width="9.85546875" style="1" customWidth="1"/>
    <col min="13322" max="13322" width="10.42578125" style="1" customWidth="1"/>
    <col min="13323" max="13323" width="9.140625" style="1"/>
    <col min="13324" max="13324" width="6.28515625" style="1" customWidth="1"/>
    <col min="13325" max="13325" width="6.85546875" style="1" customWidth="1"/>
    <col min="13326" max="13326" width="7.7109375" style="1" customWidth="1"/>
    <col min="13327" max="13327" width="6.140625" style="1" customWidth="1"/>
    <col min="13328" max="13328" width="7" style="1" customWidth="1"/>
    <col min="13329" max="13329" width="7.140625" style="1" customWidth="1"/>
    <col min="13330" max="13330" width="6" style="1" customWidth="1"/>
    <col min="13331" max="13331" width="8.5703125" style="1" customWidth="1"/>
    <col min="13332" max="13332" width="7.42578125" style="1" customWidth="1"/>
    <col min="13333" max="13333" width="7.5703125" style="1" customWidth="1"/>
    <col min="13334" max="13334" width="7" style="1" customWidth="1"/>
    <col min="13335" max="13335" width="7.140625" style="1" customWidth="1"/>
    <col min="13336" max="13336" width="7.42578125" style="1" customWidth="1"/>
    <col min="13337" max="13337" width="7.7109375" style="1" customWidth="1"/>
    <col min="13338" max="13338" width="6.5703125" style="1" customWidth="1"/>
    <col min="13339" max="13568" width="9.140625" style="1"/>
    <col min="13569" max="13569" width="4.7109375" style="1" customWidth="1"/>
    <col min="13570" max="13570" width="19.7109375" style="1" customWidth="1"/>
    <col min="13571" max="13571" width="18.85546875" style="1" customWidth="1"/>
    <col min="13572" max="13572" width="9.5703125" style="1" customWidth="1"/>
    <col min="13573" max="13575" width="9.7109375" style="1" customWidth="1"/>
    <col min="13576" max="13576" width="7.28515625" style="1" customWidth="1"/>
    <col min="13577" max="13577" width="9.85546875" style="1" customWidth="1"/>
    <col min="13578" max="13578" width="10.42578125" style="1" customWidth="1"/>
    <col min="13579" max="13579" width="9.140625" style="1"/>
    <col min="13580" max="13580" width="6.28515625" style="1" customWidth="1"/>
    <col min="13581" max="13581" width="6.85546875" style="1" customWidth="1"/>
    <col min="13582" max="13582" width="7.7109375" style="1" customWidth="1"/>
    <col min="13583" max="13583" width="6.140625" style="1" customWidth="1"/>
    <col min="13584" max="13584" width="7" style="1" customWidth="1"/>
    <col min="13585" max="13585" width="7.140625" style="1" customWidth="1"/>
    <col min="13586" max="13586" width="6" style="1" customWidth="1"/>
    <col min="13587" max="13587" width="8.5703125" style="1" customWidth="1"/>
    <col min="13588" max="13588" width="7.42578125" style="1" customWidth="1"/>
    <col min="13589" max="13589" width="7.5703125" style="1" customWidth="1"/>
    <col min="13590" max="13590" width="7" style="1" customWidth="1"/>
    <col min="13591" max="13591" width="7.140625" style="1" customWidth="1"/>
    <col min="13592" max="13592" width="7.42578125" style="1" customWidth="1"/>
    <col min="13593" max="13593" width="7.7109375" style="1" customWidth="1"/>
    <col min="13594" max="13594" width="6.5703125" style="1" customWidth="1"/>
    <col min="13595" max="13824" width="9.140625" style="1"/>
    <col min="13825" max="13825" width="4.7109375" style="1" customWidth="1"/>
    <col min="13826" max="13826" width="19.7109375" style="1" customWidth="1"/>
    <col min="13827" max="13827" width="18.85546875" style="1" customWidth="1"/>
    <col min="13828" max="13828" width="9.5703125" style="1" customWidth="1"/>
    <col min="13829" max="13831" width="9.7109375" style="1" customWidth="1"/>
    <col min="13832" max="13832" width="7.28515625" style="1" customWidth="1"/>
    <col min="13833" max="13833" width="9.85546875" style="1" customWidth="1"/>
    <col min="13834" max="13834" width="10.42578125" style="1" customWidth="1"/>
    <col min="13835" max="13835" width="9.140625" style="1"/>
    <col min="13836" max="13836" width="6.28515625" style="1" customWidth="1"/>
    <col min="13837" max="13837" width="6.85546875" style="1" customWidth="1"/>
    <col min="13838" max="13838" width="7.7109375" style="1" customWidth="1"/>
    <col min="13839" max="13839" width="6.140625" style="1" customWidth="1"/>
    <col min="13840" max="13840" width="7" style="1" customWidth="1"/>
    <col min="13841" max="13841" width="7.140625" style="1" customWidth="1"/>
    <col min="13842" max="13842" width="6" style="1" customWidth="1"/>
    <col min="13843" max="13843" width="8.5703125" style="1" customWidth="1"/>
    <col min="13844" max="13844" width="7.42578125" style="1" customWidth="1"/>
    <col min="13845" max="13845" width="7.5703125" style="1" customWidth="1"/>
    <col min="13846" max="13846" width="7" style="1" customWidth="1"/>
    <col min="13847" max="13847" width="7.140625" style="1" customWidth="1"/>
    <col min="13848" max="13848" width="7.42578125" style="1" customWidth="1"/>
    <col min="13849" max="13849" width="7.7109375" style="1" customWidth="1"/>
    <col min="13850" max="13850" width="6.5703125" style="1" customWidth="1"/>
    <col min="13851" max="14080" width="9.140625" style="1"/>
    <col min="14081" max="14081" width="4.7109375" style="1" customWidth="1"/>
    <col min="14082" max="14082" width="19.7109375" style="1" customWidth="1"/>
    <col min="14083" max="14083" width="18.85546875" style="1" customWidth="1"/>
    <col min="14084" max="14084" width="9.5703125" style="1" customWidth="1"/>
    <col min="14085" max="14087" width="9.7109375" style="1" customWidth="1"/>
    <col min="14088" max="14088" width="7.28515625" style="1" customWidth="1"/>
    <col min="14089" max="14089" width="9.85546875" style="1" customWidth="1"/>
    <col min="14090" max="14090" width="10.42578125" style="1" customWidth="1"/>
    <col min="14091" max="14091" width="9.140625" style="1"/>
    <col min="14092" max="14092" width="6.28515625" style="1" customWidth="1"/>
    <col min="14093" max="14093" width="6.85546875" style="1" customWidth="1"/>
    <col min="14094" max="14094" width="7.7109375" style="1" customWidth="1"/>
    <col min="14095" max="14095" width="6.140625" style="1" customWidth="1"/>
    <col min="14096" max="14096" width="7" style="1" customWidth="1"/>
    <col min="14097" max="14097" width="7.140625" style="1" customWidth="1"/>
    <col min="14098" max="14098" width="6" style="1" customWidth="1"/>
    <col min="14099" max="14099" width="8.5703125" style="1" customWidth="1"/>
    <col min="14100" max="14100" width="7.42578125" style="1" customWidth="1"/>
    <col min="14101" max="14101" width="7.5703125" style="1" customWidth="1"/>
    <col min="14102" max="14102" width="7" style="1" customWidth="1"/>
    <col min="14103" max="14103" width="7.140625" style="1" customWidth="1"/>
    <col min="14104" max="14104" width="7.42578125" style="1" customWidth="1"/>
    <col min="14105" max="14105" width="7.7109375" style="1" customWidth="1"/>
    <col min="14106" max="14106" width="6.5703125" style="1" customWidth="1"/>
    <col min="14107" max="14336" width="9.140625" style="1"/>
    <col min="14337" max="14337" width="4.7109375" style="1" customWidth="1"/>
    <col min="14338" max="14338" width="19.7109375" style="1" customWidth="1"/>
    <col min="14339" max="14339" width="18.85546875" style="1" customWidth="1"/>
    <col min="14340" max="14340" width="9.5703125" style="1" customWidth="1"/>
    <col min="14341" max="14343" width="9.7109375" style="1" customWidth="1"/>
    <col min="14344" max="14344" width="7.28515625" style="1" customWidth="1"/>
    <col min="14345" max="14345" width="9.85546875" style="1" customWidth="1"/>
    <col min="14346" max="14346" width="10.42578125" style="1" customWidth="1"/>
    <col min="14347" max="14347" width="9.140625" style="1"/>
    <col min="14348" max="14348" width="6.28515625" style="1" customWidth="1"/>
    <col min="14349" max="14349" width="6.85546875" style="1" customWidth="1"/>
    <col min="14350" max="14350" width="7.7109375" style="1" customWidth="1"/>
    <col min="14351" max="14351" width="6.140625" style="1" customWidth="1"/>
    <col min="14352" max="14352" width="7" style="1" customWidth="1"/>
    <col min="14353" max="14353" width="7.140625" style="1" customWidth="1"/>
    <col min="14354" max="14354" width="6" style="1" customWidth="1"/>
    <col min="14355" max="14355" width="8.5703125" style="1" customWidth="1"/>
    <col min="14356" max="14356" width="7.42578125" style="1" customWidth="1"/>
    <col min="14357" max="14357" width="7.5703125" style="1" customWidth="1"/>
    <col min="14358" max="14358" width="7" style="1" customWidth="1"/>
    <col min="14359" max="14359" width="7.140625" style="1" customWidth="1"/>
    <col min="14360" max="14360" width="7.42578125" style="1" customWidth="1"/>
    <col min="14361" max="14361" width="7.7109375" style="1" customWidth="1"/>
    <col min="14362" max="14362" width="6.5703125" style="1" customWidth="1"/>
    <col min="14363" max="14592" width="9.140625" style="1"/>
    <col min="14593" max="14593" width="4.7109375" style="1" customWidth="1"/>
    <col min="14594" max="14594" width="19.7109375" style="1" customWidth="1"/>
    <col min="14595" max="14595" width="18.85546875" style="1" customWidth="1"/>
    <col min="14596" max="14596" width="9.5703125" style="1" customWidth="1"/>
    <col min="14597" max="14599" width="9.7109375" style="1" customWidth="1"/>
    <col min="14600" max="14600" width="7.28515625" style="1" customWidth="1"/>
    <col min="14601" max="14601" width="9.85546875" style="1" customWidth="1"/>
    <col min="14602" max="14602" width="10.42578125" style="1" customWidth="1"/>
    <col min="14603" max="14603" width="9.140625" style="1"/>
    <col min="14604" max="14604" width="6.28515625" style="1" customWidth="1"/>
    <col min="14605" max="14605" width="6.85546875" style="1" customWidth="1"/>
    <col min="14606" max="14606" width="7.7109375" style="1" customWidth="1"/>
    <col min="14607" max="14607" width="6.140625" style="1" customWidth="1"/>
    <col min="14608" max="14608" width="7" style="1" customWidth="1"/>
    <col min="14609" max="14609" width="7.140625" style="1" customWidth="1"/>
    <col min="14610" max="14610" width="6" style="1" customWidth="1"/>
    <col min="14611" max="14611" width="8.5703125" style="1" customWidth="1"/>
    <col min="14612" max="14612" width="7.42578125" style="1" customWidth="1"/>
    <col min="14613" max="14613" width="7.5703125" style="1" customWidth="1"/>
    <col min="14614" max="14614" width="7" style="1" customWidth="1"/>
    <col min="14615" max="14615" width="7.140625" style="1" customWidth="1"/>
    <col min="14616" max="14616" width="7.42578125" style="1" customWidth="1"/>
    <col min="14617" max="14617" width="7.7109375" style="1" customWidth="1"/>
    <col min="14618" max="14618" width="6.5703125" style="1" customWidth="1"/>
    <col min="14619" max="14848" width="9.140625" style="1"/>
    <col min="14849" max="14849" width="4.7109375" style="1" customWidth="1"/>
    <col min="14850" max="14850" width="19.7109375" style="1" customWidth="1"/>
    <col min="14851" max="14851" width="18.85546875" style="1" customWidth="1"/>
    <col min="14852" max="14852" width="9.5703125" style="1" customWidth="1"/>
    <col min="14853" max="14855" width="9.7109375" style="1" customWidth="1"/>
    <col min="14856" max="14856" width="7.28515625" style="1" customWidth="1"/>
    <col min="14857" max="14857" width="9.85546875" style="1" customWidth="1"/>
    <col min="14858" max="14858" width="10.42578125" style="1" customWidth="1"/>
    <col min="14859" max="14859" width="9.140625" style="1"/>
    <col min="14860" max="14860" width="6.28515625" style="1" customWidth="1"/>
    <col min="14861" max="14861" width="6.85546875" style="1" customWidth="1"/>
    <col min="14862" max="14862" width="7.7109375" style="1" customWidth="1"/>
    <col min="14863" max="14863" width="6.140625" style="1" customWidth="1"/>
    <col min="14864" max="14864" width="7" style="1" customWidth="1"/>
    <col min="14865" max="14865" width="7.140625" style="1" customWidth="1"/>
    <col min="14866" max="14866" width="6" style="1" customWidth="1"/>
    <col min="14867" max="14867" width="8.5703125" style="1" customWidth="1"/>
    <col min="14868" max="14868" width="7.42578125" style="1" customWidth="1"/>
    <col min="14869" max="14869" width="7.5703125" style="1" customWidth="1"/>
    <col min="14870" max="14870" width="7" style="1" customWidth="1"/>
    <col min="14871" max="14871" width="7.140625" style="1" customWidth="1"/>
    <col min="14872" max="14872" width="7.42578125" style="1" customWidth="1"/>
    <col min="14873" max="14873" width="7.7109375" style="1" customWidth="1"/>
    <col min="14874" max="14874" width="6.5703125" style="1" customWidth="1"/>
    <col min="14875" max="15104" width="9.140625" style="1"/>
    <col min="15105" max="15105" width="4.7109375" style="1" customWidth="1"/>
    <col min="15106" max="15106" width="19.7109375" style="1" customWidth="1"/>
    <col min="15107" max="15107" width="18.85546875" style="1" customWidth="1"/>
    <col min="15108" max="15108" width="9.5703125" style="1" customWidth="1"/>
    <col min="15109" max="15111" width="9.7109375" style="1" customWidth="1"/>
    <col min="15112" max="15112" width="7.28515625" style="1" customWidth="1"/>
    <col min="15113" max="15113" width="9.85546875" style="1" customWidth="1"/>
    <col min="15114" max="15114" width="10.42578125" style="1" customWidth="1"/>
    <col min="15115" max="15115" width="9.140625" style="1"/>
    <col min="15116" max="15116" width="6.28515625" style="1" customWidth="1"/>
    <col min="15117" max="15117" width="6.85546875" style="1" customWidth="1"/>
    <col min="15118" max="15118" width="7.7109375" style="1" customWidth="1"/>
    <col min="15119" max="15119" width="6.140625" style="1" customWidth="1"/>
    <col min="15120" max="15120" width="7" style="1" customWidth="1"/>
    <col min="15121" max="15121" width="7.140625" style="1" customWidth="1"/>
    <col min="15122" max="15122" width="6" style="1" customWidth="1"/>
    <col min="15123" max="15123" width="8.5703125" style="1" customWidth="1"/>
    <col min="15124" max="15124" width="7.42578125" style="1" customWidth="1"/>
    <col min="15125" max="15125" width="7.5703125" style="1" customWidth="1"/>
    <col min="15126" max="15126" width="7" style="1" customWidth="1"/>
    <col min="15127" max="15127" width="7.140625" style="1" customWidth="1"/>
    <col min="15128" max="15128" width="7.42578125" style="1" customWidth="1"/>
    <col min="15129" max="15129" width="7.7109375" style="1" customWidth="1"/>
    <col min="15130" max="15130" width="6.5703125" style="1" customWidth="1"/>
    <col min="15131" max="15360" width="9.140625" style="1"/>
    <col min="15361" max="15361" width="4.7109375" style="1" customWidth="1"/>
    <col min="15362" max="15362" width="19.7109375" style="1" customWidth="1"/>
    <col min="15363" max="15363" width="18.85546875" style="1" customWidth="1"/>
    <col min="15364" max="15364" width="9.5703125" style="1" customWidth="1"/>
    <col min="15365" max="15367" width="9.7109375" style="1" customWidth="1"/>
    <col min="15368" max="15368" width="7.28515625" style="1" customWidth="1"/>
    <col min="15369" max="15369" width="9.85546875" style="1" customWidth="1"/>
    <col min="15370" max="15370" width="10.42578125" style="1" customWidth="1"/>
    <col min="15371" max="15371" width="9.140625" style="1"/>
    <col min="15372" max="15372" width="6.28515625" style="1" customWidth="1"/>
    <col min="15373" max="15373" width="6.85546875" style="1" customWidth="1"/>
    <col min="15374" max="15374" width="7.7109375" style="1" customWidth="1"/>
    <col min="15375" max="15375" width="6.140625" style="1" customWidth="1"/>
    <col min="15376" max="15376" width="7" style="1" customWidth="1"/>
    <col min="15377" max="15377" width="7.140625" style="1" customWidth="1"/>
    <col min="15378" max="15378" width="6" style="1" customWidth="1"/>
    <col min="15379" max="15379" width="8.5703125" style="1" customWidth="1"/>
    <col min="15380" max="15380" width="7.42578125" style="1" customWidth="1"/>
    <col min="15381" max="15381" width="7.5703125" style="1" customWidth="1"/>
    <col min="15382" max="15382" width="7" style="1" customWidth="1"/>
    <col min="15383" max="15383" width="7.140625" style="1" customWidth="1"/>
    <col min="15384" max="15384" width="7.42578125" style="1" customWidth="1"/>
    <col min="15385" max="15385" width="7.7109375" style="1" customWidth="1"/>
    <col min="15386" max="15386" width="6.5703125" style="1" customWidth="1"/>
    <col min="15387" max="15616" width="9.140625" style="1"/>
    <col min="15617" max="15617" width="4.7109375" style="1" customWidth="1"/>
    <col min="15618" max="15618" width="19.7109375" style="1" customWidth="1"/>
    <col min="15619" max="15619" width="18.85546875" style="1" customWidth="1"/>
    <col min="15620" max="15620" width="9.5703125" style="1" customWidth="1"/>
    <col min="15621" max="15623" width="9.7109375" style="1" customWidth="1"/>
    <col min="15624" max="15624" width="7.28515625" style="1" customWidth="1"/>
    <col min="15625" max="15625" width="9.85546875" style="1" customWidth="1"/>
    <col min="15626" max="15626" width="10.42578125" style="1" customWidth="1"/>
    <col min="15627" max="15627" width="9.140625" style="1"/>
    <col min="15628" max="15628" width="6.28515625" style="1" customWidth="1"/>
    <col min="15629" max="15629" width="6.85546875" style="1" customWidth="1"/>
    <col min="15630" max="15630" width="7.7109375" style="1" customWidth="1"/>
    <col min="15631" max="15631" width="6.140625" style="1" customWidth="1"/>
    <col min="15632" max="15632" width="7" style="1" customWidth="1"/>
    <col min="15633" max="15633" width="7.140625" style="1" customWidth="1"/>
    <col min="15634" max="15634" width="6" style="1" customWidth="1"/>
    <col min="15635" max="15635" width="8.5703125" style="1" customWidth="1"/>
    <col min="15636" max="15636" width="7.42578125" style="1" customWidth="1"/>
    <col min="15637" max="15637" width="7.5703125" style="1" customWidth="1"/>
    <col min="15638" max="15638" width="7" style="1" customWidth="1"/>
    <col min="15639" max="15639" width="7.140625" style="1" customWidth="1"/>
    <col min="15640" max="15640" width="7.42578125" style="1" customWidth="1"/>
    <col min="15641" max="15641" width="7.7109375" style="1" customWidth="1"/>
    <col min="15642" max="15642" width="6.5703125" style="1" customWidth="1"/>
    <col min="15643" max="15872" width="9.140625" style="1"/>
    <col min="15873" max="15873" width="4.7109375" style="1" customWidth="1"/>
    <col min="15874" max="15874" width="19.7109375" style="1" customWidth="1"/>
    <col min="15875" max="15875" width="18.85546875" style="1" customWidth="1"/>
    <col min="15876" max="15876" width="9.5703125" style="1" customWidth="1"/>
    <col min="15877" max="15879" width="9.7109375" style="1" customWidth="1"/>
    <col min="15880" max="15880" width="7.28515625" style="1" customWidth="1"/>
    <col min="15881" max="15881" width="9.85546875" style="1" customWidth="1"/>
    <col min="15882" max="15882" width="10.42578125" style="1" customWidth="1"/>
    <col min="15883" max="15883" width="9.140625" style="1"/>
    <col min="15884" max="15884" width="6.28515625" style="1" customWidth="1"/>
    <col min="15885" max="15885" width="6.85546875" style="1" customWidth="1"/>
    <col min="15886" max="15886" width="7.7109375" style="1" customWidth="1"/>
    <col min="15887" max="15887" width="6.140625" style="1" customWidth="1"/>
    <col min="15888" max="15888" width="7" style="1" customWidth="1"/>
    <col min="15889" max="15889" width="7.140625" style="1" customWidth="1"/>
    <col min="15890" max="15890" width="6" style="1" customWidth="1"/>
    <col min="15891" max="15891" width="8.5703125" style="1" customWidth="1"/>
    <col min="15892" max="15892" width="7.42578125" style="1" customWidth="1"/>
    <col min="15893" max="15893" width="7.5703125" style="1" customWidth="1"/>
    <col min="15894" max="15894" width="7" style="1" customWidth="1"/>
    <col min="15895" max="15895" width="7.140625" style="1" customWidth="1"/>
    <col min="15896" max="15896" width="7.42578125" style="1" customWidth="1"/>
    <col min="15897" max="15897" width="7.7109375" style="1" customWidth="1"/>
    <col min="15898" max="15898" width="6.5703125" style="1" customWidth="1"/>
    <col min="15899" max="16128" width="9.140625" style="1"/>
    <col min="16129" max="16129" width="4.7109375" style="1" customWidth="1"/>
    <col min="16130" max="16130" width="19.7109375" style="1" customWidth="1"/>
    <col min="16131" max="16131" width="18.85546875" style="1" customWidth="1"/>
    <col min="16132" max="16132" width="9.5703125" style="1" customWidth="1"/>
    <col min="16133" max="16135" width="9.7109375" style="1" customWidth="1"/>
    <col min="16136" max="16136" width="7.28515625" style="1" customWidth="1"/>
    <col min="16137" max="16137" width="9.85546875" style="1" customWidth="1"/>
    <col min="16138" max="16138" width="10.42578125" style="1" customWidth="1"/>
    <col min="16139" max="16139" width="9.140625" style="1"/>
    <col min="16140" max="16140" width="6.28515625" style="1" customWidth="1"/>
    <col min="16141" max="16141" width="6.85546875" style="1" customWidth="1"/>
    <col min="16142" max="16142" width="7.7109375" style="1" customWidth="1"/>
    <col min="16143" max="16143" width="6.140625" style="1" customWidth="1"/>
    <col min="16144" max="16144" width="7" style="1" customWidth="1"/>
    <col min="16145" max="16145" width="7.140625" style="1" customWidth="1"/>
    <col min="16146" max="16146" width="6" style="1" customWidth="1"/>
    <col min="16147" max="16147" width="8.5703125" style="1" customWidth="1"/>
    <col min="16148" max="16148" width="7.42578125" style="1" customWidth="1"/>
    <col min="16149" max="16149" width="7.5703125" style="1" customWidth="1"/>
    <col min="16150" max="16150" width="7" style="1" customWidth="1"/>
    <col min="16151" max="16151" width="7.140625" style="1" customWidth="1"/>
    <col min="16152" max="16152" width="7.42578125" style="1" customWidth="1"/>
    <col min="16153" max="16153" width="7.7109375" style="1" customWidth="1"/>
    <col min="16154" max="16154" width="6.5703125" style="1" customWidth="1"/>
    <col min="16155" max="16384" width="9.140625" style="1"/>
  </cols>
  <sheetData>
    <row r="1" spans="1:26" ht="19.5" customHeight="1" x14ac:dyDescent="0.35">
      <c r="A1" s="42" t="s">
        <v>303</v>
      </c>
      <c r="B1" s="42"/>
      <c r="C1" s="42"/>
      <c r="D1" s="46"/>
      <c r="E1" s="42"/>
      <c r="F1" s="42"/>
      <c r="G1" s="51"/>
      <c r="H1" s="117"/>
      <c r="I1" s="117"/>
      <c r="J1" s="117"/>
      <c r="K1" s="52"/>
      <c r="L1" s="52"/>
      <c r="M1" s="52"/>
      <c r="N1" s="52"/>
      <c r="O1" s="52"/>
      <c r="P1" s="117"/>
      <c r="Q1" s="117"/>
      <c r="R1" s="117"/>
      <c r="U1" s="51" t="s">
        <v>304</v>
      </c>
      <c r="V1" s="52"/>
      <c r="W1" s="52"/>
      <c r="X1" s="360" t="s">
        <v>2</v>
      </c>
      <c r="Y1" s="360"/>
    </row>
    <row r="2" spans="1:26" ht="15" customHeight="1" x14ac:dyDescent="0.35">
      <c r="C2" s="117"/>
      <c r="D2" s="53"/>
      <c r="E2" s="117"/>
      <c r="F2" s="117"/>
      <c r="G2" s="51"/>
      <c r="H2" s="117"/>
      <c r="I2" s="117"/>
      <c r="J2" s="117"/>
      <c r="K2" s="117"/>
      <c r="L2" s="117"/>
      <c r="M2" s="117"/>
      <c r="N2" s="117"/>
      <c r="O2" s="117"/>
      <c r="P2" s="117"/>
      <c r="Q2" s="117"/>
      <c r="S2" s="51"/>
      <c r="T2" s="51"/>
      <c r="U2" s="51"/>
      <c r="X2" s="360" t="s">
        <v>196</v>
      </c>
      <c r="Y2" s="360"/>
      <c r="Z2" s="52"/>
    </row>
    <row r="3" spans="1:26" ht="15" customHeight="1" x14ac:dyDescent="0.35">
      <c r="C3" s="117"/>
      <c r="D3" s="53"/>
      <c r="E3" s="117"/>
      <c r="F3" s="117"/>
      <c r="G3" s="51"/>
      <c r="H3" s="117"/>
      <c r="I3" s="117"/>
      <c r="J3" s="117"/>
      <c r="K3" s="117"/>
      <c r="L3" s="117"/>
      <c r="M3" s="117"/>
      <c r="N3" s="117"/>
      <c r="O3" s="117"/>
      <c r="P3" s="117"/>
      <c r="Q3" s="117"/>
      <c r="S3" s="51"/>
      <c r="T3" s="51"/>
      <c r="U3" s="51"/>
      <c r="X3" s="52"/>
      <c r="Y3" s="52"/>
      <c r="Z3" s="52"/>
    </row>
    <row r="4" spans="1:26" s="42" customFormat="1" ht="15.75" customHeight="1" x14ac:dyDescent="0.35">
      <c r="D4" s="46"/>
      <c r="W4" s="360" t="s">
        <v>226</v>
      </c>
      <c r="X4" s="360"/>
      <c r="Y4" s="360"/>
      <c r="Z4" s="360"/>
    </row>
    <row r="5" spans="1:26" s="42" customFormat="1" ht="18" customHeight="1" x14ac:dyDescent="0.35">
      <c r="D5" s="46"/>
      <c r="Y5" s="52"/>
      <c r="Z5" s="52"/>
    </row>
    <row r="6" spans="1:26" ht="27" customHeight="1" x14ac:dyDescent="0.35">
      <c r="A6" s="394" t="s">
        <v>811</v>
      </c>
      <c r="B6" s="394"/>
      <c r="C6" s="394"/>
      <c r="D6" s="394"/>
      <c r="E6" s="394"/>
      <c r="F6" s="394"/>
      <c r="G6" s="394"/>
      <c r="H6" s="394"/>
      <c r="I6" s="394"/>
      <c r="J6" s="394"/>
      <c r="K6" s="394"/>
      <c r="L6" s="394"/>
      <c r="M6" s="394"/>
      <c r="N6" s="394"/>
      <c r="O6" s="394"/>
      <c r="P6" s="394"/>
      <c r="Q6" s="394"/>
      <c r="R6" s="394"/>
      <c r="S6" s="394"/>
      <c r="T6" s="394"/>
      <c r="U6" s="394"/>
      <c r="V6" s="394"/>
      <c r="W6" s="394"/>
      <c r="X6" s="394"/>
      <c r="Y6" s="394"/>
      <c r="Z6" s="394"/>
    </row>
    <row r="7" spans="1:26" ht="27" customHeight="1" x14ac:dyDescent="0.35"/>
    <row r="8" spans="1:26" s="54" customFormat="1" ht="181.5" x14ac:dyDescent="0.3">
      <c r="A8" s="121" t="s">
        <v>197</v>
      </c>
      <c r="B8" s="121" t="s">
        <v>6</v>
      </c>
      <c r="C8" s="121" t="s">
        <v>305</v>
      </c>
      <c r="D8" s="121" t="s">
        <v>306</v>
      </c>
      <c r="E8" s="121" t="s">
        <v>307</v>
      </c>
      <c r="F8" s="121" t="s">
        <v>68</v>
      </c>
      <c r="G8" s="121" t="s">
        <v>70</v>
      </c>
      <c r="H8" s="121" t="s">
        <v>72</v>
      </c>
      <c r="I8" s="121" t="s">
        <v>308</v>
      </c>
      <c r="J8" s="121" t="s">
        <v>74</v>
      </c>
      <c r="K8" s="121" t="s">
        <v>309</v>
      </c>
      <c r="L8" s="121" t="s">
        <v>111</v>
      </c>
      <c r="M8" s="121" t="s">
        <v>310</v>
      </c>
      <c r="N8" s="121" t="s">
        <v>113</v>
      </c>
      <c r="O8" s="121" t="s">
        <v>311</v>
      </c>
      <c r="P8" s="121" t="s">
        <v>82</v>
      </c>
      <c r="Q8" s="121" t="s">
        <v>312</v>
      </c>
      <c r="R8" s="121" t="s">
        <v>313</v>
      </c>
      <c r="S8" s="121" t="s">
        <v>314</v>
      </c>
      <c r="T8" s="121" t="s">
        <v>89</v>
      </c>
      <c r="U8" s="121" t="s">
        <v>315</v>
      </c>
      <c r="V8" s="121" t="s">
        <v>117</v>
      </c>
      <c r="W8" s="121" t="s">
        <v>92</v>
      </c>
      <c r="X8" s="121" t="s">
        <v>316</v>
      </c>
      <c r="Y8" s="121" t="s">
        <v>96</v>
      </c>
      <c r="Z8" s="121" t="s">
        <v>317</v>
      </c>
    </row>
    <row r="9" spans="1:26" ht="15.6" customHeight="1" x14ac:dyDescent="0.35">
      <c r="A9" s="230">
        <v>0</v>
      </c>
      <c r="B9" s="230">
        <v>1</v>
      </c>
      <c r="C9" s="230">
        <v>2</v>
      </c>
      <c r="D9" s="57">
        <v>3</v>
      </c>
      <c r="E9" s="230">
        <v>4</v>
      </c>
      <c r="F9" s="180">
        <v>5</v>
      </c>
      <c r="G9" s="234">
        <v>6</v>
      </c>
      <c r="H9" s="57">
        <v>7</v>
      </c>
      <c r="I9" s="230">
        <v>8</v>
      </c>
      <c r="J9" s="57">
        <v>9</v>
      </c>
      <c r="K9" s="230">
        <v>10</v>
      </c>
      <c r="L9" s="180">
        <v>11</v>
      </c>
      <c r="M9" s="234">
        <v>12</v>
      </c>
      <c r="N9" s="57">
        <v>13</v>
      </c>
      <c r="O9" s="230">
        <v>14</v>
      </c>
      <c r="P9" s="57">
        <v>15</v>
      </c>
      <c r="Q9" s="230">
        <v>16</v>
      </c>
      <c r="R9" s="180">
        <v>17</v>
      </c>
      <c r="S9" s="234">
        <v>18</v>
      </c>
      <c r="T9" s="180">
        <v>19</v>
      </c>
      <c r="U9" s="230">
        <v>20</v>
      </c>
      <c r="V9" s="57">
        <v>21</v>
      </c>
      <c r="W9" s="230">
        <v>22</v>
      </c>
      <c r="X9" s="57">
        <v>23</v>
      </c>
      <c r="Y9" s="57">
        <v>24</v>
      </c>
      <c r="Z9" s="230">
        <v>25</v>
      </c>
    </row>
    <row r="10" spans="1:26" ht="24.75" customHeight="1" x14ac:dyDescent="0.35">
      <c r="A10" s="55" t="s">
        <v>198</v>
      </c>
      <c r="B10" s="55"/>
      <c r="C10" s="55"/>
      <c r="D10" s="56">
        <f>D12+D15+D18+D22+D24+D27+D31+D33+D37+D39+D41+D44+D46+D48+D51+D53+D57+D60+D63+D65+D67+D72+D74+D76+D79+D86+D88+D90+D92+D95+D98+D100+D102+D104+D110</f>
        <v>6645</v>
      </c>
      <c r="E10" s="56">
        <f t="shared" ref="E10:Z10" si="0">E12+E15+E18+E22+E24+E27+E31+E33+E37+E39+E41+E44+E46+E48+E51+E53+E57+E60+E63+E65+E67+E72+E74+E76+E79+E86+E88+E90+E92+E95+E98+E100+E102+E104+E110</f>
        <v>6430</v>
      </c>
      <c r="F10" s="56">
        <f t="shared" si="0"/>
        <v>5405</v>
      </c>
      <c r="G10" s="56">
        <f t="shared" si="0"/>
        <v>1025</v>
      </c>
      <c r="H10" s="56">
        <f t="shared" si="0"/>
        <v>165</v>
      </c>
      <c r="I10" s="56">
        <f t="shared" si="0"/>
        <v>358</v>
      </c>
      <c r="J10" s="56">
        <f t="shared" si="0"/>
        <v>227</v>
      </c>
      <c r="K10" s="56">
        <f t="shared" si="0"/>
        <v>957</v>
      </c>
      <c r="L10" s="56">
        <f t="shared" si="0"/>
        <v>950</v>
      </c>
      <c r="M10" s="56">
        <f t="shared" si="0"/>
        <v>7</v>
      </c>
      <c r="N10" s="56">
        <f t="shared" si="0"/>
        <v>292</v>
      </c>
      <c r="O10" s="56">
        <f t="shared" si="0"/>
        <v>1</v>
      </c>
      <c r="P10" s="56">
        <f t="shared" si="0"/>
        <v>30</v>
      </c>
      <c r="Q10" s="56">
        <f t="shared" si="0"/>
        <v>32</v>
      </c>
      <c r="R10" s="56">
        <f t="shared" si="0"/>
        <v>5</v>
      </c>
      <c r="S10" s="56">
        <f t="shared" si="0"/>
        <v>5</v>
      </c>
      <c r="T10" s="56">
        <f t="shared" si="0"/>
        <v>22</v>
      </c>
      <c r="U10" s="56">
        <f t="shared" si="0"/>
        <v>55</v>
      </c>
      <c r="V10" s="56">
        <f t="shared" si="0"/>
        <v>28</v>
      </c>
      <c r="W10" s="56">
        <f t="shared" si="0"/>
        <v>0</v>
      </c>
      <c r="X10" s="56">
        <f t="shared" si="0"/>
        <v>0</v>
      </c>
      <c r="Y10" s="56">
        <f t="shared" si="0"/>
        <v>0</v>
      </c>
      <c r="Z10" s="56">
        <f t="shared" si="0"/>
        <v>77</v>
      </c>
    </row>
    <row r="11" spans="1:26" ht="18" customHeight="1" x14ac:dyDescent="0.35">
      <c r="A11" s="57">
        <v>1</v>
      </c>
      <c r="B11" s="115" t="s">
        <v>221</v>
      </c>
      <c r="C11" s="7" t="s">
        <v>342</v>
      </c>
      <c r="D11" s="47">
        <v>150</v>
      </c>
      <c r="E11" s="58">
        <f>F11+G11</f>
        <v>150</v>
      </c>
      <c r="F11" s="7">
        <v>110</v>
      </c>
      <c r="G11" s="7">
        <v>40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row>
    <row r="12" spans="1:26" ht="18" customHeight="1" x14ac:dyDescent="0.35">
      <c r="A12" s="393" t="s">
        <v>343</v>
      </c>
      <c r="B12" s="393"/>
      <c r="C12" s="393"/>
      <c r="D12" s="60">
        <f>D11</f>
        <v>150</v>
      </c>
      <c r="E12" s="60">
        <f t="shared" ref="E12:Z12" si="1">E11</f>
        <v>150</v>
      </c>
      <c r="F12" s="60">
        <f t="shared" si="1"/>
        <v>110</v>
      </c>
      <c r="G12" s="60">
        <f t="shared" si="1"/>
        <v>40</v>
      </c>
      <c r="H12" s="60">
        <f t="shared" si="1"/>
        <v>0</v>
      </c>
      <c r="I12" s="60">
        <f t="shared" si="1"/>
        <v>0</v>
      </c>
      <c r="J12" s="60">
        <f t="shared" si="1"/>
        <v>0</v>
      </c>
      <c r="K12" s="60">
        <f t="shared" si="1"/>
        <v>0</v>
      </c>
      <c r="L12" s="60">
        <f t="shared" si="1"/>
        <v>0</v>
      </c>
      <c r="M12" s="60">
        <f t="shared" si="1"/>
        <v>0</v>
      </c>
      <c r="N12" s="60">
        <f t="shared" si="1"/>
        <v>0</v>
      </c>
      <c r="O12" s="60">
        <f t="shared" si="1"/>
        <v>0</v>
      </c>
      <c r="P12" s="60">
        <f t="shared" si="1"/>
        <v>0</v>
      </c>
      <c r="Q12" s="60">
        <f t="shared" si="1"/>
        <v>0</v>
      </c>
      <c r="R12" s="60">
        <f t="shared" si="1"/>
        <v>0</v>
      </c>
      <c r="S12" s="60">
        <f t="shared" si="1"/>
        <v>0</v>
      </c>
      <c r="T12" s="60">
        <f t="shared" si="1"/>
        <v>0</v>
      </c>
      <c r="U12" s="60">
        <f t="shared" si="1"/>
        <v>0</v>
      </c>
      <c r="V12" s="60">
        <f t="shared" si="1"/>
        <v>0</v>
      </c>
      <c r="W12" s="60">
        <f t="shared" si="1"/>
        <v>0</v>
      </c>
      <c r="X12" s="60">
        <f t="shared" si="1"/>
        <v>0</v>
      </c>
      <c r="Y12" s="60">
        <f t="shared" si="1"/>
        <v>0</v>
      </c>
      <c r="Z12" s="60">
        <f t="shared" si="1"/>
        <v>0</v>
      </c>
    </row>
    <row r="13" spans="1:26" ht="18" customHeight="1" x14ac:dyDescent="0.35">
      <c r="A13" s="57">
        <v>2</v>
      </c>
      <c r="B13" s="392" t="s">
        <v>344</v>
      </c>
      <c r="C13" s="7" t="s">
        <v>345</v>
      </c>
      <c r="D13" s="47">
        <v>300</v>
      </c>
      <c r="E13" s="59">
        <f>F13+G13</f>
        <v>300</v>
      </c>
      <c r="F13" s="7">
        <v>250</v>
      </c>
      <c r="G13" s="7">
        <v>50</v>
      </c>
      <c r="H13" s="7">
        <v>20</v>
      </c>
      <c r="I13" s="7">
        <v>50</v>
      </c>
      <c r="J13" s="7">
        <v>10</v>
      </c>
      <c r="K13" s="59">
        <f>L13+M13</f>
        <v>30</v>
      </c>
      <c r="L13" s="7">
        <v>30</v>
      </c>
      <c r="M13" s="61">
        <v>0</v>
      </c>
      <c r="N13" s="7">
        <v>20</v>
      </c>
      <c r="O13" s="59">
        <v>0</v>
      </c>
      <c r="P13" s="59">
        <v>0</v>
      </c>
      <c r="Q13" s="59">
        <f>R13+S13+T13</f>
        <v>10</v>
      </c>
      <c r="R13" s="7">
        <v>5</v>
      </c>
      <c r="S13" s="59">
        <v>0</v>
      </c>
      <c r="T13" s="7">
        <v>5</v>
      </c>
      <c r="U13" s="7">
        <v>5</v>
      </c>
      <c r="V13" s="59">
        <v>0</v>
      </c>
      <c r="W13" s="59">
        <v>0</v>
      </c>
      <c r="X13" s="59">
        <v>0</v>
      </c>
      <c r="Y13" s="59">
        <v>0</v>
      </c>
      <c r="Z13" s="59">
        <v>0</v>
      </c>
    </row>
    <row r="14" spans="1:26" ht="18" customHeight="1" x14ac:dyDescent="0.35">
      <c r="A14" s="57">
        <v>3</v>
      </c>
      <c r="B14" s="392"/>
      <c r="C14" s="7" t="s">
        <v>346</v>
      </c>
      <c r="D14" s="47">
        <v>60</v>
      </c>
      <c r="E14" s="59">
        <f>F14+G14</f>
        <v>60</v>
      </c>
      <c r="F14" s="7">
        <v>50</v>
      </c>
      <c r="G14" s="7">
        <v>10</v>
      </c>
      <c r="H14" s="7">
        <v>5</v>
      </c>
      <c r="I14" s="7">
        <v>5</v>
      </c>
      <c r="J14" s="59">
        <v>0</v>
      </c>
      <c r="K14" s="59">
        <f t="shared" ref="K14:K81" si="2">L14+M14</f>
        <v>5</v>
      </c>
      <c r="L14" s="7">
        <v>5</v>
      </c>
      <c r="M14" s="59">
        <v>0</v>
      </c>
      <c r="N14" s="59">
        <v>0</v>
      </c>
      <c r="O14" s="61">
        <v>0</v>
      </c>
      <c r="P14" s="59">
        <v>0</v>
      </c>
      <c r="Q14" s="59">
        <f t="shared" ref="Q14:Q81" si="3">R14+S14+T14</f>
        <v>0</v>
      </c>
      <c r="R14" s="59">
        <v>0</v>
      </c>
      <c r="S14" s="59">
        <v>0</v>
      </c>
      <c r="T14" s="59">
        <v>0</v>
      </c>
      <c r="U14" s="59">
        <v>0</v>
      </c>
      <c r="V14" s="59">
        <v>0</v>
      </c>
      <c r="W14" s="59">
        <v>0</v>
      </c>
      <c r="X14" s="59">
        <v>0</v>
      </c>
      <c r="Y14" s="59">
        <v>0</v>
      </c>
      <c r="Z14" s="59">
        <v>0</v>
      </c>
    </row>
    <row r="15" spans="1:26" ht="18" customHeight="1" x14ac:dyDescent="0.35">
      <c r="A15" s="393" t="s">
        <v>347</v>
      </c>
      <c r="B15" s="393"/>
      <c r="C15" s="393"/>
      <c r="D15" s="60">
        <f>D13+D14</f>
        <v>360</v>
      </c>
      <c r="E15" s="60">
        <f t="shared" ref="E15:Z15" si="4">E13+E14</f>
        <v>360</v>
      </c>
      <c r="F15" s="60">
        <f t="shared" si="4"/>
        <v>300</v>
      </c>
      <c r="G15" s="60">
        <f t="shared" si="4"/>
        <v>60</v>
      </c>
      <c r="H15" s="60">
        <f t="shared" si="4"/>
        <v>25</v>
      </c>
      <c r="I15" s="60">
        <f t="shared" si="4"/>
        <v>55</v>
      </c>
      <c r="J15" s="60">
        <f t="shared" si="4"/>
        <v>10</v>
      </c>
      <c r="K15" s="60">
        <f t="shared" si="4"/>
        <v>35</v>
      </c>
      <c r="L15" s="60">
        <f t="shared" si="4"/>
        <v>35</v>
      </c>
      <c r="M15" s="60">
        <f t="shared" si="4"/>
        <v>0</v>
      </c>
      <c r="N15" s="60">
        <f t="shared" si="4"/>
        <v>20</v>
      </c>
      <c r="O15" s="60">
        <f t="shared" si="4"/>
        <v>0</v>
      </c>
      <c r="P15" s="60">
        <f t="shared" si="4"/>
        <v>0</v>
      </c>
      <c r="Q15" s="60">
        <f t="shared" si="4"/>
        <v>10</v>
      </c>
      <c r="R15" s="60">
        <f t="shared" si="4"/>
        <v>5</v>
      </c>
      <c r="S15" s="60">
        <f t="shared" si="4"/>
        <v>0</v>
      </c>
      <c r="T15" s="60">
        <f t="shared" si="4"/>
        <v>5</v>
      </c>
      <c r="U15" s="60">
        <f t="shared" si="4"/>
        <v>5</v>
      </c>
      <c r="V15" s="60">
        <f t="shared" si="4"/>
        <v>0</v>
      </c>
      <c r="W15" s="60">
        <f t="shared" si="4"/>
        <v>0</v>
      </c>
      <c r="X15" s="60">
        <f t="shared" si="4"/>
        <v>0</v>
      </c>
      <c r="Y15" s="60">
        <f t="shared" si="4"/>
        <v>0</v>
      </c>
      <c r="Z15" s="60">
        <f t="shared" si="4"/>
        <v>0</v>
      </c>
    </row>
    <row r="16" spans="1:26" ht="18" customHeight="1" x14ac:dyDescent="0.35">
      <c r="A16" s="57">
        <v>4</v>
      </c>
      <c r="B16" s="392" t="s">
        <v>199</v>
      </c>
      <c r="C16" s="7" t="s">
        <v>348</v>
      </c>
      <c r="D16" s="47">
        <v>70</v>
      </c>
      <c r="E16" s="59">
        <f>F16+G16</f>
        <v>70</v>
      </c>
      <c r="F16" s="7">
        <v>65</v>
      </c>
      <c r="G16" s="7">
        <v>5</v>
      </c>
      <c r="H16" s="59">
        <v>0</v>
      </c>
      <c r="I16" s="59">
        <v>0</v>
      </c>
      <c r="J16" s="59">
        <v>0</v>
      </c>
      <c r="K16" s="59">
        <f t="shared" si="2"/>
        <v>5</v>
      </c>
      <c r="L16" s="7">
        <v>5</v>
      </c>
      <c r="M16" s="59">
        <v>0</v>
      </c>
      <c r="N16" s="59">
        <v>0</v>
      </c>
      <c r="O16" s="59">
        <v>0</v>
      </c>
      <c r="P16" s="59">
        <v>0</v>
      </c>
      <c r="Q16" s="59">
        <f t="shared" si="3"/>
        <v>0</v>
      </c>
      <c r="R16" s="59">
        <v>0</v>
      </c>
      <c r="S16" s="59">
        <v>0</v>
      </c>
      <c r="T16" s="59">
        <v>0</v>
      </c>
      <c r="U16" s="59">
        <v>0</v>
      </c>
      <c r="V16" s="59">
        <v>0</v>
      </c>
      <c r="W16" s="59">
        <v>0</v>
      </c>
      <c r="X16" s="59">
        <v>0</v>
      </c>
      <c r="Y16" s="59">
        <v>0</v>
      </c>
      <c r="Z16" s="59">
        <v>0</v>
      </c>
    </row>
    <row r="17" spans="1:26" ht="18" customHeight="1" x14ac:dyDescent="0.35">
      <c r="A17" s="57">
        <v>5</v>
      </c>
      <c r="B17" s="392"/>
      <c r="C17" s="7" t="s">
        <v>349</v>
      </c>
      <c r="D17" s="47">
        <v>100</v>
      </c>
      <c r="E17" s="59">
        <f>F17+G17</f>
        <v>100</v>
      </c>
      <c r="F17" s="7">
        <v>90</v>
      </c>
      <c r="G17" s="7">
        <v>10</v>
      </c>
      <c r="H17" s="59">
        <v>0</v>
      </c>
      <c r="I17" s="59">
        <v>0</v>
      </c>
      <c r="J17" s="59">
        <v>0</v>
      </c>
      <c r="K17" s="59">
        <f t="shared" si="2"/>
        <v>10</v>
      </c>
      <c r="L17" s="7">
        <v>10</v>
      </c>
      <c r="M17" s="59">
        <v>0</v>
      </c>
      <c r="N17" s="59">
        <v>0</v>
      </c>
      <c r="O17" s="61">
        <v>0</v>
      </c>
      <c r="P17" s="61">
        <v>0</v>
      </c>
      <c r="Q17" s="59">
        <f t="shared" si="3"/>
        <v>0</v>
      </c>
      <c r="R17" s="59">
        <v>0</v>
      </c>
      <c r="S17" s="59">
        <v>0</v>
      </c>
      <c r="T17" s="59">
        <v>0</v>
      </c>
      <c r="U17" s="59">
        <v>0</v>
      </c>
      <c r="V17" s="59">
        <v>0</v>
      </c>
      <c r="W17" s="59">
        <v>0</v>
      </c>
      <c r="X17" s="59">
        <v>0</v>
      </c>
      <c r="Y17" s="59">
        <v>0</v>
      </c>
      <c r="Z17" s="59">
        <v>0</v>
      </c>
    </row>
    <row r="18" spans="1:26" ht="18" customHeight="1" x14ac:dyDescent="0.35">
      <c r="A18" s="393" t="s">
        <v>350</v>
      </c>
      <c r="B18" s="393"/>
      <c r="C18" s="393"/>
      <c r="D18" s="60">
        <f>D16+D17</f>
        <v>170</v>
      </c>
      <c r="E18" s="60">
        <f t="shared" ref="E18:Z18" si="5">E16+E17</f>
        <v>170</v>
      </c>
      <c r="F18" s="60">
        <f t="shared" si="5"/>
        <v>155</v>
      </c>
      <c r="G18" s="60">
        <f t="shared" si="5"/>
        <v>15</v>
      </c>
      <c r="H18" s="60">
        <f t="shared" si="5"/>
        <v>0</v>
      </c>
      <c r="I18" s="60">
        <f t="shared" si="5"/>
        <v>0</v>
      </c>
      <c r="J18" s="60">
        <f t="shared" si="5"/>
        <v>0</v>
      </c>
      <c r="K18" s="60">
        <f t="shared" si="5"/>
        <v>15</v>
      </c>
      <c r="L18" s="60">
        <f t="shared" si="5"/>
        <v>15</v>
      </c>
      <c r="M18" s="60">
        <f t="shared" si="5"/>
        <v>0</v>
      </c>
      <c r="N18" s="60">
        <f t="shared" si="5"/>
        <v>0</v>
      </c>
      <c r="O18" s="60">
        <f t="shared" si="5"/>
        <v>0</v>
      </c>
      <c r="P18" s="60">
        <f t="shared" si="5"/>
        <v>0</v>
      </c>
      <c r="Q18" s="60">
        <f t="shared" si="5"/>
        <v>0</v>
      </c>
      <c r="R18" s="60">
        <f t="shared" si="5"/>
        <v>0</v>
      </c>
      <c r="S18" s="60">
        <f t="shared" si="5"/>
        <v>0</v>
      </c>
      <c r="T18" s="60">
        <f t="shared" si="5"/>
        <v>0</v>
      </c>
      <c r="U18" s="60">
        <f t="shared" si="5"/>
        <v>0</v>
      </c>
      <c r="V18" s="60">
        <f t="shared" si="5"/>
        <v>0</v>
      </c>
      <c r="W18" s="60">
        <f t="shared" si="5"/>
        <v>0</v>
      </c>
      <c r="X18" s="60">
        <f t="shared" si="5"/>
        <v>0</v>
      </c>
      <c r="Y18" s="60">
        <f t="shared" si="5"/>
        <v>0</v>
      </c>
      <c r="Z18" s="60">
        <f t="shared" si="5"/>
        <v>0</v>
      </c>
    </row>
    <row r="19" spans="1:26" ht="18" customHeight="1" x14ac:dyDescent="0.35">
      <c r="A19" s="57">
        <v>6</v>
      </c>
      <c r="B19" s="392" t="s">
        <v>200</v>
      </c>
      <c r="C19" s="7" t="s">
        <v>351</v>
      </c>
      <c r="D19" s="47">
        <v>60</v>
      </c>
      <c r="E19" s="59">
        <f>F19+G19</f>
        <v>60</v>
      </c>
      <c r="F19" s="7">
        <v>60</v>
      </c>
      <c r="G19" s="59">
        <v>0</v>
      </c>
      <c r="H19" s="7">
        <v>5</v>
      </c>
      <c r="I19" s="7">
        <v>5</v>
      </c>
      <c r="J19" s="7">
        <v>5</v>
      </c>
      <c r="K19" s="59">
        <f t="shared" si="2"/>
        <v>10</v>
      </c>
      <c r="L19" s="7">
        <v>10</v>
      </c>
      <c r="M19" s="59">
        <v>0</v>
      </c>
      <c r="N19" s="7">
        <v>5</v>
      </c>
      <c r="O19" s="59">
        <v>0</v>
      </c>
      <c r="P19" s="59">
        <v>0</v>
      </c>
      <c r="Q19" s="59">
        <f t="shared" si="3"/>
        <v>0</v>
      </c>
      <c r="R19" s="59">
        <v>0</v>
      </c>
      <c r="S19" s="59">
        <v>0</v>
      </c>
      <c r="T19" s="59">
        <v>0</v>
      </c>
      <c r="U19" s="59">
        <v>0</v>
      </c>
      <c r="V19" s="59">
        <v>0</v>
      </c>
      <c r="W19" s="59">
        <v>0</v>
      </c>
      <c r="X19" s="59">
        <v>0</v>
      </c>
      <c r="Y19" s="59">
        <v>0</v>
      </c>
      <c r="Z19" s="59">
        <v>0</v>
      </c>
    </row>
    <row r="20" spans="1:26" ht="18" customHeight="1" x14ac:dyDescent="0.35">
      <c r="A20" s="57">
        <v>7</v>
      </c>
      <c r="B20" s="392"/>
      <c r="C20" s="7" t="s">
        <v>352</v>
      </c>
      <c r="D20" s="47">
        <v>70</v>
      </c>
      <c r="E20" s="59">
        <f>F20+G20</f>
        <v>70</v>
      </c>
      <c r="F20" s="7">
        <v>70</v>
      </c>
      <c r="G20" s="59">
        <v>0</v>
      </c>
      <c r="H20" s="7">
        <v>5</v>
      </c>
      <c r="I20" s="7">
        <v>5</v>
      </c>
      <c r="J20" s="7">
        <v>5</v>
      </c>
      <c r="K20" s="59">
        <f t="shared" si="2"/>
        <v>10</v>
      </c>
      <c r="L20" s="7">
        <v>10</v>
      </c>
      <c r="M20" s="59">
        <v>0</v>
      </c>
      <c r="N20" s="7">
        <v>5</v>
      </c>
      <c r="O20" s="59">
        <v>0</v>
      </c>
      <c r="P20" s="59">
        <v>0</v>
      </c>
      <c r="Q20" s="59">
        <f t="shared" si="3"/>
        <v>0</v>
      </c>
      <c r="R20" s="59">
        <v>0</v>
      </c>
      <c r="S20" s="59">
        <v>0</v>
      </c>
      <c r="T20" s="59">
        <v>0</v>
      </c>
      <c r="U20" s="59">
        <v>0</v>
      </c>
      <c r="V20" s="59">
        <v>0</v>
      </c>
      <c r="W20" s="59">
        <v>0</v>
      </c>
      <c r="X20" s="59">
        <v>0</v>
      </c>
      <c r="Y20" s="59">
        <v>0</v>
      </c>
      <c r="Z20" s="59">
        <v>0</v>
      </c>
    </row>
    <row r="21" spans="1:26" ht="18" customHeight="1" x14ac:dyDescent="0.35">
      <c r="A21" s="57">
        <v>8</v>
      </c>
      <c r="B21" s="392"/>
      <c r="C21" s="7" t="s">
        <v>353</v>
      </c>
      <c r="D21" s="47">
        <v>40</v>
      </c>
      <c r="E21" s="59">
        <f>F21+G21</f>
        <v>40</v>
      </c>
      <c r="F21" s="7">
        <v>40</v>
      </c>
      <c r="G21" s="59">
        <v>0</v>
      </c>
      <c r="H21" s="7">
        <v>5</v>
      </c>
      <c r="I21" s="59">
        <v>0</v>
      </c>
      <c r="J21" s="59">
        <v>0</v>
      </c>
      <c r="K21" s="59">
        <f t="shared" si="2"/>
        <v>5</v>
      </c>
      <c r="L21" s="7">
        <v>5</v>
      </c>
      <c r="M21" s="59">
        <v>0</v>
      </c>
      <c r="N21" s="7">
        <v>5</v>
      </c>
      <c r="O21" s="59">
        <v>0</v>
      </c>
      <c r="P21" s="59">
        <v>0</v>
      </c>
      <c r="Q21" s="59">
        <f t="shared" si="3"/>
        <v>0</v>
      </c>
      <c r="R21" s="59">
        <v>0</v>
      </c>
      <c r="S21" s="59">
        <v>0</v>
      </c>
      <c r="T21" s="59">
        <v>0</v>
      </c>
      <c r="U21" s="59">
        <v>0</v>
      </c>
      <c r="V21" s="59">
        <v>0</v>
      </c>
      <c r="W21" s="59">
        <v>0</v>
      </c>
      <c r="X21" s="59">
        <v>0</v>
      </c>
      <c r="Y21" s="59">
        <v>0</v>
      </c>
      <c r="Z21" s="59">
        <v>0</v>
      </c>
    </row>
    <row r="22" spans="1:26" ht="18" customHeight="1" x14ac:dyDescent="0.35">
      <c r="A22" s="393" t="s">
        <v>354</v>
      </c>
      <c r="B22" s="393"/>
      <c r="C22" s="393"/>
      <c r="D22" s="60">
        <f>D19+D20+D21</f>
        <v>170</v>
      </c>
      <c r="E22" s="60">
        <f t="shared" ref="E22:Z22" si="6">E19+E20+E21</f>
        <v>170</v>
      </c>
      <c r="F22" s="60">
        <f t="shared" si="6"/>
        <v>170</v>
      </c>
      <c r="G22" s="60">
        <f t="shared" si="6"/>
        <v>0</v>
      </c>
      <c r="H22" s="60">
        <f t="shared" si="6"/>
        <v>15</v>
      </c>
      <c r="I22" s="60">
        <f t="shared" si="6"/>
        <v>10</v>
      </c>
      <c r="J22" s="60">
        <f t="shared" si="6"/>
        <v>10</v>
      </c>
      <c r="K22" s="60">
        <f t="shared" si="6"/>
        <v>25</v>
      </c>
      <c r="L22" s="60">
        <f t="shared" si="6"/>
        <v>25</v>
      </c>
      <c r="M22" s="60">
        <f t="shared" si="6"/>
        <v>0</v>
      </c>
      <c r="N22" s="60">
        <f t="shared" si="6"/>
        <v>15</v>
      </c>
      <c r="O22" s="60">
        <f t="shared" si="6"/>
        <v>0</v>
      </c>
      <c r="P22" s="60">
        <f t="shared" si="6"/>
        <v>0</v>
      </c>
      <c r="Q22" s="60">
        <f t="shared" si="6"/>
        <v>0</v>
      </c>
      <c r="R22" s="60">
        <f t="shared" si="6"/>
        <v>0</v>
      </c>
      <c r="S22" s="60">
        <f t="shared" si="6"/>
        <v>0</v>
      </c>
      <c r="T22" s="60">
        <f t="shared" si="6"/>
        <v>0</v>
      </c>
      <c r="U22" s="60">
        <f t="shared" si="6"/>
        <v>0</v>
      </c>
      <c r="V22" s="60">
        <f t="shared" si="6"/>
        <v>0</v>
      </c>
      <c r="W22" s="60">
        <f t="shared" si="6"/>
        <v>0</v>
      </c>
      <c r="X22" s="60">
        <f t="shared" si="6"/>
        <v>0</v>
      </c>
      <c r="Y22" s="60">
        <f t="shared" si="6"/>
        <v>0</v>
      </c>
      <c r="Z22" s="60">
        <f t="shared" si="6"/>
        <v>0</v>
      </c>
    </row>
    <row r="23" spans="1:26" ht="18" customHeight="1" x14ac:dyDescent="0.35">
      <c r="A23" s="57">
        <v>9</v>
      </c>
      <c r="B23" s="111" t="s">
        <v>355</v>
      </c>
      <c r="C23" s="7" t="s">
        <v>356</v>
      </c>
      <c r="D23" s="47">
        <v>100</v>
      </c>
      <c r="E23" s="59">
        <f>F23+G23</f>
        <v>100</v>
      </c>
      <c r="F23" s="7">
        <v>85</v>
      </c>
      <c r="G23" s="7">
        <v>15</v>
      </c>
      <c r="H23" s="59">
        <v>0</v>
      </c>
      <c r="I23" s="59">
        <v>0</v>
      </c>
      <c r="J23" s="59">
        <v>0</v>
      </c>
      <c r="K23" s="59">
        <f t="shared" si="2"/>
        <v>0</v>
      </c>
      <c r="L23" s="59">
        <v>0</v>
      </c>
      <c r="M23" s="59">
        <v>0</v>
      </c>
      <c r="N23" s="59">
        <v>0</v>
      </c>
      <c r="O23" s="59">
        <v>0</v>
      </c>
      <c r="P23" s="59">
        <v>0</v>
      </c>
      <c r="Q23" s="59">
        <f t="shared" si="3"/>
        <v>0</v>
      </c>
      <c r="R23" s="59">
        <v>0</v>
      </c>
      <c r="S23" s="59">
        <v>0</v>
      </c>
      <c r="T23" s="59">
        <v>0</v>
      </c>
      <c r="U23" s="59">
        <v>0</v>
      </c>
      <c r="V23" s="59">
        <v>0</v>
      </c>
      <c r="W23" s="59">
        <v>0</v>
      </c>
      <c r="X23" s="59">
        <v>0</v>
      </c>
      <c r="Y23" s="59">
        <v>0</v>
      </c>
      <c r="Z23" s="59">
        <v>0</v>
      </c>
    </row>
    <row r="24" spans="1:26" ht="18" customHeight="1" x14ac:dyDescent="0.35">
      <c r="A24" s="393" t="s">
        <v>357</v>
      </c>
      <c r="B24" s="393"/>
      <c r="C24" s="393"/>
      <c r="D24" s="60">
        <f>D23</f>
        <v>100</v>
      </c>
      <c r="E24" s="60">
        <f t="shared" ref="E24:Z24" si="7">E23</f>
        <v>100</v>
      </c>
      <c r="F24" s="60">
        <f t="shared" si="7"/>
        <v>85</v>
      </c>
      <c r="G24" s="60">
        <f t="shared" si="7"/>
        <v>15</v>
      </c>
      <c r="H24" s="60">
        <f t="shared" si="7"/>
        <v>0</v>
      </c>
      <c r="I24" s="60">
        <f t="shared" si="7"/>
        <v>0</v>
      </c>
      <c r="J24" s="60">
        <f t="shared" si="7"/>
        <v>0</v>
      </c>
      <c r="K24" s="60">
        <f t="shared" si="2"/>
        <v>0</v>
      </c>
      <c r="L24" s="60">
        <f t="shared" si="7"/>
        <v>0</v>
      </c>
      <c r="M24" s="60">
        <f t="shared" si="7"/>
        <v>0</v>
      </c>
      <c r="N24" s="60">
        <f t="shared" si="7"/>
        <v>0</v>
      </c>
      <c r="O24" s="60">
        <f t="shared" si="7"/>
        <v>0</v>
      </c>
      <c r="P24" s="60">
        <f t="shared" si="7"/>
        <v>0</v>
      </c>
      <c r="Q24" s="60">
        <f t="shared" si="3"/>
        <v>0</v>
      </c>
      <c r="R24" s="60">
        <f t="shared" si="7"/>
        <v>0</v>
      </c>
      <c r="S24" s="60">
        <f t="shared" si="7"/>
        <v>0</v>
      </c>
      <c r="T24" s="60">
        <f t="shared" si="7"/>
        <v>0</v>
      </c>
      <c r="U24" s="60">
        <f t="shared" si="7"/>
        <v>0</v>
      </c>
      <c r="V24" s="60">
        <f t="shared" si="7"/>
        <v>0</v>
      </c>
      <c r="W24" s="60">
        <f t="shared" si="7"/>
        <v>0</v>
      </c>
      <c r="X24" s="60">
        <f t="shared" si="7"/>
        <v>0</v>
      </c>
      <c r="Y24" s="60">
        <f t="shared" si="7"/>
        <v>0</v>
      </c>
      <c r="Z24" s="60">
        <f t="shared" si="7"/>
        <v>0</v>
      </c>
    </row>
    <row r="25" spans="1:26" ht="18" customHeight="1" x14ac:dyDescent="0.35">
      <c r="A25" s="57">
        <v>10</v>
      </c>
      <c r="B25" s="392" t="s">
        <v>358</v>
      </c>
      <c r="C25" s="7" t="s">
        <v>359</v>
      </c>
      <c r="D25" s="47">
        <v>900</v>
      </c>
      <c r="E25" s="59">
        <f>F25+G25</f>
        <v>900</v>
      </c>
      <c r="F25" s="7">
        <v>875</v>
      </c>
      <c r="G25" s="7">
        <v>25</v>
      </c>
      <c r="H25" s="7">
        <v>35</v>
      </c>
      <c r="I25" s="7">
        <v>40</v>
      </c>
      <c r="J25" s="7">
        <v>10</v>
      </c>
      <c r="K25" s="59">
        <f t="shared" si="2"/>
        <v>455</v>
      </c>
      <c r="L25" s="7">
        <v>450</v>
      </c>
      <c r="M25" s="7">
        <v>5</v>
      </c>
      <c r="N25" s="7">
        <v>80</v>
      </c>
      <c r="O25" s="59">
        <v>0</v>
      </c>
      <c r="P25" s="7">
        <v>15</v>
      </c>
      <c r="Q25" s="59">
        <f t="shared" si="3"/>
        <v>5</v>
      </c>
      <c r="R25" s="59">
        <v>0</v>
      </c>
      <c r="S25" s="59">
        <v>0</v>
      </c>
      <c r="T25" s="7">
        <v>5</v>
      </c>
      <c r="U25" s="59">
        <v>0</v>
      </c>
      <c r="V25" s="7">
        <v>8</v>
      </c>
      <c r="W25" s="59">
        <v>0</v>
      </c>
      <c r="X25" s="59">
        <v>0</v>
      </c>
      <c r="Y25" s="59">
        <v>0</v>
      </c>
      <c r="Z25" s="7">
        <v>2</v>
      </c>
    </row>
    <row r="26" spans="1:26" ht="18" customHeight="1" x14ac:dyDescent="0.35">
      <c r="A26" s="57">
        <v>11</v>
      </c>
      <c r="B26" s="392"/>
      <c r="C26" s="7" t="s">
        <v>360</v>
      </c>
      <c r="D26" s="47">
        <v>200</v>
      </c>
      <c r="E26" s="59">
        <f>F26+G26</f>
        <v>200</v>
      </c>
      <c r="F26" s="7">
        <v>190</v>
      </c>
      <c r="G26" s="7">
        <v>10</v>
      </c>
      <c r="H26" s="7">
        <v>10</v>
      </c>
      <c r="I26" s="7">
        <v>15</v>
      </c>
      <c r="J26" s="7">
        <v>30</v>
      </c>
      <c r="K26" s="59">
        <f t="shared" si="2"/>
        <v>30</v>
      </c>
      <c r="L26" s="7">
        <v>30</v>
      </c>
      <c r="M26" s="59">
        <v>0</v>
      </c>
      <c r="N26" s="7">
        <v>20</v>
      </c>
      <c r="O26" s="59">
        <v>0</v>
      </c>
      <c r="P26" s="7">
        <v>5</v>
      </c>
      <c r="Q26" s="59">
        <f t="shared" si="3"/>
        <v>2</v>
      </c>
      <c r="R26" s="59">
        <v>0</v>
      </c>
      <c r="S26" s="59">
        <v>0</v>
      </c>
      <c r="T26" s="7">
        <v>2</v>
      </c>
      <c r="U26" s="59">
        <v>0</v>
      </c>
      <c r="V26" s="59">
        <v>0</v>
      </c>
      <c r="W26" s="59">
        <v>0</v>
      </c>
      <c r="X26" s="59">
        <v>0</v>
      </c>
      <c r="Y26" s="59">
        <v>0</v>
      </c>
      <c r="Z26" s="59">
        <v>0</v>
      </c>
    </row>
    <row r="27" spans="1:26" ht="18" customHeight="1" x14ac:dyDescent="0.35">
      <c r="A27" s="393" t="s">
        <v>361</v>
      </c>
      <c r="B27" s="393"/>
      <c r="C27" s="393"/>
      <c r="D27" s="60">
        <f>D25+D26</f>
        <v>1100</v>
      </c>
      <c r="E27" s="60">
        <f t="shared" ref="E27:Z27" si="8">E25+E26</f>
        <v>1100</v>
      </c>
      <c r="F27" s="60">
        <f t="shared" si="8"/>
        <v>1065</v>
      </c>
      <c r="G27" s="60">
        <f t="shared" si="8"/>
        <v>35</v>
      </c>
      <c r="H27" s="60">
        <f t="shared" si="8"/>
        <v>45</v>
      </c>
      <c r="I27" s="60">
        <f t="shared" si="8"/>
        <v>55</v>
      </c>
      <c r="J27" s="60">
        <f t="shared" si="8"/>
        <v>40</v>
      </c>
      <c r="K27" s="60">
        <f t="shared" si="2"/>
        <v>485</v>
      </c>
      <c r="L27" s="60">
        <f t="shared" si="8"/>
        <v>480</v>
      </c>
      <c r="M27" s="60">
        <f t="shared" si="8"/>
        <v>5</v>
      </c>
      <c r="N27" s="60">
        <f t="shared" si="8"/>
        <v>100</v>
      </c>
      <c r="O27" s="60">
        <f t="shared" si="8"/>
        <v>0</v>
      </c>
      <c r="P27" s="60">
        <f t="shared" si="8"/>
        <v>20</v>
      </c>
      <c r="Q27" s="60">
        <f t="shared" si="3"/>
        <v>7</v>
      </c>
      <c r="R27" s="60">
        <f t="shared" si="8"/>
        <v>0</v>
      </c>
      <c r="S27" s="60">
        <f t="shared" si="8"/>
        <v>0</v>
      </c>
      <c r="T27" s="60">
        <f t="shared" si="8"/>
        <v>7</v>
      </c>
      <c r="U27" s="60">
        <f t="shared" si="8"/>
        <v>0</v>
      </c>
      <c r="V27" s="60">
        <f t="shared" si="8"/>
        <v>8</v>
      </c>
      <c r="W27" s="60">
        <f t="shared" si="8"/>
        <v>0</v>
      </c>
      <c r="X27" s="60">
        <f t="shared" si="8"/>
        <v>0</v>
      </c>
      <c r="Y27" s="60">
        <f t="shared" si="8"/>
        <v>0</v>
      </c>
      <c r="Z27" s="60">
        <f t="shared" si="8"/>
        <v>2</v>
      </c>
    </row>
    <row r="28" spans="1:26" ht="18" customHeight="1" x14ac:dyDescent="0.35">
      <c r="A28" s="57">
        <v>12</v>
      </c>
      <c r="B28" s="392" t="s">
        <v>362</v>
      </c>
      <c r="C28" s="7" t="s">
        <v>363</v>
      </c>
      <c r="D28" s="47">
        <v>210</v>
      </c>
      <c r="E28" s="59">
        <f>F28+G28</f>
        <v>210</v>
      </c>
      <c r="F28" s="7">
        <v>200</v>
      </c>
      <c r="G28" s="7">
        <v>10</v>
      </c>
      <c r="H28" s="59">
        <v>0</v>
      </c>
      <c r="I28" s="7">
        <v>20</v>
      </c>
      <c r="J28" s="7">
        <v>5</v>
      </c>
      <c r="K28" s="59">
        <f t="shared" si="2"/>
        <v>30</v>
      </c>
      <c r="L28" s="7">
        <v>30</v>
      </c>
      <c r="M28" s="59">
        <v>0</v>
      </c>
      <c r="N28" s="7">
        <v>5</v>
      </c>
      <c r="O28" s="59">
        <v>0</v>
      </c>
      <c r="P28" s="59">
        <v>0</v>
      </c>
      <c r="Q28" s="59">
        <f t="shared" si="3"/>
        <v>0</v>
      </c>
      <c r="R28" s="59">
        <v>0</v>
      </c>
      <c r="S28" s="59">
        <v>0</v>
      </c>
      <c r="T28" s="59">
        <v>0</v>
      </c>
      <c r="U28" s="59">
        <v>0</v>
      </c>
      <c r="V28" s="59">
        <v>0</v>
      </c>
      <c r="W28" s="59">
        <v>0</v>
      </c>
      <c r="X28" s="59">
        <v>0</v>
      </c>
      <c r="Y28" s="59">
        <v>0</v>
      </c>
      <c r="Z28" s="59">
        <v>0</v>
      </c>
    </row>
    <row r="29" spans="1:26" ht="18" customHeight="1" x14ac:dyDescent="0.35">
      <c r="A29" s="57">
        <v>13</v>
      </c>
      <c r="B29" s="392"/>
      <c r="C29" s="7" t="s">
        <v>364</v>
      </c>
      <c r="D29" s="47">
        <v>150</v>
      </c>
      <c r="E29" s="59">
        <f>F29+G29</f>
        <v>150</v>
      </c>
      <c r="F29" s="7">
        <v>145</v>
      </c>
      <c r="G29" s="7">
        <v>5</v>
      </c>
      <c r="H29" s="59">
        <v>0</v>
      </c>
      <c r="I29" s="7">
        <v>10</v>
      </c>
      <c r="J29" s="7">
        <v>5</v>
      </c>
      <c r="K29" s="59">
        <f t="shared" si="2"/>
        <v>5</v>
      </c>
      <c r="L29" s="7">
        <v>5</v>
      </c>
      <c r="M29" s="59">
        <v>0</v>
      </c>
      <c r="N29" s="59">
        <v>0</v>
      </c>
      <c r="O29" s="59">
        <v>0</v>
      </c>
      <c r="P29" s="59">
        <v>0</v>
      </c>
      <c r="Q29" s="59">
        <f t="shared" si="3"/>
        <v>0</v>
      </c>
      <c r="R29" s="59">
        <v>0</v>
      </c>
      <c r="S29" s="59">
        <v>0</v>
      </c>
      <c r="T29" s="59">
        <v>0</v>
      </c>
      <c r="U29" s="59">
        <v>0</v>
      </c>
      <c r="V29" s="59">
        <v>0</v>
      </c>
      <c r="W29" s="59">
        <v>0</v>
      </c>
      <c r="X29" s="59">
        <v>0</v>
      </c>
      <c r="Y29" s="59">
        <v>0</v>
      </c>
      <c r="Z29" s="59">
        <v>0</v>
      </c>
    </row>
    <row r="30" spans="1:26" ht="18" customHeight="1" x14ac:dyDescent="0.35">
      <c r="A30" s="57">
        <v>14</v>
      </c>
      <c r="B30" s="392"/>
      <c r="C30" s="7" t="s">
        <v>365</v>
      </c>
      <c r="D30" s="47">
        <v>80</v>
      </c>
      <c r="E30" s="59">
        <f>F30+G30</f>
        <v>80</v>
      </c>
      <c r="F30" s="7">
        <v>75</v>
      </c>
      <c r="G30" s="7">
        <v>5</v>
      </c>
      <c r="H30" s="59">
        <v>0</v>
      </c>
      <c r="I30" s="7">
        <v>5</v>
      </c>
      <c r="J30" s="7">
        <v>5</v>
      </c>
      <c r="K30" s="59">
        <f t="shared" si="2"/>
        <v>5</v>
      </c>
      <c r="L30" s="7">
        <v>5</v>
      </c>
      <c r="M30" s="59">
        <v>0</v>
      </c>
      <c r="N30" s="59">
        <v>0</v>
      </c>
      <c r="O30" s="59">
        <v>0</v>
      </c>
      <c r="P30" s="59">
        <v>0</v>
      </c>
      <c r="Q30" s="59">
        <f t="shared" si="3"/>
        <v>0</v>
      </c>
      <c r="R30" s="59">
        <v>0</v>
      </c>
      <c r="S30" s="59">
        <v>0</v>
      </c>
      <c r="T30" s="59">
        <v>0</v>
      </c>
      <c r="U30" s="59">
        <v>0</v>
      </c>
      <c r="V30" s="59">
        <v>0</v>
      </c>
      <c r="W30" s="59">
        <v>0</v>
      </c>
      <c r="X30" s="59">
        <v>0</v>
      </c>
      <c r="Y30" s="59">
        <v>0</v>
      </c>
      <c r="Z30" s="59">
        <v>0</v>
      </c>
    </row>
    <row r="31" spans="1:26" ht="18" customHeight="1" x14ac:dyDescent="0.35">
      <c r="A31" s="393" t="s">
        <v>366</v>
      </c>
      <c r="B31" s="393"/>
      <c r="C31" s="393"/>
      <c r="D31" s="60">
        <f t="shared" ref="D31:J31" si="9">D28+D29+D30</f>
        <v>440</v>
      </c>
      <c r="E31" s="60">
        <f t="shared" si="9"/>
        <v>440</v>
      </c>
      <c r="F31" s="60">
        <f t="shared" si="9"/>
        <v>420</v>
      </c>
      <c r="G31" s="60">
        <f t="shared" si="9"/>
        <v>20</v>
      </c>
      <c r="H31" s="60">
        <f t="shared" si="9"/>
        <v>0</v>
      </c>
      <c r="I31" s="60">
        <f t="shared" si="9"/>
        <v>35</v>
      </c>
      <c r="J31" s="60">
        <f t="shared" si="9"/>
        <v>15</v>
      </c>
      <c r="K31" s="60">
        <f t="shared" si="2"/>
        <v>40</v>
      </c>
      <c r="L31" s="60">
        <f>L28+L29+L30</f>
        <v>40</v>
      </c>
      <c r="M31" s="60">
        <f>M28+M29+M30</f>
        <v>0</v>
      </c>
      <c r="N31" s="60">
        <f>N28+N29+N30</f>
        <v>5</v>
      </c>
      <c r="O31" s="60">
        <f>O28+O29+O30</f>
        <v>0</v>
      </c>
      <c r="P31" s="60">
        <f>P28+P29+P30</f>
        <v>0</v>
      </c>
      <c r="Q31" s="60">
        <f t="shared" si="3"/>
        <v>0</v>
      </c>
      <c r="R31" s="60">
        <f t="shared" ref="R31:Z31" si="10">R28+R29+R30</f>
        <v>0</v>
      </c>
      <c r="S31" s="60">
        <f t="shared" si="10"/>
        <v>0</v>
      </c>
      <c r="T31" s="60">
        <f t="shared" si="10"/>
        <v>0</v>
      </c>
      <c r="U31" s="60">
        <f t="shared" si="10"/>
        <v>0</v>
      </c>
      <c r="V31" s="60">
        <f t="shared" si="10"/>
        <v>0</v>
      </c>
      <c r="W31" s="60">
        <f t="shared" si="10"/>
        <v>0</v>
      </c>
      <c r="X31" s="60">
        <f t="shared" si="10"/>
        <v>0</v>
      </c>
      <c r="Y31" s="60">
        <f t="shared" si="10"/>
        <v>0</v>
      </c>
      <c r="Z31" s="60">
        <f t="shared" si="10"/>
        <v>0</v>
      </c>
    </row>
    <row r="32" spans="1:26" ht="18" customHeight="1" x14ac:dyDescent="0.35">
      <c r="A32" s="57">
        <v>15</v>
      </c>
      <c r="B32" s="115" t="s">
        <v>201</v>
      </c>
      <c r="C32" s="7" t="s">
        <v>367</v>
      </c>
      <c r="D32" s="47">
        <v>25</v>
      </c>
      <c r="E32" s="59">
        <f>F32+G32</f>
        <v>25</v>
      </c>
      <c r="F32" s="7">
        <v>20</v>
      </c>
      <c r="G32" s="7">
        <v>5</v>
      </c>
      <c r="H32" s="59">
        <v>0</v>
      </c>
      <c r="I32" s="59">
        <v>0</v>
      </c>
      <c r="J32" s="59">
        <v>0</v>
      </c>
      <c r="K32" s="59">
        <f t="shared" si="2"/>
        <v>0</v>
      </c>
      <c r="L32" s="59">
        <v>0</v>
      </c>
      <c r="M32" s="59">
        <v>0</v>
      </c>
      <c r="N32" s="59">
        <v>0</v>
      </c>
      <c r="O32" s="59">
        <v>0</v>
      </c>
      <c r="P32" s="59">
        <v>0</v>
      </c>
      <c r="Q32" s="59">
        <f t="shared" si="3"/>
        <v>0</v>
      </c>
      <c r="R32" s="59">
        <v>0</v>
      </c>
      <c r="S32" s="59">
        <v>0</v>
      </c>
      <c r="T32" s="59">
        <v>0</v>
      </c>
      <c r="U32" s="59">
        <v>0</v>
      </c>
      <c r="V32" s="59">
        <v>0</v>
      </c>
      <c r="W32" s="59">
        <v>0</v>
      </c>
      <c r="X32" s="59">
        <v>0</v>
      </c>
      <c r="Y32" s="59">
        <v>0</v>
      </c>
      <c r="Z32" s="59">
        <v>0</v>
      </c>
    </row>
    <row r="33" spans="1:26" ht="18" customHeight="1" x14ac:dyDescent="0.35">
      <c r="A33" s="393" t="s">
        <v>368</v>
      </c>
      <c r="B33" s="393"/>
      <c r="C33" s="393"/>
      <c r="D33" s="60">
        <f>D32</f>
        <v>25</v>
      </c>
      <c r="E33" s="60">
        <f t="shared" ref="E33:Z33" si="11">E32</f>
        <v>25</v>
      </c>
      <c r="F33" s="60">
        <f t="shared" si="11"/>
        <v>20</v>
      </c>
      <c r="G33" s="60">
        <f t="shared" si="11"/>
        <v>5</v>
      </c>
      <c r="H33" s="60">
        <f t="shared" si="11"/>
        <v>0</v>
      </c>
      <c r="I33" s="60">
        <f t="shared" si="11"/>
        <v>0</v>
      </c>
      <c r="J33" s="60">
        <f t="shared" si="11"/>
        <v>0</v>
      </c>
      <c r="K33" s="60">
        <f t="shared" si="2"/>
        <v>0</v>
      </c>
      <c r="L33" s="60">
        <f t="shared" si="11"/>
        <v>0</v>
      </c>
      <c r="M33" s="60">
        <f t="shared" si="11"/>
        <v>0</v>
      </c>
      <c r="N33" s="60">
        <f t="shared" si="11"/>
        <v>0</v>
      </c>
      <c r="O33" s="60">
        <f t="shared" si="11"/>
        <v>0</v>
      </c>
      <c r="P33" s="60">
        <f t="shared" si="11"/>
        <v>0</v>
      </c>
      <c r="Q33" s="60">
        <f t="shared" si="3"/>
        <v>0</v>
      </c>
      <c r="R33" s="60">
        <f t="shared" si="11"/>
        <v>0</v>
      </c>
      <c r="S33" s="60">
        <f t="shared" si="11"/>
        <v>0</v>
      </c>
      <c r="T33" s="60">
        <f t="shared" si="11"/>
        <v>0</v>
      </c>
      <c r="U33" s="60">
        <f t="shared" si="11"/>
        <v>0</v>
      </c>
      <c r="V33" s="60">
        <f t="shared" si="11"/>
        <v>0</v>
      </c>
      <c r="W33" s="60">
        <f t="shared" si="11"/>
        <v>0</v>
      </c>
      <c r="X33" s="60">
        <f t="shared" si="11"/>
        <v>0</v>
      </c>
      <c r="Y33" s="60">
        <f t="shared" si="11"/>
        <v>0</v>
      </c>
      <c r="Z33" s="60">
        <f t="shared" si="11"/>
        <v>0</v>
      </c>
    </row>
    <row r="34" spans="1:26" ht="18" customHeight="1" x14ac:dyDescent="0.35">
      <c r="A34" s="57">
        <v>16</v>
      </c>
      <c r="B34" s="392" t="s">
        <v>369</v>
      </c>
      <c r="C34" s="7" t="s">
        <v>370</v>
      </c>
      <c r="D34" s="47">
        <v>110</v>
      </c>
      <c r="E34" s="59">
        <f>F34+G34</f>
        <v>110</v>
      </c>
      <c r="F34" s="7">
        <v>85</v>
      </c>
      <c r="G34" s="7">
        <v>25</v>
      </c>
      <c r="H34" s="59">
        <v>0</v>
      </c>
      <c r="I34" s="7">
        <v>10</v>
      </c>
      <c r="J34" s="7">
        <v>5</v>
      </c>
      <c r="K34" s="62">
        <f>L34+M34</f>
        <v>5</v>
      </c>
      <c r="L34" s="7">
        <v>5</v>
      </c>
      <c r="M34" s="59">
        <v>0</v>
      </c>
      <c r="N34" s="7">
        <v>5</v>
      </c>
      <c r="O34" s="59">
        <v>0</v>
      </c>
      <c r="P34" s="59">
        <v>0</v>
      </c>
      <c r="Q34" s="59">
        <f>R34+S34+T34</f>
        <v>5</v>
      </c>
      <c r="R34" s="59">
        <v>0</v>
      </c>
      <c r="S34" s="59">
        <v>0</v>
      </c>
      <c r="T34" s="7">
        <v>5</v>
      </c>
      <c r="U34" s="59">
        <v>0</v>
      </c>
      <c r="V34" s="59">
        <v>0</v>
      </c>
      <c r="W34" s="59">
        <v>0</v>
      </c>
      <c r="X34" s="59">
        <v>0</v>
      </c>
      <c r="Y34" s="59">
        <v>0</v>
      </c>
      <c r="Z34" s="59">
        <v>0</v>
      </c>
    </row>
    <row r="35" spans="1:26" ht="18" customHeight="1" x14ac:dyDescent="0.35">
      <c r="A35" s="57">
        <v>17</v>
      </c>
      <c r="B35" s="392"/>
      <c r="C35" s="7" t="s">
        <v>371</v>
      </c>
      <c r="D35" s="47">
        <v>95</v>
      </c>
      <c r="E35" s="59">
        <f>F35+G35</f>
        <v>95</v>
      </c>
      <c r="F35" s="7">
        <v>60</v>
      </c>
      <c r="G35" s="7">
        <v>35</v>
      </c>
      <c r="H35" s="59">
        <v>0</v>
      </c>
      <c r="I35" s="7">
        <v>10</v>
      </c>
      <c r="J35" s="7">
        <v>5</v>
      </c>
      <c r="K35" s="62">
        <f>L35+M35</f>
        <v>5</v>
      </c>
      <c r="L35" s="7">
        <v>5</v>
      </c>
      <c r="M35" s="59">
        <v>0</v>
      </c>
      <c r="N35" s="7">
        <v>5</v>
      </c>
      <c r="O35" s="59">
        <v>0</v>
      </c>
      <c r="P35" s="59">
        <v>0</v>
      </c>
      <c r="Q35" s="59">
        <f>R35+S35+T35</f>
        <v>5</v>
      </c>
      <c r="R35" s="59">
        <v>0</v>
      </c>
      <c r="S35" s="59">
        <v>0</v>
      </c>
      <c r="T35" s="7">
        <v>5</v>
      </c>
      <c r="U35" s="59">
        <v>0</v>
      </c>
      <c r="V35" s="59">
        <v>0</v>
      </c>
      <c r="W35" s="59">
        <v>0</v>
      </c>
      <c r="X35" s="59">
        <v>0</v>
      </c>
      <c r="Y35" s="59">
        <v>0</v>
      </c>
      <c r="Z35" s="59">
        <v>0</v>
      </c>
    </row>
    <row r="36" spans="1:26" ht="18" customHeight="1" x14ac:dyDescent="0.35">
      <c r="A36" s="57">
        <v>18</v>
      </c>
      <c r="B36" s="392"/>
      <c r="C36" s="7" t="s">
        <v>372</v>
      </c>
      <c r="D36" s="47">
        <v>110</v>
      </c>
      <c r="E36" s="59">
        <f>F36+G36</f>
        <v>110</v>
      </c>
      <c r="F36" s="7">
        <v>75</v>
      </c>
      <c r="G36" s="7">
        <v>35</v>
      </c>
      <c r="H36" s="59">
        <v>0</v>
      </c>
      <c r="I36" s="7">
        <v>10</v>
      </c>
      <c r="J36" s="7">
        <v>5</v>
      </c>
      <c r="K36" s="62">
        <f>L36+M36</f>
        <v>5</v>
      </c>
      <c r="L36" s="7">
        <v>5</v>
      </c>
      <c r="M36" s="59">
        <v>0</v>
      </c>
      <c r="N36" s="7">
        <v>5</v>
      </c>
      <c r="O36" s="59">
        <v>0</v>
      </c>
      <c r="P36" s="59">
        <v>0</v>
      </c>
      <c r="Q36" s="59">
        <f>R36+S36+T36</f>
        <v>0</v>
      </c>
      <c r="R36" s="59">
        <v>0</v>
      </c>
      <c r="S36" s="59">
        <v>0</v>
      </c>
      <c r="T36" s="59">
        <v>0</v>
      </c>
      <c r="U36" s="59">
        <v>0</v>
      </c>
      <c r="V36" s="59">
        <v>0</v>
      </c>
      <c r="W36" s="59">
        <v>0</v>
      </c>
      <c r="X36" s="59">
        <v>0</v>
      </c>
      <c r="Y36" s="59">
        <v>0</v>
      </c>
      <c r="Z36" s="59">
        <v>0</v>
      </c>
    </row>
    <row r="37" spans="1:26" ht="18" customHeight="1" x14ac:dyDescent="0.35">
      <c r="A37" s="393" t="s">
        <v>373</v>
      </c>
      <c r="B37" s="393"/>
      <c r="C37" s="393"/>
      <c r="D37" s="60">
        <f>D34+D35+D36</f>
        <v>315</v>
      </c>
      <c r="E37" s="60">
        <f t="shared" ref="E37:Z37" si="12">E34+E35+E36</f>
        <v>315</v>
      </c>
      <c r="F37" s="60">
        <f t="shared" si="12"/>
        <v>220</v>
      </c>
      <c r="G37" s="60">
        <f t="shared" si="12"/>
        <v>95</v>
      </c>
      <c r="H37" s="60">
        <f t="shared" si="12"/>
        <v>0</v>
      </c>
      <c r="I37" s="60">
        <f t="shared" si="12"/>
        <v>30</v>
      </c>
      <c r="J37" s="60">
        <f t="shared" si="12"/>
        <v>15</v>
      </c>
      <c r="K37" s="60">
        <f t="shared" si="12"/>
        <v>15</v>
      </c>
      <c r="L37" s="60">
        <f t="shared" si="12"/>
        <v>15</v>
      </c>
      <c r="M37" s="60">
        <f t="shared" si="12"/>
        <v>0</v>
      </c>
      <c r="N37" s="60">
        <f t="shared" si="12"/>
        <v>15</v>
      </c>
      <c r="O37" s="60">
        <f t="shared" si="12"/>
        <v>0</v>
      </c>
      <c r="P37" s="60">
        <f t="shared" si="12"/>
        <v>0</v>
      </c>
      <c r="Q37" s="60">
        <f t="shared" si="12"/>
        <v>10</v>
      </c>
      <c r="R37" s="60">
        <f t="shared" si="12"/>
        <v>0</v>
      </c>
      <c r="S37" s="60">
        <f t="shared" si="12"/>
        <v>0</v>
      </c>
      <c r="T37" s="60">
        <f t="shared" si="12"/>
        <v>10</v>
      </c>
      <c r="U37" s="60">
        <f t="shared" si="12"/>
        <v>0</v>
      </c>
      <c r="V37" s="60">
        <f t="shared" si="12"/>
        <v>0</v>
      </c>
      <c r="W37" s="60">
        <f t="shared" si="12"/>
        <v>0</v>
      </c>
      <c r="X37" s="60">
        <f t="shared" si="12"/>
        <v>0</v>
      </c>
      <c r="Y37" s="60">
        <f t="shared" si="12"/>
        <v>0</v>
      </c>
      <c r="Z37" s="60">
        <f t="shared" si="12"/>
        <v>0</v>
      </c>
    </row>
    <row r="38" spans="1:26" ht="18" customHeight="1" x14ac:dyDescent="0.35">
      <c r="A38" s="57">
        <v>19</v>
      </c>
      <c r="B38" s="111" t="s">
        <v>374</v>
      </c>
      <c r="C38" s="7" t="s">
        <v>375</v>
      </c>
      <c r="D38" s="47">
        <v>25</v>
      </c>
      <c r="E38" s="59">
        <f>F38+G38</f>
        <v>25</v>
      </c>
      <c r="F38" s="7">
        <v>20</v>
      </c>
      <c r="G38" s="7">
        <v>5</v>
      </c>
      <c r="H38" s="59">
        <v>0</v>
      </c>
      <c r="I38" s="59">
        <v>0</v>
      </c>
      <c r="J38" s="59">
        <v>0</v>
      </c>
      <c r="K38" s="59">
        <f t="shared" si="2"/>
        <v>0</v>
      </c>
      <c r="L38" s="59">
        <v>0</v>
      </c>
      <c r="M38" s="59">
        <v>0</v>
      </c>
      <c r="N38" s="59">
        <v>0</v>
      </c>
      <c r="O38" s="59">
        <v>0</v>
      </c>
      <c r="P38" s="59">
        <v>0</v>
      </c>
      <c r="Q38" s="59">
        <f t="shared" si="3"/>
        <v>0</v>
      </c>
      <c r="R38" s="59">
        <v>0</v>
      </c>
      <c r="S38" s="59">
        <v>0</v>
      </c>
      <c r="T38" s="59">
        <v>0</v>
      </c>
      <c r="U38" s="59">
        <v>0</v>
      </c>
      <c r="V38" s="59">
        <v>0</v>
      </c>
      <c r="W38" s="59">
        <v>0</v>
      </c>
      <c r="X38" s="59">
        <v>0</v>
      </c>
      <c r="Y38" s="59">
        <v>0</v>
      </c>
      <c r="Z38" s="59">
        <v>0</v>
      </c>
    </row>
    <row r="39" spans="1:26" ht="18" customHeight="1" x14ac:dyDescent="0.35">
      <c r="A39" s="393" t="s">
        <v>376</v>
      </c>
      <c r="B39" s="393"/>
      <c r="C39" s="393"/>
      <c r="D39" s="60">
        <f>D38</f>
        <v>25</v>
      </c>
      <c r="E39" s="60">
        <f t="shared" ref="E39:Z39" si="13">E38</f>
        <v>25</v>
      </c>
      <c r="F39" s="60">
        <f t="shared" si="13"/>
        <v>20</v>
      </c>
      <c r="G39" s="60">
        <f t="shared" si="13"/>
        <v>5</v>
      </c>
      <c r="H39" s="60">
        <f t="shared" si="13"/>
        <v>0</v>
      </c>
      <c r="I39" s="60">
        <f t="shared" si="13"/>
        <v>0</v>
      </c>
      <c r="J39" s="60">
        <f t="shared" si="13"/>
        <v>0</v>
      </c>
      <c r="K39" s="60">
        <f t="shared" si="2"/>
        <v>0</v>
      </c>
      <c r="L39" s="60">
        <f t="shared" si="13"/>
        <v>0</v>
      </c>
      <c r="M39" s="60">
        <f t="shared" si="13"/>
        <v>0</v>
      </c>
      <c r="N39" s="60">
        <f t="shared" si="13"/>
        <v>0</v>
      </c>
      <c r="O39" s="60">
        <f t="shared" si="13"/>
        <v>0</v>
      </c>
      <c r="P39" s="60">
        <f t="shared" si="13"/>
        <v>0</v>
      </c>
      <c r="Q39" s="60">
        <f t="shared" si="3"/>
        <v>0</v>
      </c>
      <c r="R39" s="60">
        <f t="shared" si="13"/>
        <v>0</v>
      </c>
      <c r="S39" s="60">
        <f t="shared" si="13"/>
        <v>0</v>
      </c>
      <c r="T39" s="60">
        <f t="shared" si="13"/>
        <v>0</v>
      </c>
      <c r="U39" s="60">
        <f t="shared" si="13"/>
        <v>0</v>
      </c>
      <c r="V39" s="60">
        <f t="shared" si="13"/>
        <v>0</v>
      </c>
      <c r="W39" s="60">
        <f t="shared" si="13"/>
        <v>0</v>
      </c>
      <c r="X39" s="60">
        <f t="shared" si="13"/>
        <v>0</v>
      </c>
      <c r="Y39" s="60">
        <f t="shared" si="13"/>
        <v>0</v>
      </c>
      <c r="Z39" s="60">
        <f t="shared" si="13"/>
        <v>0</v>
      </c>
    </row>
    <row r="40" spans="1:26" ht="18" customHeight="1" x14ac:dyDescent="0.35">
      <c r="A40" s="57">
        <v>20</v>
      </c>
      <c r="B40" s="115" t="s">
        <v>202</v>
      </c>
      <c r="C40" s="7" t="s">
        <v>377</v>
      </c>
      <c r="D40" s="47">
        <v>145</v>
      </c>
      <c r="E40" s="59">
        <f>F40+G40</f>
        <v>70</v>
      </c>
      <c r="F40" s="7">
        <v>60</v>
      </c>
      <c r="G40" s="7">
        <v>10</v>
      </c>
      <c r="H40" s="7">
        <v>15</v>
      </c>
      <c r="I40" s="7">
        <v>15</v>
      </c>
      <c r="J40" s="7">
        <v>20</v>
      </c>
      <c r="K40" s="59">
        <f t="shared" si="2"/>
        <v>10</v>
      </c>
      <c r="L40" s="7">
        <v>10</v>
      </c>
      <c r="M40" s="59">
        <v>0</v>
      </c>
      <c r="N40" s="7">
        <v>5</v>
      </c>
      <c r="O40" s="61"/>
      <c r="P40" s="61">
        <v>0</v>
      </c>
      <c r="Q40" s="59">
        <f t="shared" si="3"/>
        <v>0</v>
      </c>
      <c r="R40" s="59">
        <v>0</v>
      </c>
      <c r="S40" s="59">
        <v>0</v>
      </c>
      <c r="T40" s="59">
        <v>0</v>
      </c>
      <c r="U40" s="7">
        <v>5</v>
      </c>
      <c r="V40" s="7">
        <v>5</v>
      </c>
      <c r="W40" s="59">
        <v>0</v>
      </c>
      <c r="X40" s="59">
        <v>0</v>
      </c>
      <c r="Y40" s="59">
        <v>0</v>
      </c>
      <c r="Z40" s="59">
        <v>0</v>
      </c>
    </row>
    <row r="41" spans="1:26" ht="18" customHeight="1" x14ac:dyDescent="0.35">
      <c r="A41" s="393" t="s">
        <v>378</v>
      </c>
      <c r="B41" s="393"/>
      <c r="C41" s="393"/>
      <c r="D41" s="60">
        <f>D40</f>
        <v>145</v>
      </c>
      <c r="E41" s="60">
        <f t="shared" ref="E41:Z41" si="14">E40</f>
        <v>70</v>
      </c>
      <c r="F41" s="60">
        <f t="shared" si="14"/>
        <v>60</v>
      </c>
      <c r="G41" s="60">
        <f t="shared" si="14"/>
        <v>10</v>
      </c>
      <c r="H41" s="60">
        <f t="shared" si="14"/>
        <v>15</v>
      </c>
      <c r="I41" s="60">
        <f t="shared" si="14"/>
        <v>15</v>
      </c>
      <c r="J41" s="60">
        <f t="shared" si="14"/>
        <v>20</v>
      </c>
      <c r="K41" s="60">
        <f t="shared" si="2"/>
        <v>10</v>
      </c>
      <c r="L41" s="60">
        <f t="shared" si="14"/>
        <v>10</v>
      </c>
      <c r="M41" s="60">
        <f t="shared" si="14"/>
        <v>0</v>
      </c>
      <c r="N41" s="60">
        <f t="shared" si="14"/>
        <v>5</v>
      </c>
      <c r="O41" s="60">
        <f t="shared" si="14"/>
        <v>0</v>
      </c>
      <c r="P41" s="60">
        <f t="shared" si="14"/>
        <v>0</v>
      </c>
      <c r="Q41" s="60">
        <f t="shared" si="3"/>
        <v>0</v>
      </c>
      <c r="R41" s="60">
        <f t="shared" si="14"/>
        <v>0</v>
      </c>
      <c r="S41" s="60">
        <f t="shared" si="14"/>
        <v>0</v>
      </c>
      <c r="T41" s="60">
        <f t="shared" si="14"/>
        <v>0</v>
      </c>
      <c r="U41" s="60">
        <f t="shared" si="14"/>
        <v>5</v>
      </c>
      <c r="V41" s="60">
        <f t="shared" si="14"/>
        <v>5</v>
      </c>
      <c r="W41" s="60">
        <f t="shared" si="14"/>
        <v>0</v>
      </c>
      <c r="X41" s="60">
        <f t="shared" si="14"/>
        <v>0</v>
      </c>
      <c r="Y41" s="60">
        <f t="shared" si="14"/>
        <v>0</v>
      </c>
      <c r="Z41" s="60">
        <f t="shared" si="14"/>
        <v>0</v>
      </c>
    </row>
    <row r="42" spans="1:26" ht="18" customHeight="1" x14ac:dyDescent="0.35">
      <c r="A42" s="57">
        <v>21</v>
      </c>
      <c r="B42" s="392" t="s">
        <v>237</v>
      </c>
      <c r="C42" s="7" t="s">
        <v>379</v>
      </c>
      <c r="D42" s="47">
        <v>450</v>
      </c>
      <c r="E42" s="59">
        <f>F42+G42</f>
        <v>410</v>
      </c>
      <c r="F42" s="7">
        <v>210</v>
      </c>
      <c r="G42" s="7">
        <v>200</v>
      </c>
      <c r="H42" s="59">
        <v>0</v>
      </c>
      <c r="I42" s="7">
        <v>30</v>
      </c>
      <c r="J42" s="7">
        <v>10</v>
      </c>
      <c r="K42" s="59">
        <f t="shared" si="2"/>
        <v>0</v>
      </c>
      <c r="L42" s="59">
        <v>0</v>
      </c>
      <c r="M42" s="59">
        <v>0</v>
      </c>
      <c r="N42" s="59">
        <v>0</v>
      </c>
      <c r="O42" s="59">
        <v>0</v>
      </c>
      <c r="P42" s="59">
        <v>0</v>
      </c>
      <c r="Q42" s="59">
        <f t="shared" si="3"/>
        <v>0</v>
      </c>
      <c r="R42" s="59">
        <v>0</v>
      </c>
      <c r="S42" s="59">
        <v>0</v>
      </c>
      <c r="T42" s="59">
        <v>0</v>
      </c>
      <c r="U42" s="59">
        <v>0</v>
      </c>
      <c r="V42" s="59">
        <v>0</v>
      </c>
      <c r="W42" s="59">
        <v>0</v>
      </c>
      <c r="X42" s="59">
        <v>0</v>
      </c>
      <c r="Y42" s="59">
        <v>0</v>
      </c>
      <c r="Z42" s="59">
        <v>0</v>
      </c>
    </row>
    <row r="43" spans="1:26" ht="18" customHeight="1" x14ac:dyDescent="0.35">
      <c r="A43" s="57">
        <v>22</v>
      </c>
      <c r="B43" s="392"/>
      <c r="C43" s="7" t="s">
        <v>380</v>
      </c>
      <c r="D43" s="47">
        <v>100</v>
      </c>
      <c r="E43" s="59">
        <f>F43+G43</f>
        <v>90</v>
      </c>
      <c r="F43" s="7">
        <v>70</v>
      </c>
      <c r="G43" s="7">
        <v>20</v>
      </c>
      <c r="H43" s="59">
        <v>0</v>
      </c>
      <c r="I43" s="7">
        <v>5</v>
      </c>
      <c r="J43" s="7">
        <v>5</v>
      </c>
      <c r="K43" s="59">
        <f t="shared" si="2"/>
        <v>0</v>
      </c>
      <c r="L43" s="59">
        <v>0</v>
      </c>
      <c r="M43" s="59">
        <v>0</v>
      </c>
      <c r="N43" s="59">
        <v>0</v>
      </c>
      <c r="O43" s="59">
        <v>0</v>
      </c>
      <c r="P43" s="59">
        <v>0</v>
      </c>
      <c r="Q43" s="59">
        <f t="shared" si="3"/>
        <v>0</v>
      </c>
      <c r="R43" s="59">
        <v>0</v>
      </c>
      <c r="S43" s="59">
        <v>0</v>
      </c>
      <c r="T43" s="59">
        <v>0</v>
      </c>
      <c r="U43" s="59">
        <v>0</v>
      </c>
      <c r="V43" s="59">
        <v>0</v>
      </c>
      <c r="W43" s="59">
        <v>0</v>
      </c>
      <c r="X43" s="59">
        <v>0</v>
      </c>
      <c r="Y43" s="59">
        <v>0</v>
      </c>
      <c r="Z43" s="59">
        <v>0</v>
      </c>
    </row>
    <row r="44" spans="1:26" ht="18" customHeight="1" x14ac:dyDescent="0.35">
      <c r="A44" s="393" t="s">
        <v>381</v>
      </c>
      <c r="B44" s="393"/>
      <c r="C44" s="393"/>
      <c r="D44" s="60">
        <f>D42+D43</f>
        <v>550</v>
      </c>
      <c r="E44" s="60">
        <f t="shared" ref="E44:Z44" si="15">E42+E43</f>
        <v>500</v>
      </c>
      <c r="F44" s="60">
        <f t="shared" si="15"/>
        <v>280</v>
      </c>
      <c r="G44" s="60">
        <f t="shared" si="15"/>
        <v>220</v>
      </c>
      <c r="H44" s="60">
        <f t="shared" si="15"/>
        <v>0</v>
      </c>
      <c r="I44" s="60">
        <f t="shared" si="15"/>
        <v>35</v>
      </c>
      <c r="J44" s="60">
        <f t="shared" si="15"/>
        <v>15</v>
      </c>
      <c r="K44" s="60">
        <f t="shared" si="2"/>
        <v>0</v>
      </c>
      <c r="L44" s="60">
        <f t="shared" si="15"/>
        <v>0</v>
      </c>
      <c r="M44" s="60">
        <f t="shared" si="15"/>
        <v>0</v>
      </c>
      <c r="N44" s="60">
        <f t="shared" si="15"/>
        <v>0</v>
      </c>
      <c r="O44" s="60">
        <f t="shared" si="15"/>
        <v>0</v>
      </c>
      <c r="P44" s="60">
        <f t="shared" si="15"/>
        <v>0</v>
      </c>
      <c r="Q44" s="60">
        <f t="shared" si="3"/>
        <v>0</v>
      </c>
      <c r="R44" s="60">
        <f t="shared" si="15"/>
        <v>0</v>
      </c>
      <c r="S44" s="60">
        <f t="shared" si="15"/>
        <v>0</v>
      </c>
      <c r="T44" s="60">
        <f t="shared" si="15"/>
        <v>0</v>
      </c>
      <c r="U44" s="60">
        <f t="shared" si="15"/>
        <v>0</v>
      </c>
      <c r="V44" s="60">
        <f t="shared" si="15"/>
        <v>0</v>
      </c>
      <c r="W44" s="60">
        <f t="shared" si="15"/>
        <v>0</v>
      </c>
      <c r="X44" s="60">
        <f t="shared" si="15"/>
        <v>0</v>
      </c>
      <c r="Y44" s="60">
        <f t="shared" si="15"/>
        <v>0</v>
      </c>
      <c r="Z44" s="60">
        <f t="shared" si="15"/>
        <v>0</v>
      </c>
    </row>
    <row r="45" spans="1:26" ht="18" customHeight="1" x14ac:dyDescent="0.35">
      <c r="A45" s="57">
        <v>23</v>
      </c>
      <c r="B45" s="111" t="s">
        <v>203</v>
      </c>
      <c r="C45" s="7" t="s">
        <v>382</v>
      </c>
      <c r="D45" s="47">
        <v>100</v>
      </c>
      <c r="E45" s="59">
        <f>F45+G45</f>
        <v>100</v>
      </c>
      <c r="F45" s="7">
        <v>80</v>
      </c>
      <c r="G45" s="7">
        <v>20</v>
      </c>
      <c r="H45" s="59">
        <v>0</v>
      </c>
      <c r="I45" s="59">
        <v>0</v>
      </c>
      <c r="J45" s="59">
        <v>0</v>
      </c>
      <c r="K45" s="59">
        <f t="shared" si="2"/>
        <v>0</v>
      </c>
      <c r="L45" s="59">
        <v>0</v>
      </c>
      <c r="M45" s="59">
        <v>0</v>
      </c>
      <c r="N45" s="59">
        <v>0</v>
      </c>
      <c r="O45" s="59">
        <v>0</v>
      </c>
      <c r="P45" s="59">
        <v>0</v>
      </c>
      <c r="Q45" s="59">
        <f t="shared" si="3"/>
        <v>0</v>
      </c>
      <c r="R45" s="59">
        <v>0</v>
      </c>
      <c r="S45" s="59">
        <v>0</v>
      </c>
      <c r="T45" s="59">
        <v>0</v>
      </c>
      <c r="U45" s="59">
        <v>0</v>
      </c>
      <c r="V45" s="59">
        <v>0</v>
      </c>
      <c r="W45" s="59">
        <v>0</v>
      </c>
      <c r="X45" s="59">
        <v>0</v>
      </c>
      <c r="Y45" s="59">
        <v>0</v>
      </c>
      <c r="Z45" s="59">
        <v>0</v>
      </c>
    </row>
    <row r="46" spans="1:26" ht="18" customHeight="1" x14ac:dyDescent="0.35">
      <c r="A46" s="393" t="s">
        <v>383</v>
      </c>
      <c r="B46" s="393"/>
      <c r="C46" s="393"/>
      <c r="D46" s="60">
        <f>D45</f>
        <v>100</v>
      </c>
      <c r="E46" s="60">
        <f t="shared" ref="E46:Z46" si="16">E45</f>
        <v>100</v>
      </c>
      <c r="F46" s="60">
        <f t="shared" si="16"/>
        <v>80</v>
      </c>
      <c r="G46" s="60">
        <f t="shared" si="16"/>
        <v>20</v>
      </c>
      <c r="H46" s="60">
        <f t="shared" si="16"/>
        <v>0</v>
      </c>
      <c r="I46" s="60">
        <f t="shared" si="16"/>
        <v>0</v>
      </c>
      <c r="J46" s="60">
        <f t="shared" si="16"/>
        <v>0</v>
      </c>
      <c r="K46" s="60">
        <f t="shared" si="2"/>
        <v>0</v>
      </c>
      <c r="L46" s="60">
        <f t="shared" si="16"/>
        <v>0</v>
      </c>
      <c r="M46" s="60">
        <f t="shared" si="16"/>
        <v>0</v>
      </c>
      <c r="N46" s="60">
        <f t="shared" si="16"/>
        <v>0</v>
      </c>
      <c r="O46" s="60">
        <f t="shared" si="16"/>
        <v>0</v>
      </c>
      <c r="P46" s="60">
        <f t="shared" si="16"/>
        <v>0</v>
      </c>
      <c r="Q46" s="60">
        <f t="shared" si="3"/>
        <v>0</v>
      </c>
      <c r="R46" s="60">
        <f t="shared" si="16"/>
        <v>0</v>
      </c>
      <c r="S46" s="60">
        <f t="shared" si="16"/>
        <v>0</v>
      </c>
      <c r="T46" s="60">
        <f t="shared" si="16"/>
        <v>0</v>
      </c>
      <c r="U46" s="60">
        <f t="shared" si="16"/>
        <v>0</v>
      </c>
      <c r="V46" s="60">
        <f t="shared" si="16"/>
        <v>0</v>
      </c>
      <c r="W46" s="60">
        <f t="shared" si="16"/>
        <v>0</v>
      </c>
      <c r="X46" s="60">
        <f t="shared" si="16"/>
        <v>0</v>
      </c>
      <c r="Y46" s="60">
        <f t="shared" si="16"/>
        <v>0</v>
      </c>
      <c r="Z46" s="60">
        <f t="shared" si="16"/>
        <v>0</v>
      </c>
    </row>
    <row r="47" spans="1:26" ht="18" customHeight="1" x14ac:dyDescent="0.35">
      <c r="A47" s="57">
        <v>24</v>
      </c>
      <c r="B47" s="111" t="s">
        <v>384</v>
      </c>
      <c r="C47" s="7" t="s">
        <v>385</v>
      </c>
      <c r="D47" s="47">
        <v>150</v>
      </c>
      <c r="E47" s="59">
        <f>F47+G47</f>
        <v>125</v>
      </c>
      <c r="F47" s="7">
        <v>100</v>
      </c>
      <c r="G47" s="7">
        <v>25</v>
      </c>
      <c r="H47" s="7">
        <v>5</v>
      </c>
      <c r="I47" s="7">
        <v>5</v>
      </c>
      <c r="J47" s="7">
        <v>5</v>
      </c>
      <c r="K47" s="59">
        <f t="shared" si="2"/>
        <v>15</v>
      </c>
      <c r="L47" s="7">
        <v>14</v>
      </c>
      <c r="M47" s="7">
        <v>1</v>
      </c>
      <c r="N47" s="7">
        <v>5</v>
      </c>
      <c r="O47" s="59">
        <v>0</v>
      </c>
      <c r="P47" s="59">
        <v>0</v>
      </c>
      <c r="Q47" s="59">
        <f t="shared" si="3"/>
        <v>0</v>
      </c>
      <c r="R47" s="59">
        <v>0</v>
      </c>
      <c r="S47" s="59">
        <v>0</v>
      </c>
      <c r="T47" s="59">
        <v>0</v>
      </c>
      <c r="U47" s="7">
        <v>5</v>
      </c>
      <c r="V47" s="59">
        <v>0</v>
      </c>
      <c r="W47" s="59">
        <v>0</v>
      </c>
      <c r="X47" s="59">
        <v>0</v>
      </c>
      <c r="Y47" s="59">
        <v>0</v>
      </c>
      <c r="Z47" s="59">
        <v>0</v>
      </c>
    </row>
    <row r="48" spans="1:26" ht="18" customHeight="1" x14ac:dyDescent="0.35">
      <c r="A48" s="393" t="s">
        <v>386</v>
      </c>
      <c r="B48" s="393"/>
      <c r="C48" s="393"/>
      <c r="D48" s="60">
        <f>D47</f>
        <v>150</v>
      </c>
      <c r="E48" s="60">
        <f t="shared" ref="E48:Z48" si="17">E47</f>
        <v>125</v>
      </c>
      <c r="F48" s="60">
        <f t="shared" si="17"/>
        <v>100</v>
      </c>
      <c r="G48" s="60">
        <f t="shared" si="17"/>
        <v>25</v>
      </c>
      <c r="H48" s="60">
        <f t="shared" si="17"/>
        <v>5</v>
      </c>
      <c r="I48" s="60">
        <f t="shared" si="17"/>
        <v>5</v>
      </c>
      <c r="J48" s="60">
        <f t="shared" si="17"/>
        <v>5</v>
      </c>
      <c r="K48" s="60">
        <f t="shared" si="2"/>
        <v>15</v>
      </c>
      <c r="L48" s="60">
        <f t="shared" si="17"/>
        <v>14</v>
      </c>
      <c r="M48" s="60">
        <f t="shared" si="17"/>
        <v>1</v>
      </c>
      <c r="N48" s="60">
        <f t="shared" si="17"/>
        <v>5</v>
      </c>
      <c r="O48" s="60">
        <f t="shared" si="17"/>
        <v>0</v>
      </c>
      <c r="P48" s="60">
        <f t="shared" si="17"/>
        <v>0</v>
      </c>
      <c r="Q48" s="60">
        <f t="shared" si="3"/>
        <v>0</v>
      </c>
      <c r="R48" s="60">
        <f t="shared" si="17"/>
        <v>0</v>
      </c>
      <c r="S48" s="60">
        <f t="shared" si="17"/>
        <v>0</v>
      </c>
      <c r="T48" s="60">
        <f t="shared" si="17"/>
        <v>0</v>
      </c>
      <c r="U48" s="60">
        <f t="shared" si="17"/>
        <v>5</v>
      </c>
      <c r="V48" s="60">
        <f t="shared" si="17"/>
        <v>0</v>
      </c>
      <c r="W48" s="60">
        <f t="shared" si="17"/>
        <v>0</v>
      </c>
      <c r="X48" s="60">
        <f t="shared" si="17"/>
        <v>0</v>
      </c>
      <c r="Y48" s="60">
        <f t="shared" si="17"/>
        <v>0</v>
      </c>
      <c r="Z48" s="60">
        <f t="shared" si="17"/>
        <v>0</v>
      </c>
    </row>
    <row r="49" spans="1:26" ht="18" customHeight="1" x14ac:dyDescent="0.35">
      <c r="A49" s="57">
        <v>25</v>
      </c>
      <c r="B49" s="392" t="s">
        <v>204</v>
      </c>
      <c r="C49" s="7" t="s">
        <v>387</v>
      </c>
      <c r="D49" s="47">
        <v>75</v>
      </c>
      <c r="E49" s="59">
        <f>F49+G49</f>
        <v>75</v>
      </c>
      <c r="F49" s="7">
        <v>50</v>
      </c>
      <c r="G49" s="7">
        <v>25</v>
      </c>
      <c r="H49" s="59">
        <v>0</v>
      </c>
      <c r="I49" s="7">
        <v>5</v>
      </c>
      <c r="J49" s="59">
        <v>0</v>
      </c>
      <c r="K49" s="59">
        <f t="shared" si="2"/>
        <v>5</v>
      </c>
      <c r="L49" s="7">
        <v>5</v>
      </c>
      <c r="M49" s="59">
        <v>0</v>
      </c>
      <c r="N49" s="59">
        <v>0</v>
      </c>
      <c r="O49" s="59">
        <v>0</v>
      </c>
      <c r="P49" s="59">
        <v>0</v>
      </c>
      <c r="Q49" s="59">
        <f t="shared" si="3"/>
        <v>0</v>
      </c>
      <c r="R49" s="59">
        <v>0</v>
      </c>
      <c r="S49" s="59">
        <v>0</v>
      </c>
      <c r="T49" s="59">
        <v>0</v>
      </c>
      <c r="U49" s="59">
        <v>0</v>
      </c>
      <c r="V49" s="59">
        <v>0</v>
      </c>
      <c r="W49" s="59">
        <v>0</v>
      </c>
      <c r="X49" s="59">
        <v>0</v>
      </c>
      <c r="Y49" s="59">
        <v>0</v>
      </c>
      <c r="Z49" s="59">
        <v>0</v>
      </c>
    </row>
    <row r="50" spans="1:26" ht="18" customHeight="1" x14ac:dyDescent="0.35">
      <c r="A50" s="57">
        <v>26</v>
      </c>
      <c r="B50" s="392"/>
      <c r="C50" s="7" t="s">
        <v>388</v>
      </c>
      <c r="D50" s="47">
        <v>25</v>
      </c>
      <c r="E50" s="59">
        <f>F50+G50</f>
        <v>25</v>
      </c>
      <c r="F50" s="7">
        <v>20</v>
      </c>
      <c r="G50" s="7">
        <v>5</v>
      </c>
      <c r="H50" s="59">
        <v>0</v>
      </c>
      <c r="I50" s="7">
        <v>5</v>
      </c>
      <c r="J50" s="59">
        <v>0</v>
      </c>
      <c r="K50" s="59">
        <f t="shared" si="2"/>
        <v>0</v>
      </c>
      <c r="L50" s="59">
        <v>0</v>
      </c>
      <c r="M50" s="59">
        <v>0</v>
      </c>
      <c r="N50" s="59">
        <v>0</v>
      </c>
      <c r="O50" s="59">
        <v>0</v>
      </c>
      <c r="P50" s="59">
        <v>0</v>
      </c>
      <c r="Q50" s="59">
        <f t="shared" si="3"/>
        <v>0</v>
      </c>
      <c r="R50" s="59">
        <v>0</v>
      </c>
      <c r="S50" s="59">
        <v>0</v>
      </c>
      <c r="T50" s="59">
        <v>0</v>
      </c>
      <c r="U50" s="59">
        <v>0</v>
      </c>
      <c r="V50" s="59">
        <v>0</v>
      </c>
      <c r="W50" s="59">
        <v>0</v>
      </c>
      <c r="X50" s="59">
        <v>0</v>
      </c>
      <c r="Y50" s="59">
        <v>0</v>
      </c>
      <c r="Z50" s="59">
        <v>0</v>
      </c>
    </row>
    <row r="51" spans="1:26" ht="18" customHeight="1" x14ac:dyDescent="0.35">
      <c r="A51" s="393" t="s">
        <v>389</v>
      </c>
      <c r="B51" s="393"/>
      <c r="C51" s="393"/>
      <c r="D51" s="60">
        <f>D49+D50</f>
        <v>100</v>
      </c>
      <c r="E51" s="60">
        <f t="shared" ref="E51:Z51" si="18">E49+E50</f>
        <v>100</v>
      </c>
      <c r="F51" s="60">
        <f t="shared" si="18"/>
        <v>70</v>
      </c>
      <c r="G51" s="60">
        <f t="shared" si="18"/>
        <v>30</v>
      </c>
      <c r="H51" s="60">
        <f t="shared" si="18"/>
        <v>0</v>
      </c>
      <c r="I51" s="60">
        <f t="shared" si="18"/>
        <v>10</v>
      </c>
      <c r="J51" s="60">
        <f t="shared" si="18"/>
        <v>0</v>
      </c>
      <c r="K51" s="60">
        <f t="shared" si="2"/>
        <v>5</v>
      </c>
      <c r="L51" s="60">
        <f t="shared" si="18"/>
        <v>5</v>
      </c>
      <c r="M51" s="60">
        <f t="shared" si="18"/>
        <v>0</v>
      </c>
      <c r="N51" s="60">
        <f t="shared" si="18"/>
        <v>0</v>
      </c>
      <c r="O51" s="60">
        <f t="shared" si="18"/>
        <v>0</v>
      </c>
      <c r="P51" s="60">
        <f t="shared" si="18"/>
        <v>0</v>
      </c>
      <c r="Q51" s="60">
        <f t="shared" si="3"/>
        <v>0</v>
      </c>
      <c r="R51" s="60">
        <f t="shared" si="18"/>
        <v>0</v>
      </c>
      <c r="S51" s="60">
        <f t="shared" si="18"/>
        <v>0</v>
      </c>
      <c r="T51" s="60">
        <f t="shared" si="18"/>
        <v>0</v>
      </c>
      <c r="U51" s="60">
        <f t="shared" si="18"/>
        <v>0</v>
      </c>
      <c r="V51" s="60">
        <f t="shared" si="18"/>
        <v>0</v>
      </c>
      <c r="W51" s="60">
        <f t="shared" si="18"/>
        <v>0</v>
      </c>
      <c r="X51" s="60">
        <f t="shared" si="18"/>
        <v>0</v>
      </c>
      <c r="Y51" s="60">
        <f t="shared" si="18"/>
        <v>0</v>
      </c>
      <c r="Z51" s="60">
        <f t="shared" si="18"/>
        <v>0</v>
      </c>
    </row>
    <row r="52" spans="1:26" ht="18" customHeight="1" x14ac:dyDescent="0.35">
      <c r="A52" s="57">
        <v>27</v>
      </c>
      <c r="B52" s="115" t="s">
        <v>390</v>
      </c>
      <c r="C52" s="7" t="s">
        <v>391</v>
      </c>
      <c r="D52" s="47">
        <v>25</v>
      </c>
      <c r="E52" s="59">
        <f>F52+G52</f>
        <v>25</v>
      </c>
      <c r="F52" s="7">
        <v>20</v>
      </c>
      <c r="G52" s="59">
        <v>5</v>
      </c>
      <c r="H52" s="59">
        <v>0</v>
      </c>
      <c r="I52" s="59">
        <v>0</v>
      </c>
      <c r="J52" s="59">
        <v>0</v>
      </c>
      <c r="K52" s="59">
        <f t="shared" si="2"/>
        <v>0</v>
      </c>
      <c r="L52" s="59">
        <v>0</v>
      </c>
      <c r="M52" s="59">
        <v>0</v>
      </c>
      <c r="N52" s="59">
        <v>0</v>
      </c>
      <c r="O52" s="59">
        <v>0</v>
      </c>
      <c r="P52" s="59">
        <v>0</v>
      </c>
      <c r="Q52" s="59">
        <f t="shared" si="3"/>
        <v>0</v>
      </c>
      <c r="R52" s="59">
        <v>0</v>
      </c>
      <c r="S52" s="59">
        <v>0</v>
      </c>
      <c r="T52" s="59">
        <v>0</v>
      </c>
      <c r="U52" s="59">
        <v>0</v>
      </c>
      <c r="V52" s="59">
        <v>0</v>
      </c>
      <c r="W52" s="59">
        <v>0</v>
      </c>
      <c r="X52" s="59">
        <v>0</v>
      </c>
      <c r="Y52" s="59">
        <v>0</v>
      </c>
      <c r="Z52" s="59">
        <v>0</v>
      </c>
    </row>
    <row r="53" spans="1:26" ht="18" customHeight="1" x14ac:dyDescent="0.35">
      <c r="A53" s="393" t="s">
        <v>392</v>
      </c>
      <c r="B53" s="393"/>
      <c r="C53" s="393"/>
      <c r="D53" s="60">
        <f>D52</f>
        <v>25</v>
      </c>
      <c r="E53" s="60">
        <f t="shared" ref="E53:Z53" si="19">E52</f>
        <v>25</v>
      </c>
      <c r="F53" s="60">
        <f t="shared" si="19"/>
        <v>20</v>
      </c>
      <c r="G53" s="60">
        <f t="shared" si="19"/>
        <v>5</v>
      </c>
      <c r="H53" s="60">
        <f t="shared" si="19"/>
        <v>0</v>
      </c>
      <c r="I53" s="60">
        <f t="shared" si="19"/>
        <v>0</v>
      </c>
      <c r="J53" s="60">
        <f t="shared" si="19"/>
        <v>0</v>
      </c>
      <c r="K53" s="60">
        <f t="shared" si="2"/>
        <v>0</v>
      </c>
      <c r="L53" s="60">
        <f t="shared" si="19"/>
        <v>0</v>
      </c>
      <c r="M53" s="60">
        <f t="shared" si="19"/>
        <v>0</v>
      </c>
      <c r="N53" s="60">
        <f t="shared" si="19"/>
        <v>0</v>
      </c>
      <c r="O53" s="60">
        <f t="shared" si="19"/>
        <v>0</v>
      </c>
      <c r="P53" s="60">
        <f t="shared" si="19"/>
        <v>0</v>
      </c>
      <c r="Q53" s="60">
        <f t="shared" si="3"/>
        <v>0</v>
      </c>
      <c r="R53" s="60">
        <f t="shared" si="19"/>
        <v>0</v>
      </c>
      <c r="S53" s="60">
        <f t="shared" si="19"/>
        <v>0</v>
      </c>
      <c r="T53" s="60">
        <f t="shared" si="19"/>
        <v>0</v>
      </c>
      <c r="U53" s="60">
        <f t="shared" si="19"/>
        <v>0</v>
      </c>
      <c r="V53" s="60">
        <f t="shared" si="19"/>
        <v>0</v>
      </c>
      <c r="W53" s="60">
        <f t="shared" si="19"/>
        <v>0</v>
      </c>
      <c r="X53" s="60">
        <f t="shared" si="19"/>
        <v>0</v>
      </c>
      <c r="Y53" s="60">
        <f t="shared" si="19"/>
        <v>0</v>
      </c>
      <c r="Z53" s="60">
        <f t="shared" si="19"/>
        <v>0</v>
      </c>
    </row>
    <row r="54" spans="1:26" ht="18" customHeight="1" x14ac:dyDescent="0.35">
      <c r="A54" s="57">
        <v>28</v>
      </c>
      <c r="B54" s="392" t="s">
        <v>205</v>
      </c>
      <c r="C54" s="7" t="s">
        <v>393</v>
      </c>
      <c r="D54" s="47">
        <v>55</v>
      </c>
      <c r="E54" s="59">
        <f>F54+G54</f>
        <v>45</v>
      </c>
      <c r="F54" s="7">
        <v>30</v>
      </c>
      <c r="G54" s="7">
        <v>15</v>
      </c>
      <c r="H54" s="59">
        <v>0</v>
      </c>
      <c r="I54" s="7">
        <v>5</v>
      </c>
      <c r="J54" s="7">
        <v>5</v>
      </c>
      <c r="K54" s="59">
        <f t="shared" si="2"/>
        <v>0</v>
      </c>
      <c r="L54" s="59">
        <v>0</v>
      </c>
      <c r="M54" s="59">
        <v>0</v>
      </c>
      <c r="N54" s="59">
        <v>0</v>
      </c>
      <c r="O54" s="59">
        <v>0</v>
      </c>
      <c r="P54" s="59">
        <v>0</v>
      </c>
      <c r="Q54" s="59">
        <f t="shared" si="3"/>
        <v>0</v>
      </c>
      <c r="R54" s="59">
        <v>0</v>
      </c>
      <c r="S54" s="59">
        <v>0</v>
      </c>
      <c r="T54" s="59">
        <v>0</v>
      </c>
      <c r="U54" s="59">
        <v>0</v>
      </c>
      <c r="V54" s="59">
        <v>0</v>
      </c>
      <c r="W54" s="59">
        <v>0</v>
      </c>
      <c r="X54" s="59">
        <v>0</v>
      </c>
      <c r="Y54" s="59">
        <v>0</v>
      </c>
      <c r="Z54" s="59">
        <v>0</v>
      </c>
    </row>
    <row r="55" spans="1:26" ht="18" customHeight="1" x14ac:dyDescent="0.35">
      <c r="A55" s="57">
        <v>29</v>
      </c>
      <c r="B55" s="392"/>
      <c r="C55" s="7" t="s">
        <v>394</v>
      </c>
      <c r="D55" s="47">
        <v>75</v>
      </c>
      <c r="E55" s="59">
        <f>F55+G55</f>
        <v>60</v>
      </c>
      <c r="F55" s="7">
        <v>30</v>
      </c>
      <c r="G55" s="7">
        <v>30</v>
      </c>
      <c r="H55" s="59">
        <v>0</v>
      </c>
      <c r="I55" s="7">
        <v>5</v>
      </c>
      <c r="J55" s="7">
        <v>10</v>
      </c>
      <c r="K55" s="59">
        <f t="shared" si="2"/>
        <v>0</v>
      </c>
      <c r="L55" s="59">
        <v>0</v>
      </c>
      <c r="M55" s="59">
        <v>0</v>
      </c>
      <c r="N55" s="59">
        <v>0</v>
      </c>
      <c r="O55" s="59">
        <v>0</v>
      </c>
      <c r="P55" s="59">
        <v>0</v>
      </c>
      <c r="Q55" s="59">
        <f t="shared" si="3"/>
        <v>0</v>
      </c>
      <c r="R55" s="59">
        <v>0</v>
      </c>
      <c r="S55" s="59">
        <v>0</v>
      </c>
      <c r="T55" s="59">
        <v>0</v>
      </c>
      <c r="U55" s="59">
        <v>0</v>
      </c>
      <c r="V55" s="59">
        <v>0</v>
      </c>
      <c r="W55" s="59">
        <v>0</v>
      </c>
      <c r="X55" s="59">
        <v>0</v>
      </c>
      <c r="Y55" s="59">
        <v>0</v>
      </c>
      <c r="Z55" s="59">
        <v>0</v>
      </c>
    </row>
    <row r="56" spans="1:26" ht="18" customHeight="1" x14ac:dyDescent="0.35">
      <c r="A56" s="57">
        <v>30</v>
      </c>
      <c r="B56" s="392"/>
      <c r="C56" s="7" t="s">
        <v>395</v>
      </c>
      <c r="D56" s="47">
        <v>65</v>
      </c>
      <c r="E56" s="59">
        <f>F56+G56</f>
        <v>50</v>
      </c>
      <c r="F56" s="7">
        <v>25</v>
      </c>
      <c r="G56" s="7">
        <v>25</v>
      </c>
      <c r="H56" s="59">
        <v>0</v>
      </c>
      <c r="I56" s="7">
        <v>5</v>
      </c>
      <c r="J56" s="7">
        <v>10</v>
      </c>
      <c r="K56" s="59">
        <f t="shared" si="2"/>
        <v>0</v>
      </c>
      <c r="L56" s="59">
        <v>0</v>
      </c>
      <c r="M56" s="59">
        <v>0</v>
      </c>
      <c r="N56" s="59">
        <v>0</v>
      </c>
      <c r="O56" s="59">
        <v>0</v>
      </c>
      <c r="P56" s="59">
        <v>0</v>
      </c>
      <c r="Q56" s="59">
        <f t="shared" si="3"/>
        <v>0</v>
      </c>
      <c r="R56" s="59">
        <v>0</v>
      </c>
      <c r="S56" s="59">
        <v>0</v>
      </c>
      <c r="T56" s="59">
        <v>0</v>
      </c>
      <c r="U56" s="59">
        <v>0</v>
      </c>
      <c r="V56" s="59">
        <v>0</v>
      </c>
      <c r="W56" s="59">
        <v>0</v>
      </c>
      <c r="X56" s="59">
        <v>0</v>
      </c>
      <c r="Y56" s="59">
        <v>0</v>
      </c>
      <c r="Z56" s="59">
        <v>0</v>
      </c>
    </row>
    <row r="57" spans="1:26" ht="18" customHeight="1" x14ac:dyDescent="0.35">
      <c r="A57" s="393" t="s">
        <v>396</v>
      </c>
      <c r="B57" s="393"/>
      <c r="C57" s="393"/>
      <c r="D57" s="60">
        <f>D54+D55+D56</f>
        <v>195</v>
      </c>
      <c r="E57" s="60">
        <f t="shared" ref="E57:Z57" si="20">E54+E55+E56</f>
        <v>155</v>
      </c>
      <c r="F57" s="60">
        <f t="shared" si="20"/>
        <v>85</v>
      </c>
      <c r="G57" s="60">
        <f t="shared" si="20"/>
        <v>70</v>
      </c>
      <c r="H57" s="60">
        <f t="shared" si="20"/>
        <v>0</v>
      </c>
      <c r="I57" s="60">
        <f t="shared" si="20"/>
        <v>15</v>
      </c>
      <c r="J57" s="60">
        <f t="shared" si="20"/>
        <v>25</v>
      </c>
      <c r="K57" s="60">
        <f t="shared" si="2"/>
        <v>0</v>
      </c>
      <c r="L57" s="60">
        <f t="shared" si="20"/>
        <v>0</v>
      </c>
      <c r="M57" s="60">
        <f t="shared" si="20"/>
        <v>0</v>
      </c>
      <c r="N57" s="60">
        <f t="shared" si="20"/>
        <v>0</v>
      </c>
      <c r="O57" s="60">
        <f t="shared" si="20"/>
        <v>0</v>
      </c>
      <c r="P57" s="60">
        <f t="shared" si="20"/>
        <v>0</v>
      </c>
      <c r="Q57" s="60">
        <f t="shared" si="3"/>
        <v>0</v>
      </c>
      <c r="R57" s="60">
        <f t="shared" si="20"/>
        <v>0</v>
      </c>
      <c r="S57" s="60">
        <f t="shared" si="20"/>
        <v>0</v>
      </c>
      <c r="T57" s="60">
        <f t="shared" si="20"/>
        <v>0</v>
      </c>
      <c r="U57" s="60">
        <f t="shared" si="20"/>
        <v>0</v>
      </c>
      <c r="V57" s="60">
        <f t="shared" si="20"/>
        <v>0</v>
      </c>
      <c r="W57" s="60">
        <f t="shared" si="20"/>
        <v>0</v>
      </c>
      <c r="X57" s="60">
        <f t="shared" si="20"/>
        <v>0</v>
      </c>
      <c r="Y57" s="60">
        <f t="shared" si="20"/>
        <v>0</v>
      </c>
      <c r="Z57" s="60">
        <f t="shared" si="20"/>
        <v>0</v>
      </c>
    </row>
    <row r="58" spans="1:26" ht="18" customHeight="1" x14ac:dyDescent="0.35">
      <c r="A58" s="57">
        <v>31</v>
      </c>
      <c r="B58" s="392" t="s">
        <v>207</v>
      </c>
      <c r="C58" s="7" t="s">
        <v>397</v>
      </c>
      <c r="D58" s="47">
        <v>120</v>
      </c>
      <c r="E58" s="59">
        <f>F58+G58</f>
        <v>120</v>
      </c>
      <c r="F58" s="7">
        <v>100</v>
      </c>
      <c r="G58" s="7">
        <v>20</v>
      </c>
      <c r="H58" s="7">
        <v>15</v>
      </c>
      <c r="I58" s="59">
        <v>0</v>
      </c>
      <c r="J58" s="7">
        <v>5</v>
      </c>
      <c r="K58" s="59">
        <f t="shared" si="2"/>
        <v>5</v>
      </c>
      <c r="L58" s="7">
        <v>5</v>
      </c>
      <c r="M58" s="59">
        <v>0</v>
      </c>
      <c r="N58" s="7">
        <v>5</v>
      </c>
      <c r="O58" s="59">
        <v>0</v>
      </c>
      <c r="P58" s="59">
        <v>0</v>
      </c>
      <c r="Q58" s="59">
        <f t="shared" si="3"/>
        <v>0</v>
      </c>
      <c r="R58" s="59">
        <v>0</v>
      </c>
      <c r="S58" s="59">
        <v>0</v>
      </c>
      <c r="T58" s="59">
        <v>0</v>
      </c>
      <c r="U58" s="59">
        <v>0</v>
      </c>
      <c r="V58" s="59">
        <v>0</v>
      </c>
      <c r="W58" s="59">
        <v>0</v>
      </c>
      <c r="X58" s="59">
        <v>0</v>
      </c>
      <c r="Y58" s="59">
        <v>0</v>
      </c>
      <c r="Z58" s="59">
        <v>0</v>
      </c>
    </row>
    <row r="59" spans="1:26" ht="18" customHeight="1" x14ac:dyDescent="0.35">
      <c r="A59" s="57">
        <v>32</v>
      </c>
      <c r="B59" s="392"/>
      <c r="C59" s="7" t="s">
        <v>398</v>
      </c>
      <c r="D59" s="47">
        <v>120</v>
      </c>
      <c r="E59" s="59">
        <f>F59+G59</f>
        <v>120</v>
      </c>
      <c r="F59" s="7">
        <v>100</v>
      </c>
      <c r="G59" s="7">
        <v>20</v>
      </c>
      <c r="H59" s="7">
        <v>10</v>
      </c>
      <c r="I59" s="7">
        <v>5</v>
      </c>
      <c r="J59" s="59">
        <v>0</v>
      </c>
      <c r="K59" s="59">
        <f t="shared" si="2"/>
        <v>5</v>
      </c>
      <c r="L59" s="7">
        <v>5</v>
      </c>
      <c r="M59" s="59">
        <v>0</v>
      </c>
      <c r="N59" s="7">
        <v>5</v>
      </c>
      <c r="O59" s="59">
        <v>0</v>
      </c>
      <c r="P59" s="59">
        <v>0</v>
      </c>
      <c r="Q59" s="59">
        <f t="shared" si="3"/>
        <v>0</v>
      </c>
      <c r="R59" s="59">
        <v>0</v>
      </c>
      <c r="S59" s="59">
        <v>0</v>
      </c>
      <c r="T59" s="59">
        <v>0</v>
      </c>
      <c r="U59" s="7">
        <v>5</v>
      </c>
      <c r="V59" s="59">
        <v>0</v>
      </c>
      <c r="W59" s="59">
        <v>0</v>
      </c>
      <c r="X59" s="59">
        <v>0</v>
      </c>
      <c r="Y59" s="59">
        <v>0</v>
      </c>
      <c r="Z59" s="59">
        <v>0</v>
      </c>
    </row>
    <row r="60" spans="1:26" ht="18" customHeight="1" x14ac:dyDescent="0.35">
      <c r="A60" s="393" t="s">
        <v>399</v>
      </c>
      <c r="B60" s="393"/>
      <c r="C60" s="393"/>
      <c r="D60" s="60">
        <f>D58+D59</f>
        <v>240</v>
      </c>
      <c r="E60" s="60">
        <f t="shared" ref="E60:Z60" si="21">E58+E59</f>
        <v>240</v>
      </c>
      <c r="F60" s="60">
        <f t="shared" si="21"/>
        <v>200</v>
      </c>
      <c r="G60" s="60">
        <f t="shared" si="21"/>
        <v>40</v>
      </c>
      <c r="H60" s="60">
        <f t="shared" si="21"/>
        <v>25</v>
      </c>
      <c r="I60" s="60">
        <f t="shared" si="21"/>
        <v>5</v>
      </c>
      <c r="J60" s="60">
        <f t="shared" si="21"/>
        <v>5</v>
      </c>
      <c r="K60" s="60">
        <f t="shared" si="2"/>
        <v>10</v>
      </c>
      <c r="L60" s="60">
        <f t="shared" si="21"/>
        <v>10</v>
      </c>
      <c r="M60" s="60">
        <f t="shared" si="21"/>
        <v>0</v>
      </c>
      <c r="N60" s="60">
        <f t="shared" si="21"/>
        <v>10</v>
      </c>
      <c r="O60" s="60">
        <f t="shared" si="21"/>
        <v>0</v>
      </c>
      <c r="P60" s="60">
        <f t="shared" si="21"/>
        <v>0</v>
      </c>
      <c r="Q60" s="60">
        <f t="shared" si="3"/>
        <v>0</v>
      </c>
      <c r="R60" s="60">
        <f t="shared" si="21"/>
        <v>0</v>
      </c>
      <c r="S60" s="60">
        <f t="shared" si="21"/>
        <v>0</v>
      </c>
      <c r="T60" s="60">
        <f t="shared" si="21"/>
        <v>0</v>
      </c>
      <c r="U60" s="60">
        <f t="shared" si="21"/>
        <v>5</v>
      </c>
      <c r="V60" s="60">
        <f t="shared" si="21"/>
        <v>0</v>
      </c>
      <c r="W60" s="60">
        <f t="shared" si="21"/>
        <v>0</v>
      </c>
      <c r="X60" s="60">
        <f t="shared" si="21"/>
        <v>0</v>
      </c>
      <c r="Y60" s="60">
        <f t="shared" si="21"/>
        <v>0</v>
      </c>
      <c r="Z60" s="60">
        <f t="shared" si="21"/>
        <v>0</v>
      </c>
    </row>
    <row r="61" spans="1:26" ht="18" customHeight="1" x14ac:dyDescent="0.35">
      <c r="A61" s="57">
        <v>33</v>
      </c>
      <c r="B61" s="392" t="s">
        <v>206</v>
      </c>
      <c r="C61" s="7" t="s">
        <v>34</v>
      </c>
      <c r="D61" s="47">
        <v>500</v>
      </c>
      <c r="E61" s="59">
        <f>F61+G61</f>
        <v>500</v>
      </c>
      <c r="F61" s="7">
        <v>480</v>
      </c>
      <c r="G61" s="7">
        <v>20</v>
      </c>
      <c r="H61" s="7">
        <v>5</v>
      </c>
      <c r="I61" s="7">
        <v>25</v>
      </c>
      <c r="J61" s="7">
        <v>10</v>
      </c>
      <c r="K61" s="59">
        <f t="shared" si="2"/>
        <v>145</v>
      </c>
      <c r="L61" s="7">
        <v>145</v>
      </c>
      <c r="M61" s="59">
        <v>0</v>
      </c>
      <c r="N61" s="7">
        <v>50</v>
      </c>
      <c r="O61" s="59">
        <v>0</v>
      </c>
      <c r="P61" s="59">
        <v>0</v>
      </c>
      <c r="Q61" s="59">
        <f t="shared" si="3"/>
        <v>0</v>
      </c>
      <c r="R61" s="59">
        <v>0</v>
      </c>
      <c r="S61" s="59">
        <v>0</v>
      </c>
      <c r="T61" s="59">
        <v>0</v>
      </c>
      <c r="U61" s="59">
        <v>0</v>
      </c>
      <c r="V61" s="59">
        <v>0</v>
      </c>
      <c r="W61" s="59">
        <v>0</v>
      </c>
      <c r="X61" s="59">
        <v>0</v>
      </c>
      <c r="Y61" s="59">
        <v>0</v>
      </c>
      <c r="Z61" s="59">
        <v>0</v>
      </c>
    </row>
    <row r="62" spans="1:26" ht="18" customHeight="1" x14ac:dyDescent="0.35">
      <c r="A62" s="57">
        <v>34</v>
      </c>
      <c r="B62" s="392"/>
      <c r="C62" s="7" t="s">
        <v>400</v>
      </c>
      <c r="D62" s="47">
        <v>200</v>
      </c>
      <c r="E62" s="59">
        <f>F62+G62</f>
        <v>200</v>
      </c>
      <c r="F62" s="7">
        <v>180</v>
      </c>
      <c r="G62" s="7">
        <v>20</v>
      </c>
      <c r="H62" s="7">
        <v>5</v>
      </c>
      <c r="I62" s="7">
        <v>25</v>
      </c>
      <c r="J62" s="7">
        <v>10</v>
      </c>
      <c r="K62" s="59">
        <f t="shared" si="2"/>
        <v>50</v>
      </c>
      <c r="L62" s="7">
        <v>50</v>
      </c>
      <c r="M62" s="59">
        <v>0</v>
      </c>
      <c r="N62" s="7">
        <v>20</v>
      </c>
      <c r="O62" s="59">
        <v>0</v>
      </c>
      <c r="P62" s="59">
        <v>0</v>
      </c>
      <c r="Q62" s="59">
        <f t="shared" si="3"/>
        <v>0</v>
      </c>
      <c r="R62" s="59">
        <v>0</v>
      </c>
      <c r="S62" s="59">
        <v>0</v>
      </c>
      <c r="T62" s="59">
        <v>0</v>
      </c>
      <c r="U62" s="59">
        <v>0</v>
      </c>
      <c r="V62" s="59">
        <v>0</v>
      </c>
      <c r="W62" s="59">
        <v>0</v>
      </c>
      <c r="X62" s="59">
        <v>0</v>
      </c>
      <c r="Y62" s="59">
        <v>0</v>
      </c>
      <c r="Z62" s="59">
        <v>0</v>
      </c>
    </row>
    <row r="63" spans="1:26" ht="18" customHeight="1" x14ac:dyDescent="0.35">
      <c r="A63" s="393" t="s">
        <v>401</v>
      </c>
      <c r="B63" s="393"/>
      <c r="C63" s="393"/>
      <c r="D63" s="60">
        <f>D61+D62</f>
        <v>700</v>
      </c>
      <c r="E63" s="60">
        <f t="shared" ref="E63:Z63" si="22">E61+E62</f>
        <v>700</v>
      </c>
      <c r="F63" s="60">
        <f t="shared" si="22"/>
        <v>660</v>
      </c>
      <c r="G63" s="60">
        <f t="shared" si="22"/>
        <v>40</v>
      </c>
      <c r="H63" s="60">
        <f t="shared" si="22"/>
        <v>10</v>
      </c>
      <c r="I63" s="60">
        <f t="shared" si="22"/>
        <v>50</v>
      </c>
      <c r="J63" s="60">
        <f t="shared" si="22"/>
        <v>20</v>
      </c>
      <c r="K63" s="60">
        <f t="shared" si="2"/>
        <v>195</v>
      </c>
      <c r="L63" s="60">
        <f t="shared" si="22"/>
        <v>195</v>
      </c>
      <c r="M63" s="60">
        <f t="shared" si="22"/>
        <v>0</v>
      </c>
      <c r="N63" s="60">
        <f t="shared" si="22"/>
        <v>70</v>
      </c>
      <c r="O63" s="60">
        <f t="shared" si="22"/>
        <v>0</v>
      </c>
      <c r="P63" s="60">
        <f t="shared" si="22"/>
        <v>0</v>
      </c>
      <c r="Q63" s="60">
        <f t="shared" si="3"/>
        <v>0</v>
      </c>
      <c r="R63" s="60">
        <f t="shared" si="22"/>
        <v>0</v>
      </c>
      <c r="S63" s="60">
        <f t="shared" si="22"/>
        <v>0</v>
      </c>
      <c r="T63" s="60">
        <f t="shared" si="22"/>
        <v>0</v>
      </c>
      <c r="U63" s="60">
        <f t="shared" si="22"/>
        <v>0</v>
      </c>
      <c r="V63" s="60">
        <f t="shared" si="22"/>
        <v>0</v>
      </c>
      <c r="W63" s="60">
        <f t="shared" si="22"/>
        <v>0</v>
      </c>
      <c r="X63" s="60">
        <f t="shared" si="22"/>
        <v>0</v>
      </c>
      <c r="Y63" s="60">
        <f t="shared" si="22"/>
        <v>0</v>
      </c>
      <c r="Z63" s="60">
        <f t="shared" si="22"/>
        <v>0</v>
      </c>
    </row>
    <row r="64" spans="1:26" ht="18" customHeight="1" x14ac:dyDescent="0.35">
      <c r="A64" s="57">
        <v>35</v>
      </c>
      <c r="B64" s="115" t="s">
        <v>402</v>
      </c>
      <c r="C64" s="7" t="s">
        <v>403</v>
      </c>
      <c r="D64" s="47">
        <v>100</v>
      </c>
      <c r="E64" s="59">
        <f>F64+G64</f>
        <v>100</v>
      </c>
      <c r="F64" s="7">
        <v>80</v>
      </c>
      <c r="G64" s="7">
        <v>20</v>
      </c>
      <c r="H64" s="7">
        <v>5</v>
      </c>
      <c r="I64" s="7">
        <v>5</v>
      </c>
      <c r="J64" s="7">
        <v>10</v>
      </c>
      <c r="K64" s="59">
        <f t="shared" si="2"/>
        <v>5</v>
      </c>
      <c r="L64" s="7">
        <v>5</v>
      </c>
      <c r="M64" s="59">
        <v>0</v>
      </c>
      <c r="N64" s="59">
        <v>0</v>
      </c>
      <c r="O64" s="59">
        <v>0</v>
      </c>
      <c r="P64" s="59">
        <v>0</v>
      </c>
      <c r="Q64" s="59">
        <f t="shared" si="3"/>
        <v>0</v>
      </c>
      <c r="R64" s="59">
        <v>0</v>
      </c>
      <c r="S64" s="59">
        <v>0</v>
      </c>
      <c r="T64" s="59">
        <v>0</v>
      </c>
      <c r="U64" s="7">
        <v>5</v>
      </c>
      <c r="V64" s="7">
        <v>5</v>
      </c>
      <c r="W64" s="59">
        <v>0</v>
      </c>
      <c r="X64" s="59">
        <v>0</v>
      </c>
      <c r="Y64" s="59">
        <v>0</v>
      </c>
      <c r="Z64" s="7">
        <v>65</v>
      </c>
    </row>
    <row r="65" spans="1:26" ht="18" customHeight="1" x14ac:dyDescent="0.35">
      <c r="A65" s="393" t="s">
        <v>404</v>
      </c>
      <c r="B65" s="393"/>
      <c r="C65" s="393"/>
      <c r="D65" s="60">
        <f>D64</f>
        <v>100</v>
      </c>
      <c r="E65" s="60">
        <f t="shared" ref="E65:Z65" si="23">E64</f>
        <v>100</v>
      </c>
      <c r="F65" s="60">
        <f t="shared" si="23"/>
        <v>80</v>
      </c>
      <c r="G65" s="60">
        <f t="shared" si="23"/>
        <v>20</v>
      </c>
      <c r="H65" s="60">
        <f t="shared" si="23"/>
        <v>5</v>
      </c>
      <c r="I65" s="60">
        <f t="shared" si="23"/>
        <v>5</v>
      </c>
      <c r="J65" s="60">
        <f t="shared" si="23"/>
        <v>10</v>
      </c>
      <c r="K65" s="60">
        <f t="shared" si="2"/>
        <v>5</v>
      </c>
      <c r="L65" s="60">
        <f t="shared" si="23"/>
        <v>5</v>
      </c>
      <c r="M65" s="60">
        <f t="shared" si="23"/>
        <v>0</v>
      </c>
      <c r="N65" s="60">
        <f t="shared" si="23"/>
        <v>0</v>
      </c>
      <c r="O65" s="60">
        <f t="shared" si="23"/>
        <v>0</v>
      </c>
      <c r="P65" s="60">
        <f t="shared" si="23"/>
        <v>0</v>
      </c>
      <c r="Q65" s="60">
        <f t="shared" si="3"/>
        <v>0</v>
      </c>
      <c r="R65" s="60">
        <f t="shared" si="23"/>
        <v>0</v>
      </c>
      <c r="S65" s="60">
        <f t="shared" si="23"/>
        <v>0</v>
      </c>
      <c r="T65" s="60">
        <f t="shared" si="23"/>
        <v>0</v>
      </c>
      <c r="U65" s="60">
        <f t="shared" si="23"/>
        <v>5</v>
      </c>
      <c r="V65" s="60">
        <f t="shared" si="23"/>
        <v>5</v>
      </c>
      <c r="W65" s="60">
        <f t="shared" si="23"/>
        <v>0</v>
      </c>
      <c r="X65" s="60">
        <f t="shared" si="23"/>
        <v>0</v>
      </c>
      <c r="Y65" s="60">
        <f t="shared" si="23"/>
        <v>0</v>
      </c>
      <c r="Z65" s="60">
        <f t="shared" si="23"/>
        <v>65</v>
      </c>
    </row>
    <row r="66" spans="1:26" ht="18" customHeight="1" x14ac:dyDescent="0.35">
      <c r="A66" s="57">
        <v>36</v>
      </c>
      <c r="B66" s="111" t="s">
        <v>208</v>
      </c>
      <c r="C66" s="7" t="s">
        <v>405</v>
      </c>
      <c r="D66" s="47">
        <v>40</v>
      </c>
      <c r="E66" s="59">
        <f>F66+G66</f>
        <v>40</v>
      </c>
      <c r="F66" s="7">
        <v>20</v>
      </c>
      <c r="G66" s="7">
        <v>20</v>
      </c>
      <c r="H66" s="59">
        <v>0</v>
      </c>
      <c r="I66" s="59">
        <v>0</v>
      </c>
      <c r="J66" s="59">
        <v>0</v>
      </c>
      <c r="K66" s="59">
        <f t="shared" si="2"/>
        <v>0</v>
      </c>
      <c r="L66" s="59">
        <v>0</v>
      </c>
      <c r="M66" s="59">
        <v>0</v>
      </c>
      <c r="N66" s="59">
        <v>0</v>
      </c>
      <c r="O66" s="59">
        <v>0</v>
      </c>
      <c r="P66" s="59">
        <v>0</v>
      </c>
      <c r="Q66" s="59">
        <f t="shared" si="3"/>
        <v>0</v>
      </c>
      <c r="R66" s="59">
        <v>0</v>
      </c>
      <c r="S66" s="59">
        <v>0</v>
      </c>
      <c r="T66" s="59">
        <v>0</v>
      </c>
      <c r="U66" s="59">
        <v>0</v>
      </c>
      <c r="V66" s="59">
        <v>0</v>
      </c>
      <c r="W66" s="59">
        <v>0</v>
      </c>
      <c r="X66" s="59">
        <v>0</v>
      </c>
      <c r="Y66" s="59">
        <v>0</v>
      </c>
      <c r="Z66" s="59">
        <v>0</v>
      </c>
    </row>
    <row r="67" spans="1:26" ht="18" customHeight="1" x14ac:dyDescent="0.35">
      <c r="A67" s="393" t="s">
        <v>406</v>
      </c>
      <c r="B67" s="393"/>
      <c r="C67" s="393"/>
      <c r="D67" s="60">
        <f>D66</f>
        <v>40</v>
      </c>
      <c r="E67" s="60">
        <f t="shared" ref="E67:Z67" si="24">E66</f>
        <v>40</v>
      </c>
      <c r="F67" s="60">
        <f t="shared" si="24"/>
        <v>20</v>
      </c>
      <c r="G67" s="60">
        <f t="shared" si="24"/>
        <v>20</v>
      </c>
      <c r="H67" s="60">
        <f t="shared" si="24"/>
        <v>0</v>
      </c>
      <c r="I67" s="60">
        <f t="shared" si="24"/>
        <v>0</v>
      </c>
      <c r="J67" s="60">
        <f t="shared" si="24"/>
        <v>0</v>
      </c>
      <c r="K67" s="60">
        <f t="shared" si="2"/>
        <v>0</v>
      </c>
      <c r="L67" s="60">
        <f t="shared" si="24"/>
        <v>0</v>
      </c>
      <c r="M67" s="60">
        <f t="shared" si="24"/>
        <v>0</v>
      </c>
      <c r="N67" s="60">
        <f t="shared" si="24"/>
        <v>0</v>
      </c>
      <c r="O67" s="60">
        <f t="shared" si="24"/>
        <v>0</v>
      </c>
      <c r="P67" s="60">
        <f t="shared" si="24"/>
        <v>0</v>
      </c>
      <c r="Q67" s="60">
        <f t="shared" si="3"/>
        <v>0</v>
      </c>
      <c r="R67" s="60">
        <f t="shared" si="24"/>
        <v>0</v>
      </c>
      <c r="S67" s="60">
        <f t="shared" si="24"/>
        <v>0</v>
      </c>
      <c r="T67" s="60">
        <f t="shared" si="24"/>
        <v>0</v>
      </c>
      <c r="U67" s="60">
        <f t="shared" si="24"/>
        <v>0</v>
      </c>
      <c r="V67" s="60">
        <f t="shared" si="24"/>
        <v>0</v>
      </c>
      <c r="W67" s="60">
        <f t="shared" si="24"/>
        <v>0</v>
      </c>
      <c r="X67" s="60">
        <f t="shared" si="24"/>
        <v>0</v>
      </c>
      <c r="Y67" s="60">
        <f t="shared" si="24"/>
        <v>0</v>
      </c>
      <c r="Z67" s="60">
        <f t="shared" si="24"/>
        <v>0</v>
      </c>
    </row>
    <row r="68" spans="1:26" ht="18" customHeight="1" x14ac:dyDescent="0.35">
      <c r="A68" s="57">
        <v>37</v>
      </c>
      <c r="B68" s="392" t="s">
        <v>407</v>
      </c>
      <c r="C68" s="7" t="s">
        <v>408</v>
      </c>
      <c r="D68" s="47">
        <v>15</v>
      </c>
      <c r="E68" s="59">
        <f>F68+G68</f>
        <v>15</v>
      </c>
      <c r="F68" s="7">
        <v>15</v>
      </c>
      <c r="G68" s="59">
        <v>0</v>
      </c>
      <c r="H68" s="59">
        <v>0</v>
      </c>
      <c r="I68" s="59">
        <v>0</v>
      </c>
      <c r="J68" s="59">
        <v>0</v>
      </c>
      <c r="K68" s="59">
        <f t="shared" si="2"/>
        <v>5</v>
      </c>
      <c r="L68" s="7">
        <v>5</v>
      </c>
      <c r="M68" s="59">
        <v>0</v>
      </c>
      <c r="N68" s="59">
        <v>0</v>
      </c>
      <c r="O68" s="59">
        <v>0</v>
      </c>
      <c r="P68" s="59">
        <v>0</v>
      </c>
      <c r="Q68" s="59">
        <f t="shared" si="3"/>
        <v>0</v>
      </c>
      <c r="R68" s="59">
        <v>0</v>
      </c>
      <c r="S68" s="59">
        <v>0</v>
      </c>
      <c r="T68" s="59">
        <v>0</v>
      </c>
      <c r="U68" s="59">
        <v>0</v>
      </c>
      <c r="V68" s="59">
        <v>0</v>
      </c>
      <c r="W68" s="59">
        <v>0</v>
      </c>
      <c r="X68" s="59">
        <v>0</v>
      </c>
      <c r="Y68" s="59">
        <v>0</v>
      </c>
      <c r="Z68" s="59">
        <v>0</v>
      </c>
    </row>
    <row r="69" spans="1:26" ht="18" customHeight="1" x14ac:dyDescent="0.35">
      <c r="A69" s="57">
        <v>38</v>
      </c>
      <c r="B69" s="392"/>
      <c r="C69" s="7" t="s">
        <v>409</v>
      </c>
      <c r="D69" s="47">
        <v>15</v>
      </c>
      <c r="E69" s="59">
        <f>F69+G69</f>
        <v>15</v>
      </c>
      <c r="F69" s="7">
        <v>15</v>
      </c>
      <c r="G69" s="59">
        <v>0</v>
      </c>
      <c r="H69" s="59">
        <v>0</v>
      </c>
      <c r="I69" s="59">
        <v>0</v>
      </c>
      <c r="J69" s="59">
        <v>0</v>
      </c>
      <c r="K69" s="59">
        <f t="shared" si="2"/>
        <v>5</v>
      </c>
      <c r="L69" s="7">
        <v>5</v>
      </c>
      <c r="M69" s="59">
        <v>0</v>
      </c>
      <c r="N69" s="59">
        <v>0</v>
      </c>
      <c r="O69" s="59">
        <v>0</v>
      </c>
      <c r="P69" s="59">
        <v>0</v>
      </c>
      <c r="Q69" s="59">
        <f t="shared" si="3"/>
        <v>0</v>
      </c>
      <c r="R69" s="59">
        <v>0</v>
      </c>
      <c r="S69" s="59">
        <v>0</v>
      </c>
      <c r="T69" s="59">
        <v>0</v>
      </c>
      <c r="U69" s="59">
        <v>0</v>
      </c>
      <c r="V69" s="59">
        <v>0</v>
      </c>
      <c r="W69" s="59">
        <v>0</v>
      </c>
      <c r="X69" s="59">
        <v>0</v>
      </c>
      <c r="Y69" s="59">
        <v>0</v>
      </c>
      <c r="Z69" s="59">
        <v>0</v>
      </c>
    </row>
    <row r="70" spans="1:26" ht="18" customHeight="1" x14ac:dyDescent="0.35">
      <c r="A70" s="57">
        <v>39</v>
      </c>
      <c r="B70" s="392"/>
      <c r="C70" s="7" t="s">
        <v>410</v>
      </c>
      <c r="D70" s="47">
        <v>30</v>
      </c>
      <c r="E70" s="59">
        <f>F70+G70</f>
        <v>30</v>
      </c>
      <c r="F70" s="7">
        <v>25</v>
      </c>
      <c r="G70" s="7">
        <v>5</v>
      </c>
      <c r="H70" s="59">
        <v>0</v>
      </c>
      <c r="I70" s="59">
        <v>0</v>
      </c>
      <c r="J70" s="7">
        <v>5</v>
      </c>
      <c r="K70" s="59">
        <f t="shared" si="2"/>
        <v>5</v>
      </c>
      <c r="L70" s="7">
        <v>5</v>
      </c>
      <c r="M70" s="59">
        <v>0</v>
      </c>
      <c r="N70" s="7">
        <v>5</v>
      </c>
      <c r="O70" s="59">
        <v>0</v>
      </c>
      <c r="P70" s="59">
        <v>0</v>
      </c>
      <c r="Q70" s="59">
        <f t="shared" si="3"/>
        <v>0</v>
      </c>
      <c r="R70" s="59">
        <v>0</v>
      </c>
      <c r="S70" s="59">
        <v>0</v>
      </c>
      <c r="T70" s="59">
        <v>0</v>
      </c>
      <c r="U70" s="7">
        <v>5</v>
      </c>
      <c r="V70" s="7">
        <v>5</v>
      </c>
      <c r="W70" s="59">
        <v>0</v>
      </c>
      <c r="X70" s="59">
        <v>0</v>
      </c>
      <c r="Y70" s="59">
        <v>0</v>
      </c>
      <c r="Z70" s="59">
        <v>0</v>
      </c>
    </row>
    <row r="71" spans="1:26" ht="18" customHeight="1" x14ac:dyDescent="0.35">
      <c r="A71" s="57">
        <v>40</v>
      </c>
      <c r="B71" s="392"/>
      <c r="C71" s="7" t="s">
        <v>411</v>
      </c>
      <c r="D71" s="47">
        <v>30</v>
      </c>
      <c r="E71" s="59">
        <f>F71+G71</f>
        <v>30</v>
      </c>
      <c r="F71" s="7">
        <v>25</v>
      </c>
      <c r="G71" s="7">
        <v>5</v>
      </c>
      <c r="H71" s="59">
        <v>0</v>
      </c>
      <c r="I71" s="59">
        <v>0</v>
      </c>
      <c r="J71" s="7">
        <v>5</v>
      </c>
      <c r="K71" s="59">
        <f t="shared" si="2"/>
        <v>5</v>
      </c>
      <c r="L71" s="7">
        <v>5</v>
      </c>
      <c r="M71" s="59">
        <v>0</v>
      </c>
      <c r="N71" s="59">
        <v>0</v>
      </c>
      <c r="O71" s="59">
        <v>0</v>
      </c>
      <c r="P71" s="59">
        <v>0</v>
      </c>
      <c r="Q71" s="59">
        <f t="shared" si="3"/>
        <v>5</v>
      </c>
      <c r="R71" s="59">
        <v>0</v>
      </c>
      <c r="S71" s="7">
        <v>5</v>
      </c>
      <c r="T71" s="59">
        <v>0</v>
      </c>
      <c r="U71" s="59">
        <v>0</v>
      </c>
      <c r="V71" s="7">
        <v>5</v>
      </c>
      <c r="W71" s="59">
        <v>0</v>
      </c>
      <c r="X71" s="59">
        <v>0</v>
      </c>
      <c r="Y71" s="59">
        <v>0</v>
      </c>
      <c r="Z71" s="59">
        <v>0</v>
      </c>
    </row>
    <row r="72" spans="1:26" ht="18" customHeight="1" x14ac:dyDescent="0.35">
      <c r="A72" s="393" t="s">
        <v>412</v>
      </c>
      <c r="B72" s="393"/>
      <c r="C72" s="393"/>
      <c r="D72" s="60">
        <f>D68+D69+D70+D71</f>
        <v>90</v>
      </c>
      <c r="E72" s="60">
        <f t="shared" ref="E72:Z72" si="25">E68+E69+E70+E71</f>
        <v>90</v>
      </c>
      <c r="F72" s="60">
        <f t="shared" si="25"/>
        <v>80</v>
      </c>
      <c r="G72" s="60">
        <f t="shared" si="25"/>
        <v>10</v>
      </c>
      <c r="H72" s="60">
        <f t="shared" si="25"/>
        <v>0</v>
      </c>
      <c r="I72" s="60">
        <f t="shared" si="25"/>
        <v>0</v>
      </c>
      <c r="J72" s="60">
        <f t="shared" si="25"/>
        <v>10</v>
      </c>
      <c r="K72" s="60">
        <f t="shared" si="2"/>
        <v>20</v>
      </c>
      <c r="L72" s="60">
        <f t="shared" si="25"/>
        <v>20</v>
      </c>
      <c r="M72" s="60">
        <f t="shared" si="25"/>
        <v>0</v>
      </c>
      <c r="N72" s="60">
        <f t="shared" si="25"/>
        <v>5</v>
      </c>
      <c r="O72" s="60">
        <f t="shared" si="25"/>
        <v>0</v>
      </c>
      <c r="P72" s="60">
        <f t="shared" si="25"/>
        <v>0</v>
      </c>
      <c r="Q72" s="60">
        <f t="shared" si="3"/>
        <v>5</v>
      </c>
      <c r="R72" s="60">
        <f t="shared" si="25"/>
        <v>0</v>
      </c>
      <c r="S72" s="60">
        <f t="shared" si="25"/>
        <v>5</v>
      </c>
      <c r="T72" s="60">
        <f t="shared" si="25"/>
        <v>0</v>
      </c>
      <c r="U72" s="60">
        <f t="shared" si="25"/>
        <v>5</v>
      </c>
      <c r="V72" s="60">
        <f t="shared" si="25"/>
        <v>10</v>
      </c>
      <c r="W72" s="60">
        <f t="shared" si="25"/>
        <v>0</v>
      </c>
      <c r="X72" s="60">
        <f t="shared" si="25"/>
        <v>0</v>
      </c>
      <c r="Y72" s="60">
        <f t="shared" si="25"/>
        <v>0</v>
      </c>
      <c r="Z72" s="60">
        <f t="shared" si="25"/>
        <v>0</v>
      </c>
    </row>
    <row r="73" spans="1:26" ht="18" customHeight="1" x14ac:dyDescent="0.35">
      <c r="A73" s="57">
        <v>41</v>
      </c>
      <c r="B73" s="111" t="s">
        <v>413</v>
      </c>
      <c r="C73" s="7" t="s">
        <v>414</v>
      </c>
      <c r="D73" s="47">
        <v>35</v>
      </c>
      <c r="E73" s="59">
        <f>F73+G73</f>
        <v>25</v>
      </c>
      <c r="F73" s="7">
        <v>15</v>
      </c>
      <c r="G73" s="7">
        <v>10</v>
      </c>
      <c r="H73" s="7">
        <v>5</v>
      </c>
      <c r="I73" s="59">
        <v>0</v>
      </c>
      <c r="J73" s="59">
        <v>0</v>
      </c>
      <c r="K73" s="59">
        <f t="shared" si="2"/>
        <v>5</v>
      </c>
      <c r="L73" s="7">
        <v>5</v>
      </c>
      <c r="M73" s="59">
        <v>0</v>
      </c>
      <c r="N73" s="7">
        <v>5</v>
      </c>
      <c r="O73" s="59">
        <v>0</v>
      </c>
      <c r="P73" s="59">
        <v>0</v>
      </c>
      <c r="Q73" s="59">
        <f t="shared" si="3"/>
        <v>0</v>
      </c>
      <c r="R73" s="59">
        <v>0</v>
      </c>
      <c r="S73" s="59">
        <v>0</v>
      </c>
      <c r="T73" s="59">
        <v>0</v>
      </c>
      <c r="U73" s="59">
        <v>0</v>
      </c>
      <c r="V73" s="59">
        <v>0</v>
      </c>
      <c r="W73" s="59">
        <v>0</v>
      </c>
      <c r="X73" s="59">
        <v>0</v>
      </c>
      <c r="Y73" s="59">
        <v>0</v>
      </c>
      <c r="Z73" s="59">
        <v>0</v>
      </c>
    </row>
    <row r="74" spans="1:26" ht="18" customHeight="1" x14ac:dyDescent="0.35">
      <c r="A74" s="393" t="s">
        <v>415</v>
      </c>
      <c r="B74" s="393"/>
      <c r="C74" s="393"/>
      <c r="D74" s="60">
        <f>D73</f>
        <v>35</v>
      </c>
      <c r="E74" s="60">
        <f t="shared" ref="E74:Z74" si="26">E73</f>
        <v>25</v>
      </c>
      <c r="F74" s="60">
        <f t="shared" si="26"/>
        <v>15</v>
      </c>
      <c r="G74" s="60">
        <f t="shared" si="26"/>
        <v>10</v>
      </c>
      <c r="H74" s="60">
        <f t="shared" si="26"/>
        <v>5</v>
      </c>
      <c r="I74" s="60">
        <f t="shared" si="26"/>
        <v>0</v>
      </c>
      <c r="J74" s="60">
        <f t="shared" si="26"/>
        <v>0</v>
      </c>
      <c r="K74" s="60">
        <f t="shared" si="2"/>
        <v>5</v>
      </c>
      <c r="L74" s="60">
        <f t="shared" si="26"/>
        <v>5</v>
      </c>
      <c r="M74" s="60">
        <f t="shared" si="26"/>
        <v>0</v>
      </c>
      <c r="N74" s="60">
        <f t="shared" si="26"/>
        <v>5</v>
      </c>
      <c r="O74" s="60">
        <f t="shared" si="26"/>
        <v>0</v>
      </c>
      <c r="P74" s="60">
        <f t="shared" si="26"/>
        <v>0</v>
      </c>
      <c r="Q74" s="60">
        <f t="shared" si="3"/>
        <v>0</v>
      </c>
      <c r="R74" s="60">
        <f t="shared" si="26"/>
        <v>0</v>
      </c>
      <c r="S74" s="60">
        <f t="shared" si="26"/>
        <v>0</v>
      </c>
      <c r="T74" s="60">
        <f t="shared" si="26"/>
        <v>0</v>
      </c>
      <c r="U74" s="60">
        <f t="shared" si="26"/>
        <v>0</v>
      </c>
      <c r="V74" s="60">
        <f t="shared" si="26"/>
        <v>0</v>
      </c>
      <c r="W74" s="60">
        <f t="shared" si="26"/>
        <v>0</v>
      </c>
      <c r="X74" s="60">
        <f t="shared" si="26"/>
        <v>0</v>
      </c>
      <c r="Y74" s="60">
        <f t="shared" si="26"/>
        <v>0</v>
      </c>
      <c r="Z74" s="60">
        <f t="shared" si="26"/>
        <v>0</v>
      </c>
    </row>
    <row r="75" spans="1:26" ht="18" customHeight="1" x14ac:dyDescent="0.35">
      <c r="A75" s="57">
        <v>42</v>
      </c>
      <c r="B75" s="111" t="s">
        <v>416</v>
      </c>
      <c r="C75" s="7" t="s">
        <v>417</v>
      </c>
      <c r="D75" s="47">
        <v>90</v>
      </c>
      <c r="E75" s="59">
        <f>F75+G75</f>
        <v>90</v>
      </c>
      <c r="F75" s="7">
        <v>55</v>
      </c>
      <c r="G75" s="7">
        <v>35</v>
      </c>
      <c r="H75" s="59">
        <v>0</v>
      </c>
      <c r="I75" s="59">
        <v>0</v>
      </c>
      <c r="J75" s="59">
        <v>0</v>
      </c>
      <c r="K75" s="59">
        <f t="shared" si="2"/>
        <v>0</v>
      </c>
      <c r="L75" s="59">
        <v>0</v>
      </c>
      <c r="M75" s="59">
        <v>0</v>
      </c>
      <c r="N75" s="59">
        <v>0</v>
      </c>
      <c r="O75" s="59">
        <v>0</v>
      </c>
      <c r="P75" s="59">
        <v>0</v>
      </c>
      <c r="Q75" s="59">
        <f t="shared" si="3"/>
        <v>0</v>
      </c>
      <c r="R75" s="59">
        <v>0</v>
      </c>
      <c r="S75" s="59">
        <v>0</v>
      </c>
      <c r="T75" s="59">
        <v>0</v>
      </c>
      <c r="U75" s="59">
        <v>0</v>
      </c>
      <c r="V75" s="59">
        <v>0</v>
      </c>
      <c r="W75" s="59">
        <v>0</v>
      </c>
      <c r="X75" s="59">
        <v>0</v>
      </c>
      <c r="Y75" s="59">
        <v>0</v>
      </c>
      <c r="Z75" s="59">
        <v>0</v>
      </c>
    </row>
    <row r="76" spans="1:26" ht="18" customHeight="1" x14ac:dyDescent="0.35">
      <c r="A76" s="393" t="s">
        <v>418</v>
      </c>
      <c r="B76" s="393"/>
      <c r="C76" s="393"/>
      <c r="D76" s="60">
        <f>D75</f>
        <v>90</v>
      </c>
      <c r="E76" s="60">
        <f t="shared" ref="E76:Z76" si="27">E75</f>
        <v>90</v>
      </c>
      <c r="F76" s="60">
        <f t="shared" si="27"/>
        <v>55</v>
      </c>
      <c r="G76" s="60">
        <f t="shared" si="27"/>
        <v>35</v>
      </c>
      <c r="H76" s="60">
        <f t="shared" si="27"/>
        <v>0</v>
      </c>
      <c r="I76" s="60">
        <f t="shared" si="27"/>
        <v>0</v>
      </c>
      <c r="J76" s="60">
        <f t="shared" si="27"/>
        <v>0</v>
      </c>
      <c r="K76" s="60">
        <f t="shared" si="2"/>
        <v>0</v>
      </c>
      <c r="L76" s="60">
        <f t="shared" si="27"/>
        <v>0</v>
      </c>
      <c r="M76" s="60">
        <f t="shared" si="27"/>
        <v>0</v>
      </c>
      <c r="N76" s="60">
        <f t="shared" si="27"/>
        <v>0</v>
      </c>
      <c r="O76" s="60">
        <f t="shared" si="27"/>
        <v>0</v>
      </c>
      <c r="P76" s="60">
        <f t="shared" si="27"/>
        <v>0</v>
      </c>
      <c r="Q76" s="60">
        <f t="shared" si="3"/>
        <v>0</v>
      </c>
      <c r="R76" s="60">
        <f t="shared" si="27"/>
        <v>0</v>
      </c>
      <c r="S76" s="60">
        <f t="shared" si="27"/>
        <v>0</v>
      </c>
      <c r="T76" s="60">
        <f t="shared" si="27"/>
        <v>0</v>
      </c>
      <c r="U76" s="60">
        <f t="shared" si="27"/>
        <v>0</v>
      </c>
      <c r="V76" s="60">
        <f t="shared" si="27"/>
        <v>0</v>
      </c>
      <c r="W76" s="60">
        <f t="shared" si="27"/>
        <v>0</v>
      </c>
      <c r="X76" s="60">
        <f t="shared" si="27"/>
        <v>0</v>
      </c>
      <c r="Y76" s="60">
        <f t="shared" si="27"/>
        <v>0</v>
      </c>
      <c r="Z76" s="60">
        <f t="shared" si="27"/>
        <v>0</v>
      </c>
    </row>
    <row r="77" spans="1:26" ht="18" customHeight="1" x14ac:dyDescent="0.35">
      <c r="A77" s="57">
        <v>43</v>
      </c>
      <c r="B77" s="392" t="s">
        <v>209</v>
      </c>
      <c r="C77" s="7" t="s">
        <v>419</v>
      </c>
      <c r="D77" s="47">
        <v>30</v>
      </c>
      <c r="E77" s="59">
        <f>F77+G77</f>
        <v>30</v>
      </c>
      <c r="F77" s="7">
        <v>20</v>
      </c>
      <c r="G77" s="7">
        <v>10</v>
      </c>
      <c r="H77" s="59">
        <v>0</v>
      </c>
      <c r="I77" s="7">
        <v>2</v>
      </c>
      <c r="J77" s="7">
        <v>1</v>
      </c>
      <c r="K77" s="59">
        <f t="shared" si="2"/>
        <v>10</v>
      </c>
      <c r="L77" s="7">
        <v>9</v>
      </c>
      <c r="M77" s="7">
        <v>1</v>
      </c>
      <c r="N77" s="7">
        <v>2</v>
      </c>
      <c r="O77" s="7">
        <v>1</v>
      </c>
      <c r="P77" s="59">
        <v>0</v>
      </c>
      <c r="Q77" s="59">
        <f t="shared" si="3"/>
        <v>0</v>
      </c>
      <c r="R77" s="59">
        <v>0</v>
      </c>
      <c r="S77" s="59">
        <v>0</v>
      </c>
      <c r="T77" s="59">
        <v>0</v>
      </c>
      <c r="U77" s="59">
        <v>0</v>
      </c>
      <c r="V77" s="59">
        <v>0</v>
      </c>
      <c r="W77" s="59">
        <v>0</v>
      </c>
      <c r="X77" s="59">
        <v>0</v>
      </c>
      <c r="Y77" s="59">
        <v>0</v>
      </c>
      <c r="Z77" s="59">
        <v>0</v>
      </c>
    </row>
    <row r="78" spans="1:26" x14ac:dyDescent="0.35">
      <c r="A78" s="57">
        <v>44</v>
      </c>
      <c r="B78" s="392"/>
      <c r="C78" s="7" t="s">
        <v>420</v>
      </c>
      <c r="D78" s="47">
        <v>40</v>
      </c>
      <c r="E78" s="59">
        <f>F78+G78</f>
        <v>40</v>
      </c>
      <c r="F78" s="7">
        <v>30</v>
      </c>
      <c r="G78" s="7">
        <v>10</v>
      </c>
      <c r="H78" s="59">
        <v>0</v>
      </c>
      <c r="I78" s="7">
        <v>1</v>
      </c>
      <c r="J78" s="7">
        <v>1</v>
      </c>
      <c r="K78" s="59">
        <f t="shared" si="2"/>
        <v>2</v>
      </c>
      <c r="L78" s="7">
        <v>2</v>
      </c>
      <c r="M78" s="59">
        <v>0</v>
      </c>
      <c r="N78" s="59">
        <v>0</v>
      </c>
      <c r="O78" s="59">
        <v>0</v>
      </c>
      <c r="P78" s="59">
        <v>0</v>
      </c>
      <c r="Q78" s="59">
        <f t="shared" si="3"/>
        <v>0</v>
      </c>
      <c r="R78" s="59">
        <v>0</v>
      </c>
      <c r="S78" s="59">
        <v>0</v>
      </c>
      <c r="T78" s="59">
        <v>0</v>
      </c>
      <c r="U78" s="59">
        <v>0</v>
      </c>
      <c r="V78" s="59">
        <v>0</v>
      </c>
      <c r="W78" s="59">
        <v>0</v>
      </c>
      <c r="X78" s="59">
        <v>0</v>
      </c>
      <c r="Y78" s="59">
        <v>0</v>
      </c>
      <c r="Z78" s="59">
        <v>0</v>
      </c>
    </row>
    <row r="79" spans="1:26" ht="18" customHeight="1" x14ac:dyDescent="0.35">
      <c r="A79" s="393" t="s">
        <v>421</v>
      </c>
      <c r="B79" s="393"/>
      <c r="C79" s="393"/>
      <c r="D79" s="60">
        <f>D77+D78</f>
        <v>70</v>
      </c>
      <c r="E79" s="60">
        <f t="shared" ref="E79:Z79" si="28">E77+E78</f>
        <v>70</v>
      </c>
      <c r="F79" s="60">
        <f t="shared" si="28"/>
        <v>50</v>
      </c>
      <c r="G79" s="60">
        <f t="shared" si="28"/>
        <v>20</v>
      </c>
      <c r="H79" s="60">
        <f t="shared" si="28"/>
        <v>0</v>
      </c>
      <c r="I79" s="60">
        <f t="shared" si="28"/>
        <v>3</v>
      </c>
      <c r="J79" s="60">
        <f t="shared" si="28"/>
        <v>2</v>
      </c>
      <c r="K79" s="60">
        <f t="shared" si="2"/>
        <v>12</v>
      </c>
      <c r="L79" s="60">
        <f t="shared" si="28"/>
        <v>11</v>
      </c>
      <c r="M79" s="60">
        <f t="shared" si="28"/>
        <v>1</v>
      </c>
      <c r="N79" s="60">
        <f t="shared" si="28"/>
        <v>2</v>
      </c>
      <c r="O79" s="60">
        <f t="shared" si="28"/>
        <v>1</v>
      </c>
      <c r="P79" s="60">
        <f t="shared" si="28"/>
        <v>0</v>
      </c>
      <c r="Q79" s="60">
        <f t="shared" si="3"/>
        <v>0</v>
      </c>
      <c r="R79" s="60">
        <f t="shared" si="28"/>
        <v>0</v>
      </c>
      <c r="S79" s="60">
        <f t="shared" si="28"/>
        <v>0</v>
      </c>
      <c r="T79" s="60">
        <f t="shared" si="28"/>
        <v>0</v>
      </c>
      <c r="U79" s="60">
        <f t="shared" si="28"/>
        <v>0</v>
      </c>
      <c r="V79" s="60">
        <f t="shared" si="28"/>
        <v>0</v>
      </c>
      <c r="W79" s="60">
        <f t="shared" si="28"/>
        <v>0</v>
      </c>
      <c r="X79" s="60">
        <f t="shared" si="28"/>
        <v>0</v>
      </c>
      <c r="Y79" s="60">
        <f t="shared" si="28"/>
        <v>0</v>
      </c>
      <c r="Z79" s="60">
        <f t="shared" si="28"/>
        <v>0</v>
      </c>
    </row>
    <row r="80" spans="1:26" x14ac:dyDescent="0.35">
      <c r="A80" s="57">
        <v>45</v>
      </c>
      <c r="B80" s="392" t="s">
        <v>210</v>
      </c>
      <c r="C80" s="7" t="s">
        <v>422</v>
      </c>
      <c r="D80" s="47">
        <v>30</v>
      </c>
      <c r="E80" s="59">
        <f t="shared" ref="E80:E85" si="29">F80+G80</f>
        <v>30</v>
      </c>
      <c r="F80" s="7">
        <v>25</v>
      </c>
      <c r="G80" s="7">
        <v>5</v>
      </c>
      <c r="H80" s="59">
        <v>0</v>
      </c>
      <c r="I80" s="59">
        <v>0</v>
      </c>
      <c r="J80" s="59">
        <v>0</v>
      </c>
      <c r="K80" s="59">
        <f t="shared" si="2"/>
        <v>0</v>
      </c>
      <c r="L80" s="59">
        <v>0</v>
      </c>
      <c r="M80" s="59">
        <v>0</v>
      </c>
      <c r="N80" s="59">
        <v>0</v>
      </c>
      <c r="O80" s="61">
        <v>0</v>
      </c>
      <c r="P80" s="61">
        <v>0</v>
      </c>
      <c r="Q80" s="59">
        <f t="shared" si="3"/>
        <v>0</v>
      </c>
      <c r="R80" s="59">
        <v>0</v>
      </c>
      <c r="S80" s="59">
        <v>0</v>
      </c>
      <c r="T80" s="59">
        <v>0</v>
      </c>
      <c r="U80" s="59">
        <v>0</v>
      </c>
      <c r="V80" s="59">
        <v>0</v>
      </c>
      <c r="W80" s="59">
        <v>0</v>
      </c>
      <c r="X80" s="59">
        <v>0</v>
      </c>
      <c r="Y80" s="59">
        <v>0</v>
      </c>
      <c r="Z80" s="59">
        <v>0</v>
      </c>
    </row>
    <row r="81" spans="1:26" x14ac:dyDescent="0.35">
      <c r="A81" s="57">
        <v>46</v>
      </c>
      <c r="B81" s="392"/>
      <c r="C81" s="7" t="s">
        <v>423</v>
      </c>
      <c r="D81" s="47">
        <v>40</v>
      </c>
      <c r="E81" s="59">
        <f t="shared" si="29"/>
        <v>40</v>
      </c>
      <c r="F81" s="7">
        <v>35</v>
      </c>
      <c r="G81" s="7">
        <v>5</v>
      </c>
      <c r="H81" s="59">
        <v>0</v>
      </c>
      <c r="I81" s="59">
        <v>0</v>
      </c>
      <c r="J81" s="59">
        <v>0</v>
      </c>
      <c r="K81" s="59">
        <f t="shared" si="2"/>
        <v>5</v>
      </c>
      <c r="L81" s="7">
        <v>5</v>
      </c>
      <c r="M81" s="59">
        <v>0</v>
      </c>
      <c r="N81" s="7">
        <v>5</v>
      </c>
      <c r="O81" s="61">
        <v>0</v>
      </c>
      <c r="P81" s="61">
        <v>0</v>
      </c>
      <c r="Q81" s="59">
        <f t="shared" si="3"/>
        <v>0</v>
      </c>
      <c r="R81" s="59">
        <v>0</v>
      </c>
      <c r="S81" s="59">
        <v>0</v>
      </c>
      <c r="T81" s="59">
        <v>0</v>
      </c>
      <c r="U81" s="59">
        <v>0</v>
      </c>
      <c r="V81" s="59">
        <v>0</v>
      </c>
      <c r="W81" s="59">
        <v>0</v>
      </c>
      <c r="X81" s="59">
        <v>0</v>
      </c>
      <c r="Y81" s="59">
        <v>0</v>
      </c>
      <c r="Z81" s="59">
        <v>0</v>
      </c>
    </row>
    <row r="82" spans="1:26" x14ac:dyDescent="0.35">
      <c r="A82" s="57">
        <v>47</v>
      </c>
      <c r="B82" s="392"/>
      <c r="C82" s="7" t="s">
        <v>424</v>
      </c>
      <c r="D82" s="47">
        <v>100</v>
      </c>
      <c r="E82" s="59">
        <f t="shared" si="29"/>
        <v>100</v>
      </c>
      <c r="F82" s="7">
        <v>75</v>
      </c>
      <c r="G82" s="7">
        <v>25</v>
      </c>
      <c r="H82" s="7">
        <v>5</v>
      </c>
      <c r="I82" s="7">
        <v>5</v>
      </c>
      <c r="J82" s="7">
        <v>5</v>
      </c>
      <c r="K82" s="59">
        <f t="shared" ref="K82:K110" si="30">L82+M82</f>
        <v>15</v>
      </c>
      <c r="L82" s="7">
        <v>15</v>
      </c>
      <c r="M82" s="59">
        <v>0</v>
      </c>
      <c r="N82" s="7">
        <v>10</v>
      </c>
      <c r="O82" s="61">
        <v>0</v>
      </c>
      <c r="P82" s="7">
        <v>5</v>
      </c>
      <c r="Q82" s="59">
        <f t="shared" ref="Q82:Q110" si="31">R82+S82+T82</f>
        <v>0</v>
      </c>
      <c r="R82" s="59">
        <v>0</v>
      </c>
      <c r="S82" s="59">
        <v>0</v>
      </c>
      <c r="T82" s="59">
        <v>0</v>
      </c>
      <c r="U82" s="7">
        <v>10</v>
      </c>
      <c r="V82" s="59">
        <v>0</v>
      </c>
      <c r="W82" s="59">
        <v>0</v>
      </c>
      <c r="X82" s="59">
        <v>0</v>
      </c>
      <c r="Y82" s="59">
        <v>0</v>
      </c>
      <c r="Z82" s="7">
        <v>5</v>
      </c>
    </row>
    <row r="83" spans="1:26" x14ac:dyDescent="0.35">
      <c r="A83" s="57">
        <v>48</v>
      </c>
      <c r="B83" s="392"/>
      <c r="C83" s="7" t="s">
        <v>425</v>
      </c>
      <c r="D83" s="47">
        <v>40</v>
      </c>
      <c r="E83" s="59">
        <f t="shared" si="29"/>
        <v>40</v>
      </c>
      <c r="F83" s="7">
        <v>35</v>
      </c>
      <c r="G83" s="7">
        <v>5</v>
      </c>
      <c r="H83" s="59">
        <v>0</v>
      </c>
      <c r="I83" s="59">
        <v>0</v>
      </c>
      <c r="J83" s="59">
        <v>0</v>
      </c>
      <c r="K83" s="59">
        <f t="shared" si="30"/>
        <v>5</v>
      </c>
      <c r="L83" s="7">
        <v>5</v>
      </c>
      <c r="M83" s="59">
        <v>0</v>
      </c>
      <c r="N83" s="59">
        <v>0</v>
      </c>
      <c r="O83" s="61">
        <v>0</v>
      </c>
      <c r="P83" s="61">
        <v>0</v>
      </c>
      <c r="Q83" s="59">
        <f t="shared" si="31"/>
        <v>0</v>
      </c>
      <c r="R83" s="59">
        <v>0</v>
      </c>
      <c r="S83" s="59">
        <v>0</v>
      </c>
      <c r="T83" s="59">
        <v>0</v>
      </c>
      <c r="U83" s="59">
        <v>0</v>
      </c>
      <c r="V83" s="59">
        <v>0</v>
      </c>
      <c r="W83" s="59">
        <v>0</v>
      </c>
      <c r="X83" s="59">
        <v>0</v>
      </c>
      <c r="Y83" s="59">
        <v>0</v>
      </c>
      <c r="Z83" s="59">
        <v>0</v>
      </c>
    </row>
    <row r="84" spans="1:26" x14ac:dyDescent="0.35">
      <c r="A84" s="57">
        <v>49</v>
      </c>
      <c r="B84" s="392"/>
      <c r="C84" s="7" t="s">
        <v>426</v>
      </c>
      <c r="D84" s="47">
        <v>150</v>
      </c>
      <c r="E84" s="59">
        <f t="shared" si="29"/>
        <v>150</v>
      </c>
      <c r="F84" s="7">
        <v>135</v>
      </c>
      <c r="G84" s="7">
        <v>15</v>
      </c>
      <c r="H84" s="7">
        <v>10</v>
      </c>
      <c r="I84" s="7">
        <v>15</v>
      </c>
      <c r="J84" s="7">
        <v>5</v>
      </c>
      <c r="K84" s="59">
        <f t="shared" si="30"/>
        <v>25</v>
      </c>
      <c r="L84" s="7">
        <v>25</v>
      </c>
      <c r="M84" s="59">
        <v>0</v>
      </c>
      <c r="N84" s="7">
        <v>15</v>
      </c>
      <c r="O84" s="61">
        <v>0</v>
      </c>
      <c r="P84" s="7">
        <v>5</v>
      </c>
      <c r="Q84" s="59">
        <f t="shared" si="31"/>
        <v>0</v>
      </c>
      <c r="R84" s="59">
        <v>0</v>
      </c>
      <c r="S84" s="59">
        <v>0</v>
      </c>
      <c r="T84" s="59">
        <v>0</v>
      </c>
      <c r="U84" s="7">
        <v>15</v>
      </c>
      <c r="V84" s="59">
        <v>0</v>
      </c>
      <c r="W84" s="59">
        <v>0</v>
      </c>
      <c r="X84" s="59">
        <v>0</v>
      </c>
      <c r="Y84" s="59">
        <v>0</v>
      </c>
      <c r="Z84" s="7">
        <v>5</v>
      </c>
    </row>
    <row r="85" spans="1:26" x14ac:dyDescent="0.35">
      <c r="A85" s="57">
        <v>50</v>
      </c>
      <c r="B85" s="392"/>
      <c r="C85" s="7" t="s">
        <v>427</v>
      </c>
      <c r="D85" s="47">
        <v>40</v>
      </c>
      <c r="E85" s="59">
        <f t="shared" si="29"/>
        <v>40</v>
      </c>
      <c r="F85" s="7">
        <v>35</v>
      </c>
      <c r="G85" s="7">
        <v>5</v>
      </c>
      <c r="H85" s="59">
        <v>0</v>
      </c>
      <c r="I85" s="7">
        <v>5</v>
      </c>
      <c r="J85" s="59">
        <v>0</v>
      </c>
      <c r="K85" s="59">
        <f t="shared" si="30"/>
        <v>10</v>
      </c>
      <c r="L85" s="7">
        <v>10</v>
      </c>
      <c r="M85" s="59">
        <v>0</v>
      </c>
      <c r="N85" s="7">
        <v>5</v>
      </c>
      <c r="O85" s="59">
        <v>0</v>
      </c>
      <c r="P85" s="59">
        <v>0</v>
      </c>
      <c r="Q85" s="59">
        <f t="shared" si="31"/>
        <v>0</v>
      </c>
      <c r="R85" s="59">
        <v>0</v>
      </c>
      <c r="S85" s="59">
        <v>0</v>
      </c>
      <c r="T85" s="59">
        <v>0</v>
      </c>
      <c r="U85" s="59">
        <v>0</v>
      </c>
      <c r="V85" s="59">
        <v>0</v>
      </c>
      <c r="W85" s="59">
        <v>0</v>
      </c>
      <c r="X85" s="59">
        <v>0</v>
      </c>
      <c r="Y85" s="59">
        <v>0</v>
      </c>
      <c r="Z85" s="59">
        <v>0</v>
      </c>
    </row>
    <row r="86" spans="1:26" ht="18" customHeight="1" x14ac:dyDescent="0.35">
      <c r="A86" s="393" t="s">
        <v>428</v>
      </c>
      <c r="B86" s="393"/>
      <c r="C86" s="393"/>
      <c r="D86" s="60">
        <f t="shared" ref="D86:Z86" si="32">D80+D81+D82+D83+D84+D85</f>
        <v>400</v>
      </c>
      <c r="E86" s="60">
        <f t="shared" si="32"/>
        <v>400</v>
      </c>
      <c r="F86" s="60">
        <f t="shared" si="32"/>
        <v>340</v>
      </c>
      <c r="G86" s="60">
        <f t="shared" si="32"/>
        <v>60</v>
      </c>
      <c r="H86" s="60">
        <f t="shared" si="32"/>
        <v>15</v>
      </c>
      <c r="I86" s="60">
        <f t="shared" si="32"/>
        <v>25</v>
      </c>
      <c r="J86" s="60">
        <f t="shared" si="32"/>
        <v>10</v>
      </c>
      <c r="K86" s="60">
        <f t="shared" si="32"/>
        <v>60</v>
      </c>
      <c r="L86" s="60">
        <f t="shared" si="32"/>
        <v>60</v>
      </c>
      <c r="M86" s="60">
        <f t="shared" si="32"/>
        <v>0</v>
      </c>
      <c r="N86" s="60">
        <f t="shared" si="32"/>
        <v>35</v>
      </c>
      <c r="O86" s="60">
        <f t="shared" si="32"/>
        <v>0</v>
      </c>
      <c r="P86" s="60">
        <f t="shared" si="32"/>
        <v>10</v>
      </c>
      <c r="Q86" s="60">
        <f t="shared" si="32"/>
        <v>0</v>
      </c>
      <c r="R86" s="60">
        <f t="shared" si="32"/>
        <v>0</v>
      </c>
      <c r="S86" s="60">
        <f t="shared" si="32"/>
        <v>0</v>
      </c>
      <c r="T86" s="60">
        <f t="shared" si="32"/>
        <v>0</v>
      </c>
      <c r="U86" s="60">
        <f t="shared" si="32"/>
        <v>25</v>
      </c>
      <c r="V86" s="60">
        <f t="shared" si="32"/>
        <v>0</v>
      </c>
      <c r="W86" s="60">
        <f t="shared" si="32"/>
        <v>0</v>
      </c>
      <c r="X86" s="60">
        <f t="shared" si="32"/>
        <v>0</v>
      </c>
      <c r="Y86" s="60">
        <f t="shared" si="32"/>
        <v>0</v>
      </c>
      <c r="Z86" s="60">
        <f t="shared" si="32"/>
        <v>10</v>
      </c>
    </row>
    <row r="87" spans="1:26" x14ac:dyDescent="0.35">
      <c r="A87" s="57">
        <v>51</v>
      </c>
      <c r="B87" s="111" t="s">
        <v>211</v>
      </c>
      <c r="C87" s="7" t="s">
        <v>429</v>
      </c>
      <c r="D87" s="47">
        <v>120</v>
      </c>
      <c r="E87" s="59">
        <f>F87+G87</f>
        <v>120</v>
      </c>
      <c r="F87" s="7">
        <v>100</v>
      </c>
      <c r="G87" s="7">
        <v>20</v>
      </c>
      <c r="H87" s="59">
        <v>0</v>
      </c>
      <c r="I87" s="59">
        <v>0</v>
      </c>
      <c r="J87" s="59">
        <v>0</v>
      </c>
      <c r="K87" s="59">
        <f t="shared" si="30"/>
        <v>0</v>
      </c>
      <c r="L87" s="59">
        <v>0</v>
      </c>
      <c r="M87" s="59">
        <v>0</v>
      </c>
      <c r="N87" s="59">
        <v>0</v>
      </c>
      <c r="O87" s="59">
        <v>0</v>
      </c>
      <c r="P87" s="59">
        <v>0</v>
      </c>
      <c r="Q87" s="59">
        <f t="shared" si="31"/>
        <v>0</v>
      </c>
      <c r="R87" s="59">
        <v>0</v>
      </c>
      <c r="S87" s="59">
        <v>0</v>
      </c>
      <c r="T87" s="59">
        <v>0</v>
      </c>
      <c r="U87" s="59">
        <v>0</v>
      </c>
      <c r="V87" s="59">
        <v>0</v>
      </c>
      <c r="W87" s="59">
        <v>0</v>
      </c>
      <c r="X87" s="59">
        <v>0</v>
      </c>
      <c r="Y87" s="59">
        <v>0</v>
      </c>
      <c r="Z87" s="59">
        <v>0</v>
      </c>
    </row>
    <row r="88" spans="1:26" ht="18" customHeight="1" x14ac:dyDescent="0.35">
      <c r="A88" s="393" t="s">
        <v>430</v>
      </c>
      <c r="B88" s="393"/>
      <c r="C88" s="393"/>
      <c r="D88" s="60">
        <f>D87</f>
        <v>120</v>
      </c>
      <c r="E88" s="60">
        <f t="shared" ref="E88:Z88" si="33">E87</f>
        <v>120</v>
      </c>
      <c r="F88" s="60">
        <f t="shared" si="33"/>
        <v>100</v>
      </c>
      <c r="G88" s="60">
        <f t="shared" si="33"/>
        <v>20</v>
      </c>
      <c r="H88" s="60">
        <f>H87</f>
        <v>0</v>
      </c>
      <c r="I88" s="60">
        <f>I87</f>
        <v>0</v>
      </c>
      <c r="J88" s="60">
        <f t="shared" si="33"/>
        <v>0</v>
      </c>
      <c r="K88" s="60">
        <f t="shared" si="30"/>
        <v>0</v>
      </c>
      <c r="L88" s="60">
        <f t="shared" si="33"/>
        <v>0</v>
      </c>
      <c r="M88" s="60">
        <f t="shared" si="33"/>
        <v>0</v>
      </c>
      <c r="N88" s="60">
        <f t="shared" si="33"/>
        <v>0</v>
      </c>
      <c r="O88" s="60">
        <f t="shared" si="33"/>
        <v>0</v>
      </c>
      <c r="P88" s="60">
        <f t="shared" si="33"/>
        <v>0</v>
      </c>
      <c r="Q88" s="60">
        <f t="shared" si="31"/>
        <v>0</v>
      </c>
      <c r="R88" s="60">
        <f t="shared" si="33"/>
        <v>0</v>
      </c>
      <c r="S88" s="60">
        <f t="shared" si="33"/>
        <v>0</v>
      </c>
      <c r="T88" s="60">
        <f t="shared" si="33"/>
        <v>0</v>
      </c>
      <c r="U88" s="60">
        <f t="shared" si="33"/>
        <v>0</v>
      </c>
      <c r="V88" s="60">
        <f t="shared" si="33"/>
        <v>0</v>
      </c>
      <c r="W88" s="60">
        <f t="shared" si="33"/>
        <v>0</v>
      </c>
      <c r="X88" s="60">
        <f t="shared" si="33"/>
        <v>0</v>
      </c>
      <c r="Y88" s="60">
        <f t="shared" si="33"/>
        <v>0</v>
      </c>
      <c r="Z88" s="60">
        <f t="shared" si="33"/>
        <v>0</v>
      </c>
    </row>
    <row r="89" spans="1:26" x14ac:dyDescent="0.35">
      <c r="A89" s="57">
        <v>52</v>
      </c>
      <c r="B89" s="111" t="s">
        <v>212</v>
      </c>
      <c r="C89" s="7" t="s">
        <v>431</v>
      </c>
      <c r="D89" s="47">
        <v>60</v>
      </c>
      <c r="E89" s="59">
        <f>F89+G89</f>
        <v>60</v>
      </c>
      <c r="F89" s="7">
        <v>40</v>
      </c>
      <c r="G89" s="7">
        <v>20</v>
      </c>
      <c r="H89" s="59">
        <v>0</v>
      </c>
      <c r="I89" s="59">
        <v>0</v>
      </c>
      <c r="J89" s="59">
        <v>0</v>
      </c>
      <c r="K89" s="59">
        <f t="shared" si="30"/>
        <v>0</v>
      </c>
      <c r="L89" s="59">
        <v>0</v>
      </c>
      <c r="M89" s="59">
        <v>0</v>
      </c>
      <c r="N89" s="59">
        <v>0</v>
      </c>
      <c r="O89" s="59">
        <v>0</v>
      </c>
      <c r="P89" s="59">
        <v>0</v>
      </c>
      <c r="Q89" s="59">
        <f t="shared" si="31"/>
        <v>0</v>
      </c>
      <c r="R89" s="59">
        <v>0</v>
      </c>
      <c r="S89" s="59">
        <v>0</v>
      </c>
      <c r="T89" s="59">
        <v>0</v>
      </c>
      <c r="U89" s="59">
        <v>0</v>
      </c>
      <c r="V89" s="59">
        <v>0</v>
      </c>
      <c r="W89" s="59">
        <v>0</v>
      </c>
      <c r="X89" s="59">
        <v>0</v>
      </c>
      <c r="Y89" s="59">
        <v>0</v>
      </c>
      <c r="Z89" s="59">
        <v>0</v>
      </c>
    </row>
    <row r="90" spans="1:26" ht="18" customHeight="1" x14ac:dyDescent="0.35">
      <c r="A90" s="393" t="s">
        <v>432</v>
      </c>
      <c r="B90" s="393"/>
      <c r="C90" s="393"/>
      <c r="D90" s="60">
        <f>D89</f>
        <v>60</v>
      </c>
      <c r="E90" s="60">
        <f t="shared" ref="E90:Z90" si="34">E89</f>
        <v>60</v>
      </c>
      <c r="F90" s="60">
        <f t="shared" si="34"/>
        <v>40</v>
      </c>
      <c r="G90" s="60">
        <f t="shared" si="34"/>
        <v>20</v>
      </c>
      <c r="H90" s="60">
        <f t="shared" si="34"/>
        <v>0</v>
      </c>
      <c r="I90" s="60">
        <f t="shared" si="34"/>
        <v>0</v>
      </c>
      <c r="J90" s="60">
        <f t="shared" si="34"/>
        <v>0</v>
      </c>
      <c r="K90" s="60">
        <f t="shared" si="30"/>
        <v>0</v>
      </c>
      <c r="L90" s="60">
        <f t="shared" si="34"/>
        <v>0</v>
      </c>
      <c r="M90" s="60">
        <f t="shared" si="34"/>
        <v>0</v>
      </c>
      <c r="N90" s="60">
        <f t="shared" si="34"/>
        <v>0</v>
      </c>
      <c r="O90" s="60">
        <f t="shared" si="34"/>
        <v>0</v>
      </c>
      <c r="P90" s="60">
        <f t="shared" si="34"/>
        <v>0</v>
      </c>
      <c r="Q90" s="60">
        <f t="shared" si="31"/>
        <v>0</v>
      </c>
      <c r="R90" s="60">
        <f t="shared" si="34"/>
        <v>0</v>
      </c>
      <c r="S90" s="60">
        <f t="shared" si="34"/>
        <v>0</v>
      </c>
      <c r="T90" s="60">
        <f t="shared" si="34"/>
        <v>0</v>
      </c>
      <c r="U90" s="60">
        <f t="shared" si="34"/>
        <v>0</v>
      </c>
      <c r="V90" s="60">
        <f t="shared" si="34"/>
        <v>0</v>
      </c>
      <c r="W90" s="60">
        <f t="shared" si="34"/>
        <v>0</v>
      </c>
      <c r="X90" s="60">
        <f t="shared" si="34"/>
        <v>0</v>
      </c>
      <c r="Y90" s="60">
        <f t="shared" si="34"/>
        <v>0</v>
      </c>
      <c r="Z90" s="60">
        <f t="shared" si="34"/>
        <v>0</v>
      </c>
    </row>
    <row r="91" spans="1:26" x14ac:dyDescent="0.35">
      <c r="A91" s="57">
        <v>53</v>
      </c>
      <c r="B91" s="111" t="s">
        <v>213</v>
      </c>
      <c r="C91" s="7" t="s">
        <v>433</v>
      </c>
      <c r="D91" s="47">
        <v>60</v>
      </c>
      <c r="E91" s="59">
        <f>F91+G91</f>
        <v>60</v>
      </c>
      <c r="F91" s="7">
        <v>55</v>
      </c>
      <c r="G91" s="7">
        <v>5</v>
      </c>
      <c r="H91" s="59">
        <v>0</v>
      </c>
      <c r="I91" s="59">
        <v>0</v>
      </c>
      <c r="J91" s="7">
        <v>5</v>
      </c>
      <c r="K91" s="59">
        <f t="shared" si="30"/>
        <v>5</v>
      </c>
      <c r="L91" s="7">
        <v>5</v>
      </c>
      <c r="M91" s="59">
        <v>0</v>
      </c>
      <c r="N91" s="59">
        <v>0</v>
      </c>
      <c r="O91" s="59">
        <v>0</v>
      </c>
      <c r="P91" s="59">
        <v>0</v>
      </c>
      <c r="Q91" s="59">
        <f t="shared" si="31"/>
        <v>0</v>
      </c>
      <c r="R91" s="59">
        <v>0</v>
      </c>
      <c r="S91" s="59">
        <v>0</v>
      </c>
      <c r="T91" s="59">
        <v>0</v>
      </c>
      <c r="U91" s="59">
        <v>0</v>
      </c>
      <c r="V91" s="59">
        <v>0</v>
      </c>
      <c r="W91" s="59">
        <v>0</v>
      </c>
      <c r="X91" s="59">
        <v>0</v>
      </c>
      <c r="Y91" s="59">
        <v>0</v>
      </c>
      <c r="Z91" s="59">
        <v>0</v>
      </c>
    </row>
    <row r="92" spans="1:26" ht="18" customHeight="1" x14ac:dyDescent="0.35">
      <c r="A92" s="393" t="s">
        <v>434</v>
      </c>
      <c r="B92" s="393"/>
      <c r="C92" s="393"/>
      <c r="D92" s="60">
        <f>D91</f>
        <v>60</v>
      </c>
      <c r="E92" s="60">
        <f t="shared" ref="E92:Z92" si="35">E91</f>
        <v>60</v>
      </c>
      <c r="F92" s="60">
        <f t="shared" si="35"/>
        <v>55</v>
      </c>
      <c r="G92" s="60">
        <f t="shared" si="35"/>
        <v>5</v>
      </c>
      <c r="H92" s="60">
        <f t="shared" si="35"/>
        <v>0</v>
      </c>
      <c r="I92" s="60">
        <f t="shared" si="35"/>
        <v>0</v>
      </c>
      <c r="J92" s="60">
        <f t="shared" si="35"/>
        <v>5</v>
      </c>
      <c r="K92" s="60">
        <f t="shared" si="30"/>
        <v>5</v>
      </c>
      <c r="L92" s="60">
        <f t="shared" si="35"/>
        <v>5</v>
      </c>
      <c r="M92" s="60">
        <f t="shared" si="35"/>
        <v>0</v>
      </c>
      <c r="N92" s="60">
        <f t="shared" si="35"/>
        <v>0</v>
      </c>
      <c r="O92" s="60">
        <f t="shared" si="35"/>
        <v>0</v>
      </c>
      <c r="P92" s="60">
        <f t="shared" si="35"/>
        <v>0</v>
      </c>
      <c r="Q92" s="60">
        <f t="shared" si="31"/>
        <v>0</v>
      </c>
      <c r="R92" s="60">
        <f t="shared" si="35"/>
        <v>0</v>
      </c>
      <c r="S92" s="60">
        <f t="shared" si="35"/>
        <v>0</v>
      </c>
      <c r="T92" s="60">
        <f t="shared" si="35"/>
        <v>0</v>
      </c>
      <c r="U92" s="60">
        <f t="shared" si="35"/>
        <v>0</v>
      </c>
      <c r="V92" s="60">
        <f t="shared" si="35"/>
        <v>0</v>
      </c>
      <c r="W92" s="60">
        <f t="shared" si="35"/>
        <v>0</v>
      </c>
      <c r="X92" s="60">
        <f t="shared" si="35"/>
        <v>0</v>
      </c>
      <c r="Y92" s="60">
        <f t="shared" si="35"/>
        <v>0</v>
      </c>
      <c r="Z92" s="60">
        <f t="shared" si="35"/>
        <v>0</v>
      </c>
    </row>
    <row r="93" spans="1:26" x14ac:dyDescent="0.35">
      <c r="A93" s="57">
        <v>54</v>
      </c>
      <c r="B93" s="392" t="s">
        <v>214</v>
      </c>
      <c r="C93" s="7" t="s">
        <v>435</v>
      </c>
      <c r="D93" s="47">
        <v>50</v>
      </c>
      <c r="E93" s="59">
        <f>F93+G93</f>
        <v>45</v>
      </c>
      <c r="F93" s="7">
        <v>45</v>
      </c>
      <c r="G93" s="59">
        <v>0</v>
      </c>
      <c r="H93" s="59">
        <v>0</v>
      </c>
      <c r="I93" s="59">
        <v>0</v>
      </c>
      <c r="J93" s="7">
        <v>5</v>
      </c>
      <c r="K93" s="59">
        <f t="shared" si="30"/>
        <v>0</v>
      </c>
      <c r="L93" s="59">
        <v>0</v>
      </c>
      <c r="M93" s="59">
        <v>0</v>
      </c>
      <c r="N93" s="59">
        <v>0</v>
      </c>
      <c r="O93" s="59">
        <v>0</v>
      </c>
      <c r="P93" s="59">
        <v>0</v>
      </c>
      <c r="Q93" s="59">
        <f t="shared" si="31"/>
        <v>0</v>
      </c>
      <c r="R93" s="59">
        <v>0</v>
      </c>
      <c r="S93" s="59">
        <v>0</v>
      </c>
      <c r="T93" s="59">
        <v>0</v>
      </c>
      <c r="U93" s="59">
        <v>0</v>
      </c>
      <c r="V93" s="59">
        <v>0</v>
      </c>
      <c r="W93" s="59">
        <v>0</v>
      </c>
      <c r="X93" s="59">
        <v>0</v>
      </c>
      <c r="Y93" s="59">
        <v>0</v>
      </c>
      <c r="Z93" s="59">
        <v>0</v>
      </c>
    </row>
    <row r="94" spans="1:26" x14ac:dyDescent="0.35">
      <c r="A94" s="57">
        <v>55</v>
      </c>
      <c r="B94" s="392"/>
      <c r="C94" s="7" t="s">
        <v>436</v>
      </c>
      <c r="D94" s="47">
        <v>110</v>
      </c>
      <c r="E94" s="59">
        <f>F94+G94</f>
        <v>100</v>
      </c>
      <c r="F94" s="7">
        <v>100</v>
      </c>
      <c r="G94" s="59">
        <v>0</v>
      </c>
      <c r="H94" s="59">
        <v>0</v>
      </c>
      <c r="I94" s="7">
        <v>5</v>
      </c>
      <c r="J94" s="7">
        <v>5</v>
      </c>
      <c r="K94" s="59">
        <f t="shared" si="30"/>
        <v>0</v>
      </c>
      <c r="L94" s="59">
        <v>0</v>
      </c>
      <c r="M94" s="59">
        <v>0</v>
      </c>
      <c r="N94" s="59">
        <v>0</v>
      </c>
      <c r="O94" s="59">
        <v>0</v>
      </c>
      <c r="P94" s="59">
        <v>0</v>
      </c>
      <c r="Q94" s="59">
        <f t="shared" si="31"/>
        <v>0</v>
      </c>
      <c r="R94" s="59">
        <v>0</v>
      </c>
      <c r="S94" s="59">
        <v>0</v>
      </c>
      <c r="T94" s="59">
        <v>0</v>
      </c>
      <c r="U94" s="59">
        <v>0</v>
      </c>
      <c r="V94" s="59">
        <v>0</v>
      </c>
      <c r="W94" s="59">
        <v>0</v>
      </c>
      <c r="X94" s="59">
        <v>0</v>
      </c>
      <c r="Y94" s="59">
        <v>0</v>
      </c>
      <c r="Z94" s="59">
        <v>0</v>
      </c>
    </row>
    <row r="95" spans="1:26" ht="18" customHeight="1" x14ac:dyDescent="0.35">
      <c r="A95" s="393" t="s">
        <v>437</v>
      </c>
      <c r="B95" s="393"/>
      <c r="C95" s="393"/>
      <c r="D95" s="60">
        <f>D93+D94</f>
        <v>160</v>
      </c>
      <c r="E95" s="60">
        <f t="shared" ref="E95:Z95" si="36">E93+E94</f>
        <v>145</v>
      </c>
      <c r="F95" s="60">
        <f t="shared" si="36"/>
        <v>145</v>
      </c>
      <c r="G95" s="60">
        <f t="shared" si="36"/>
        <v>0</v>
      </c>
      <c r="H95" s="60">
        <f t="shared" si="36"/>
        <v>0</v>
      </c>
      <c r="I95" s="60">
        <f t="shared" si="36"/>
        <v>5</v>
      </c>
      <c r="J95" s="60">
        <f t="shared" si="36"/>
        <v>10</v>
      </c>
      <c r="K95" s="60">
        <f t="shared" si="30"/>
        <v>0</v>
      </c>
      <c r="L95" s="60">
        <f t="shared" si="36"/>
        <v>0</v>
      </c>
      <c r="M95" s="60">
        <f t="shared" si="36"/>
        <v>0</v>
      </c>
      <c r="N95" s="60">
        <f t="shared" si="36"/>
        <v>0</v>
      </c>
      <c r="O95" s="60">
        <f t="shared" si="36"/>
        <v>0</v>
      </c>
      <c r="P95" s="60">
        <f t="shared" si="36"/>
        <v>0</v>
      </c>
      <c r="Q95" s="60">
        <f t="shared" si="31"/>
        <v>0</v>
      </c>
      <c r="R95" s="60">
        <f t="shared" si="36"/>
        <v>0</v>
      </c>
      <c r="S95" s="60">
        <f t="shared" si="36"/>
        <v>0</v>
      </c>
      <c r="T95" s="60">
        <f t="shared" si="36"/>
        <v>0</v>
      </c>
      <c r="U95" s="60">
        <f t="shared" si="36"/>
        <v>0</v>
      </c>
      <c r="V95" s="60">
        <f t="shared" si="36"/>
        <v>0</v>
      </c>
      <c r="W95" s="60">
        <f t="shared" si="36"/>
        <v>0</v>
      </c>
      <c r="X95" s="60">
        <f t="shared" si="36"/>
        <v>0</v>
      </c>
      <c r="Y95" s="60">
        <f t="shared" si="36"/>
        <v>0</v>
      </c>
      <c r="Z95" s="60">
        <f t="shared" si="36"/>
        <v>0</v>
      </c>
    </row>
    <row r="96" spans="1:26" x14ac:dyDescent="0.35">
      <c r="A96" s="57">
        <v>56</v>
      </c>
      <c r="B96" s="392" t="s">
        <v>438</v>
      </c>
      <c r="C96" s="7" t="s">
        <v>439</v>
      </c>
      <c r="D96" s="47">
        <v>80</v>
      </c>
      <c r="E96" s="59">
        <f>F96+G96</f>
        <v>80</v>
      </c>
      <c r="F96" s="7">
        <v>70</v>
      </c>
      <c r="G96" s="7">
        <v>10</v>
      </c>
      <c r="H96" s="59">
        <v>0</v>
      </c>
      <c r="I96" s="59">
        <v>0</v>
      </c>
      <c r="J96" s="59">
        <v>0</v>
      </c>
      <c r="K96" s="59">
        <f t="shared" si="30"/>
        <v>0</v>
      </c>
      <c r="L96" s="59">
        <v>0</v>
      </c>
      <c r="M96" s="59">
        <v>0</v>
      </c>
      <c r="N96" s="59">
        <v>0</v>
      </c>
      <c r="O96" s="59">
        <v>0</v>
      </c>
      <c r="P96" s="59">
        <v>0</v>
      </c>
      <c r="Q96" s="59">
        <f t="shared" si="31"/>
        <v>0</v>
      </c>
      <c r="R96" s="59">
        <v>0</v>
      </c>
      <c r="S96" s="59">
        <v>0</v>
      </c>
      <c r="T96" s="59">
        <v>0</v>
      </c>
      <c r="U96" s="59">
        <v>0</v>
      </c>
      <c r="V96" s="59">
        <v>0</v>
      </c>
      <c r="W96" s="59">
        <v>0</v>
      </c>
      <c r="X96" s="59">
        <v>0</v>
      </c>
      <c r="Y96" s="59">
        <v>0</v>
      </c>
      <c r="Z96" s="59">
        <v>0</v>
      </c>
    </row>
    <row r="97" spans="1:26" x14ac:dyDescent="0.35">
      <c r="A97" s="57">
        <v>57</v>
      </c>
      <c r="B97" s="392"/>
      <c r="C97" s="7" t="s">
        <v>440</v>
      </c>
      <c r="D97" s="47">
        <v>40</v>
      </c>
      <c r="E97" s="59">
        <f>F97+G97</f>
        <v>40</v>
      </c>
      <c r="F97" s="7">
        <v>30</v>
      </c>
      <c r="G97" s="7">
        <v>10</v>
      </c>
      <c r="H97" s="59">
        <v>0</v>
      </c>
      <c r="I97" s="59">
        <v>0</v>
      </c>
      <c r="J97" s="59">
        <v>0</v>
      </c>
      <c r="K97" s="59">
        <f t="shared" si="30"/>
        <v>0</v>
      </c>
      <c r="L97" s="59">
        <v>0</v>
      </c>
      <c r="M97" s="59">
        <v>0</v>
      </c>
      <c r="N97" s="59">
        <v>0</v>
      </c>
      <c r="O97" s="59">
        <v>0</v>
      </c>
      <c r="P97" s="59">
        <v>0</v>
      </c>
      <c r="Q97" s="59">
        <f t="shared" si="31"/>
        <v>0</v>
      </c>
      <c r="R97" s="59">
        <v>0</v>
      </c>
      <c r="S97" s="59">
        <v>0</v>
      </c>
      <c r="T97" s="59">
        <v>0</v>
      </c>
      <c r="U97" s="59">
        <v>0</v>
      </c>
      <c r="V97" s="59">
        <v>0</v>
      </c>
      <c r="W97" s="59">
        <v>0</v>
      </c>
      <c r="X97" s="59">
        <v>0</v>
      </c>
      <c r="Y97" s="59">
        <v>0</v>
      </c>
      <c r="Z97" s="59">
        <v>0</v>
      </c>
    </row>
    <row r="98" spans="1:26" ht="18" customHeight="1" x14ac:dyDescent="0.35">
      <c r="A98" s="393" t="s">
        <v>441</v>
      </c>
      <c r="B98" s="393"/>
      <c r="C98" s="393"/>
      <c r="D98" s="60">
        <f>D96+D97</f>
        <v>120</v>
      </c>
      <c r="E98" s="60">
        <f t="shared" ref="E98:Z98" si="37">E96+E97</f>
        <v>120</v>
      </c>
      <c r="F98" s="60">
        <f t="shared" si="37"/>
        <v>100</v>
      </c>
      <c r="G98" s="60">
        <f t="shared" si="37"/>
        <v>20</v>
      </c>
      <c r="H98" s="60">
        <f t="shared" si="37"/>
        <v>0</v>
      </c>
      <c r="I98" s="60">
        <f t="shared" si="37"/>
        <v>0</v>
      </c>
      <c r="J98" s="60">
        <f t="shared" si="37"/>
        <v>0</v>
      </c>
      <c r="K98" s="60">
        <f t="shared" si="30"/>
        <v>0</v>
      </c>
      <c r="L98" s="60">
        <f t="shared" si="37"/>
        <v>0</v>
      </c>
      <c r="M98" s="60">
        <f t="shared" si="37"/>
        <v>0</v>
      </c>
      <c r="N98" s="60">
        <f t="shared" si="37"/>
        <v>0</v>
      </c>
      <c r="O98" s="60">
        <f t="shared" si="37"/>
        <v>0</v>
      </c>
      <c r="P98" s="60">
        <f t="shared" si="37"/>
        <v>0</v>
      </c>
      <c r="Q98" s="60">
        <f t="shared" si="31"/>
        <v>0</v>
      </c>
      <c r="R98" s="60">
        <f t="shared" si="37"/>
        <v>0</v>
      </c>
      <c r="S98" s="60">
        <f t="shared" si="37"/>
        <v>0</v>
      </c>
      <c r="T98" s="60">
        <f t="shared" si="37"/>
        <v>0</v>
      </c>
      <c r="U98" s="60">
        <f t="shared" si="37"/>
        <v>0</v>
      </c>
      <c r="V98" s="60">
        <f t="shared" si="37"/>
        <v>0</v>
      </c>
      <c r="W98" s="60">
        <f t="shared" si="37"/>
        <v>0</v>
      </c>
      <c r="X98" s="60">
        <f t="shared" si="37"/>
        <v>0</v>
      </c>
      <c r="Y98" s="60">
        <f t="shared" si="37"/>
        <v>0</v>
      </c>
      <c r="Z98" s="60">
        <f t="shared" si="37"/>
        <v>0</v>
      </c>
    </row>
    <row r="99" spans="1:26" x14ac:dyDescent="0.35">
      <c r="A99" s="57">
        <v>58</v>
      </c>
      <c r="B99" s="111" t="s">
        <v>215</v>
      </c>
      <c r="C99" s="7" t="s">
        <v>442</v>
      </c>
      <c r="D99" s="47">
        <v>15</v>
      </c>
      <c r="E99" s="59">
        <f>F99+G99</f>
        <v>15</v>
      </c>
      <c r="F99" s="7">
        <v>15</v>
      </c>
      <c r="G99" s="59">
        <v>0</v>
      </c>
      <c r="H99" s="59">
        <v>0</v>
      </c>
      <c r="I99" s="59">
        <v>0</v>
      </c>
      <c r="J99" s="59">
        <v>0</v>
      </c>
      <c r="K99" s="59">
        <f t="shared" si="30"/>
        <v>0</v>
      </c>
      <c r="L99" s="59">
        <v>0</v>
      </c>
      <c r="M99" s="59">
        <v>0</v>
      </c>
      <c r="N99" s="59">
        <v>0</v>
      </c>
      <c r="O99" s="59">
        <v>0</v>
      </c>
      <c r="P99" s="59">
        <v>0</v>
      </c>
      <c r="Q99" s="59">
        <f t="shared" si="31"/>
        <v>0</v>
      </c>
      <c r="R99" s="59">
        <v>0</v>
      </c>
      <c r="S99" s="59">
        <v>0</v>
      </c>
      <c r="T99" s="59">
        <v>0</v>
      </c>
      <c r="U99" s="59">
        <v>0</v>
      </c>
      <c r="V99" s="59">
        <v>0</v>
      </c>
      <c r="W99" s="59">
        <v>0</v>
      </c>
      <c r="X99" s="59">
        <v>0</v>
      </c>
      <c r="Y99" s="59">
        <v>0</v>
      </c>
      <c r="Z99" s="59">
        <v>0</v>
      </c>
    </row>
    <row r="100" spans="1:26" ht="18" customHeight="1" x14ac:dyDescent="0.35">
      <c r="A100" s="393" t="s">
        <v>443</v>
      </c>
      <c r="B100" s="393"/>
      <c r="C100" s="393"/>
      <c r="D100" s="60">
        <f>D99</f>
        <v>15</v>
      </c>
      <c r="E100" s="60">
        <f t="shared" ref="E100:Z100" si="38">E99</f>
        <v>15</v>
      </c>
      <c r="F100" s="60">
        <f t="shared" si="38"/>
        <v>15</v>
      </c>
      <c r="G100" s="60">
        <f t="shared" si="38"/>
        <v>0</v>
      </c>
      <c r="H100" s="60">
        <f t="shared" si="38"/>
        <v>0</v>
      </c>
      <c r="I100" s="60">
        <f t="shared" si="38"/>
        <v>0</v>
      </c>
      <c r="J100" s="60">
        <f t="shared" si="38"/>
        <v>0</v>
      </c>
      <c r="K100" s="60">
        <f t="shared" si="30"/>
        <v>0</v>
      </c>
      <c r="L100" s="60">
        <f t="shared" si="38"/>
        <v>0</v>
      </c>
      <c r="M100" s="60">
        <f t="shared" si="38"/>
        <v>0</v>
      </c>
      <c r="N100" s="60">
        <f t="shared" si="38"/>
        <v>0</v>
      </c>
      <c r="O100" s="60">
        <f t="shared" si="38"/>
        <v>0</v>
      </c>
      <c r="P100" s="60">
        <f t="shared" si="38"/>
        <v>0</v>
      </c>
      <c r="Q100" s="60">
        <f t="shared" si="31"/>
        <v>0</v>
      </c>
      <c r="R100" s="60">
        <f t="shared" si="38"/>
        <v>0</v>
      </c>
      <c r="S100" s="60">
        <f t="shared" si="38"/>
        <v>0</v>
      </c>
      <c r="T100" s="60">
        <f t="shared" si="38"/>
        <v>0</v>
      </c>
      <c r="U100" s="60">
        <f t="shared" si="38"/>
        <v>0</v>
      </c>
      <c r="V100" s="60">
        <f t="shared" si="38"/>
        <v>0</v>
      </c>
      <c r="W100" s="60">
        <f t="shared" si="38"/>
        <v>0</v>
      </c>
      <c r="X100" s="60">
        <f t="shared" si="38"/>
        <v>0</v>
      </c>
      <c r="Y100" s="60">
        <f t="shared" si="38"/>
        <v>0</v>
      </c>
      <c r="Z100" s="60">
        <f t="shared" si="38"/>
        <v>0</v>
      </c>
    </row>
    <row r="101" spans="1:26" x14ac:dyDescent="0.35">
      <c r="A101" s="57">
        <v>59</v>
      </c>
      <c r="B101" s="115" t="s">
        <v>217</v>
      </c>
      <c r="C101" s="7" t="s">
        <v>444</v>
      </c>
      <c r="D101" s="47">
        <v>100</v>
      </c>
      <c r="E101" s="59">
        <f>F101+G101</f>
        <v>100</v>
      </c>
      <c r="F101" s="7">
        <v>100</v>
      </c>
      <c r="G101" s="59">
        <v>0</v>
      </c>
      <c r="H101" s="59">
        <v>0</v>
      </c>
      <c r="I101" s="59">
        <v>0</v>
      </c>
      <c r="J101" s="59">
        <v>0</v>
      </c>
      <c r="K101" s="59">
        <f t="shared" si="30"/>
        <v>0</v>
      </c>
      <c r="L101" s="59">
        <v>0</v>
      </c>
      <c r="M101" s="59">
        <v>0</v>
      </c>
      <c r="N101" s="59">
        <v>0</v>
      </c>
      <c r="O101" s="59">
        <v>0</v>
      </c>
      <c r="P101" s="59">
        <v>0</v>
      </c>
      <c r="Q101" s="59">
        <f t="shared" si="31"/>
        <v>0</v>
      </c>
      <c r="R101" s="59">
        <v>0</v>
      </c>
      <c r="S101" s="59">
        <v>0</v>
      </c>
      <c r="T101" s="59">
        <v>0</v>
      </c>
      <c r="U101" s="59">
        <v>0</v>
      </c>
      <c r="V101" s="59">
        <v>0</v>
      </c>
      <c r="W101" s="59">
        <v>0</v>
      </c>
      <c r="X101" s="59">
        <v>0</v>
      </c>
      <c r="Y101" s="59">
        <v>0</v>
      </c>
      <c r="Z101" s="59">
        <v>0</v>
      </c>
    </row>
    <row r="102" spans="1:26" ht="18" customHeight="1" x14ac:dyDescent="0.35">
      <c r="A102" s="393" t="s">
        <v>445</v>
      </c>
      <c r="B102" s="393"/>
      <c r="C102" s="393"/>
      <c r="D102" s="60">
        <f>D101</f>
        <v>100</v>
      </c>
      <c r="E102" s="60">
        <f t="shared" ref="E102:Z102" si="39">E101</f>
        <v>100</v>
      </c>
      <c r="F102" s="60">
        <f t="shared" si="39"/>
        <v>100</v>
      </c>
      <c r="G102" s="60">
        <f t="shared" si="39"/>
        <v>0</v>
      </c>
      <c r="H102" s="60">
        <f t="shared" si="39"/>
        <v>0</v>
      </c>
      <c r="I102" s="60">
        <f t="shared" si="39"/>
        <v>0</v>
      </c>
      <c r="J102" s="60">
        <f t="shared" si="39"/>
        <v>0</v>
      </c>
      <c r="K102" s="60">
        <f t="shared" si="30"/>
        <v>0</v>
      </c>
      <c r="L102" s="60">
        <f t="shared" si="39"/>
        <v>0</v>
      </c>
      <c r="M102" s="60">
        <f t="shared" si="39"/>
        <v>0</v>
      </c>
      <c r="N102" s="60">
        <f t="shared" si="39"/>
        <v>0</v>
      </c>
      <c r="O102" s="60">
        <f t="shared" si="39"/>
        <v>0</v>
      </c>
      <c r="P102" s="60">
        <f t="shared" si="39"/>
        <v>0</v>
      </c>
      <c r="Q102" s="60">
        <f t="shared" si="31"/>
        <v>0</v>
      </c>
      <c r="R102" s="60">
        <f t="shared" si="39"/>
        <v>0</v>
      </c>
      <c r="S102" s="60">
        <f t="shared" si="39"/>
        <v>0</v>
      </c>
      <c r="T102" s="60">
        <f t="shared" si="39"/>
        <v>0</v>
      </c>
      <c r="U102" s="60">
        <f t="shared" si="39"/>
        <v>0</v>
      </c>
      <c r="V102" s="60">
        <f t="shared" si="39"/>
        <v>0</v>
      </c>
      <c r="W102" s="60">
        <f t="shared" si="39"/>
        <v>0</v>
      </c>
      <c r="X102" s="60">
        <f t="shared" si="39"/>
        <v>0</v>
      </c>
      <c r="Y102" s="60">
        <f t="shared" si="39"/>
        <v>0</v>
      </c>
      <c r="Z102" s="60">
        <f t="shared" si="39"/>
        <v>0</v>
      </c>
    </row>
    <row r="103" spans="1:26" x14ac:dyDescent="0.35">
      <c r="A103" s="57">
        <v>60</v>
      </c>
      <c r="B103" s="115" t="s">
        <v>216</v>
      </c>
      <c r="C103" s="7" t="s">
        <v>446</v>
      </c>
      <c r="D103" s="47">
        <v>10</v>
      </c>
      <c r="E103" s="59">
        <f>F103+G103</f>
        <v>10</v>
      </c>
      <c r="F103" s="7">
        <v>10</v>
      </c>
      <c r="G103" s="59">
        <v>0</v>
      </c>
      <c r="H103" s="59">
        <v>0</v>
      </c>
      <c r="I103" s="59">
        <v>0</v>
      </c>
      <c r="J103" s="59">
        <v>0</v>
      </c>
      <c r="K103" s="59">
        <f t="shared" si="30"/>
        <v>0</v>
      </c>
      <c r="L103" s="59">
        <v>0</v>
      </c>
      <c r="M103" s="59">
        <v>0</v>
      </c>
      <c r="N103" s="59">
        <v>0</v>
      </c>
      <c r="O103" s="59">
        <v>0</v>
      </c>
      <c r="P103" s="59">
        <v>0</v>
      </c>
      <c r="Q103" s="59">
        <f t="shared" si="31"/>
        <v>0</v>
      </c>
      <c r="R103" s="59">
        <v>0</v>
      </c>
      <c r="S103" s="59">
        <v>0</v>
      </c>
      <c r="T103" s="59">
        <v>0</v>
      </c>
      <c r="U103" s="59">
        <v>0</v>
      </c>
      <c r="V103" s="59">
        <v>0</v>
      </c>
      <c r="W103" s="59">
        <v>0</v>
      </c>
      <c r="X103" s="59">
        <v>0</v>
      </c>
      <c r="Y103" s="59">
        <v>0</v>
      </c>
      <c r="Z103" s="59">
        <v>0</v>
      </c>
    </row>
    <row r="104" spans="1:26" ht="18" customHeight="1" x14ac:dyDescent="0.35">
      <c r="A104" s="393" t="s">
        <v>447</v>
      </c>
      <c r="B104" s="393"/>
      <c r="C104" s="393"/>
      <c r="D104" s="60">
        <f>D103</f>
        <v>10</v>
      </c>
      <c r="E104" s="60">
        <f t="shared" ref="E104:Z104" si="40">E103</f>
        <v>10</v>
      </c>
      <c r="F104" s="60">
        <f t="shared" si="40"/>
        <v>10</v>
      </c>
      <c r="G104" s="60">
        <f t="shared" si="40"/>
        <v>0</v>
      </c>
      <c r="H104" s="60">
        <f t="shared" si="40"/>
        <v>0</v>
      </c>
      <c r="I104" s="60">
        <f t="shared" si="40"/>
        <v>0</v>
      </c>
      <c r="J104" s="60">
        <f t="shared" si="40"/>
        <v>0</v>
      </c>
      <c r="K104" s="60">
        <f t="shared" si="30"/>
        <v>0</v>
      </c>
      <c r="L104" s="60">
        <f t="shared" si="40"/>
        <v>0</v>
      </c>
      <c r="M104" s="60">
        <f t="shared" si="40"/>
        <v>0</v>
      </c>
      <c r="N104" s="60">
        <f t="shared" si="40"/>
        <v>0</v>
      </c>
      <c r="O104" s="60">
        <f t="shared" si="40"/>
        <v>0</v>
      </c>
      <c r="P104" s="60">
        <f t="shared" si="40"/>
        <v>0</v>
      </c>
      <c r="Q104" s="60">
        <f t="shared" si="31"/>
        <v>0</v>
      </c>
      <c r="R104" s="60">
        <f t="shared" si="40"/>
        <v>0</v>
      </c>
      <c r="S104" s="60">
        <f t="shared" si="40"/>
        <v>0</v>
      </c>
      <c r="T104" s="60">
        <f t="shared" si="40"/>
        <v>0</v>
      </c>
      <c r="U104" s="60">
        <f t="shared" si="40"/>
        <v>0</v>
      </c>
      <c r="V104" s="60">
        <f t="shared" si="40"/>
        <v>0</v>
      </c>
      <c r="W104" s="60">
        <f t="shared" si="40"/>
        <v>0</v>
      </c>
      <c r="X104" s="60">
        <f t="shared" si="40"/>
        <v>0</v>
      </c>
      <c r="Y104" s="60">
        <f t="shared" si="40"/>
        <v>0</v>
      </c>
      <c r="Z104" s="60">
        <f t="shared" si="40"/>
        <v>0</v>
      </c>
    </row>
    <row r="105" spans="1:26" x14ac:dyDescent="0.35">
      <c r="A105" s="57">
        <v>61</v>
      </c>
      <c r="B105" s="392" t="s">
        <v>218</v>
      </c>
      <c r="C105" s="7" t="s">
        <v>448</v>
      </c>
      <c r="D105" s="47">
        <v>50</v>
      </c>
      <c r="E105" s="59">
        <f>F105+G105</f>
        <v>50</v>
      </c>
      <c r="F105" s="7">
        <v>35</v>
      </c>
      <c r="G105" s="7">
        <v>15</v>
      </c>
      <c r="H105" s="59">
        <v>0</v>
      </c>
      <c r="I105" s="59">
        <v>0</v>
      </c>
      <c r="J105" s="59">
        <v>0</v>
      </c>
      <c r="K105" s="59">
        <f t="shared" si="30"/>
        <v>0</v>
      </c>
      <c r="L105" s="59">
        <v>0</v>
      </c>
      <c r="M105" s="59">
        <v>0</v>
      </c>
      <c r="N105" s="59">
        <v>0</v>
      </c>
      <c r="O105" s="59">
        <v>0</v>
      </c>
      <c r="P105" s="59">
        <v>0</v>
      </c>
      <c r="Q105" s="59">
        <f t="shared" si="31"/>
        <v>0</v>
      </c>
      <c r="R105" s="59">
        <v>0</v>
      </c>
      <c r="S105" s="59">
        <v>0</v>
      </c>
      <c r="T105" s="59">
        <v>0</v>
      </c>
      <c r="U105" s="59">
        <v>0</v>
      </c>
      <c r="V105" s="59">
        <v>0</v>
      </c>
      <c r="W105" s="59">
        <v>0</v>
      </c>
      <c r="X105" s="59">
        <v>0</v>
      </c>
      <c r="Y105" s="59">
        <v>0</v>
      </c>
      <c r="Z105" s="59">
        <v>0</v>
      </c>
    </row>
    <row r="106" spans="1:26" x14ac:dyDescent="0.35">
      <c r="A106" s="57">
        <v>62</v>
      </c>
      <c r="B106" s="392"/>
      <c r="C106" s="7" t="s">
        <v>449</v>
      </c>
      <c r="D106" s="47">
        <v>15</v>
      </c>
      <c r="E106" s="59">
        <f>F106+G106</f>
        <v>15</v>
      </c>
      <c r="F106" s="7">
        <v>10</v>
      </c>
      <c r="G106" s="7">
        <v>5</v>
      </c>
      <c r="H106" s="59">
        <v>0</v>
      </c>
      <c r="I106" s="59">
        <v>0</v>
      </c>
      <c r="J106" s="59">
        <v>0</v>
      </c>
      <c r="K106" s="59">
        <f t="shared" si="30"/>
        <v>0</v>
      </c>
      <c r="L106" s="59">
        <v>0</v>
      </c>
      <c r="M106" s="59">
        <v>0</v>
      </c>
      <c r="N106" s="59">
        <v>0</v>
      </c>
      <c r="O106" s="59">
        <v>0</v>
      </c>
      <c r="P106" s="59">
        <v>0</v>
      </c>
      <c r="Q106" s="59">
        <f t="shared" si="31"/>
        <v>0</v>
      </c>
      <c r="R106" s="59">
        <v>0</v>
      </c>
      <c r="S106" s="59">
        <v>0</v>
      </c>
      <c r="T106" s="59">
        <v>0</v>
      </c>
      <c r="U106" s="59">
        <v>0</v>
      </c>
      <c r="V106" s="59">
        <v>0</v>
      </c>
      <c r="W106" s="59">
        <v>0</v>
      </c>
      <c r="X106" s="59">
        <v>0</v>
      </c>
      <c r="Y106" s="59">
        <v>0</v>
      </c>
      <c r="Z106" s="59">
        <v>0</v>
      </c>
    </row>
    <row r="107" spans="1:26" x14ac:dyDescent="0.35">
      <c r="A107" s="57">
        <v>63</v>
      </c>
      <c r="B107" s="392"/>
      <c r="C107" s="7" t="s">
        <v>450</v>
      </c>
      <c r="D107" s="47">
        <v>20</v>
      </c>
      <c r="E107" s="59">
        <f>F107+G107</f>
        <v>20</v>
      </c>
      <c r="F107" s="7">
        <v>15</v>
      </c>
      <c r="G107" s="7">
        <v>5</v>
      </c>
      <c r="H107" s="59">
        <v>0</v>
      </c>
      <c r="I107" s="59">
        <v>0</v>
      </c>
      <c r="J107" s="59">
        <v>0</v>
      </c>
      <c r="K107" s="59">
        <f t="shared" si="30"/>
        <v>0</v>
      </c>
      <c r="L107" s="59">
        <v>0</v>
      </c>
      <c r="M107" s="59">
        <v>0</v>
      </c>
      <c r="N107" s="59">
        <v>0</v>
      </c>
      <c r="O107" s="59">
        <v>0</v>
      </c>
      <c r="P107" s="59">
        <v>0</v>
      </c>
      <c r="Q107" s="59">
        <f t="shared" si="31"/>
        <v>0</v>
      </c>
      <c r="R107" s="59">
        <v>0</v>
      </c>
      <c r="S107" s="59">
        <v>0</v>
      </c>
      <c r="T107" s="59">
        <v>0</v>
      </c>
      <c r="U107" s="59">
        <v>0</v>
      </c>
      <c r="V107" s="59">
        <v>0</v>
      </c>
      <c r="W107" s="59">
        <v>0</v>
      </c>
      <c r="X107" s="59">
        <v>0</v>
      </c>
      <c r="Y107" s="59">
        <v>0</v>
      </c>
      <c r="Z107" s="59">
        <v>0</v>
      </c>
    </row>
    <row r="108" spans="1:26" x14ac:dyDescent="0.35">
      <c r="A108" s="57">
        <v>64</v>
      </c>
      <c r="B108" s="392"/>
      <c r="C108" s="7" t="s">
        <v>451</v>
      </c>
      <c r="D108" s="47">
        <v>15</v>
      </c>
      <c r="E108" s="59">
        <f>F108+G108</f>
        <v>15</v>
      </c>
      <c r="F108" s="7">
        <v>10</v>
      </c>
      <c r="G108" s="7">
        <v>5</v>
      </c>
      <c r="H108" s="59">
        <v>0</v>
      </c>
      <c r="I108" s="59">
        <v>0</v>
      </c>
      <c r="J108" s="59">
        <v>0</v>
      </c>
      <c r="K108" s="59">
        <f t="shared" si="30"/>
        <v>0</v>
      </c>
      <c r="L108" s="59">
        <v>0</v>
      </c>
      <c r="M108" s="59">
        <v>0</v>
      </c>
      <c r="N108" s="59">
        <v>0</v>
      </c>
      <c r="O108" s="59">
        <v>0</v>
      </c>
      <c r="P108" s="59">
        <v>0</v>
      </c>
      <c r="Q108" s="59">
        <f t="shared" si="31"/>
        <v>0</v>
      </c>
      <c r="R108" s="59">
        <v>0</v>
      </c>
      <c r="S108" s="59">
        <v>0</v>
      </c>
      <c r="T108" s="59">
        <v>0</v>
      </c>
      <c r="U108" s="59">
        <v>0</v>
      </c>
      <c r="V108" s="59">
        <v>0</v>
      </c>
      <c r="W108" s="59">
        <v>0</v>
      </c>
      <c r="X108" s="59">
        <v>0</v>
      </c>
      <c r="Y108" s="59">
        <v>0</v>
      </c>
      <c r="Z108" s="59">
        <v>0</v>
      </c>
    </row>
    <row r="109" spans="1:26" x14ac:dyDescent="0.35">
      <c r="A109" s="57">
        <v>65</v>
      </c>
      <c r="B109" s="392"/>
      <c r="C109" s="7" t="s">
        <v>452</v>
      </c>
      <c r="D109" s="47">
        <v>15</v>
      </c>
      <c r="E109" s="59">
        <f>F109+G109</f>
        <v>15</v>
      </c>
      <c r="F109" s="7">
        <v>10</v>
      </c>
      <c r="G109" s="7">
        <v>5</v>
      </c>
      <c r="H109" s="59">
        <v>0</v>
      </c>
      <c r="I109" s="59">
        <v>0</v>
      </c>
      <c r="J109" s="59">
        <v>0</v>
      </c>
      <c r="K109" s="59">
        <f t="shared" si="30"/>
        <v>0</v>
      </c>
      <c r="L109" s="59">
        <v>0</v>
      </c>
      <c r="M109" s="59">
        <v>0</v>
      </c>
      <c r="N109" s="59">
        <v>0</v>
      </c>
      <c r="O109" s="59">
        <v>0</v>
      </c>
      <c r="P109" s="59">
        <v>0</v>
      </c>
      <c r="Q109" s="59">
        <f t="shared" si="31"/>
        <v>0</v>
      </c>
      <c r="R109" s="59">
        <v>0</v>
      </c>
      <c r="S109" s="59">
        <v>0</v>
      </c>
      <c r="T109" s="59">
        <v>0</v>
      </c>
      <c r="U109" s="59">
        <v>0</v>
      </c>
      <c r="V109" s="59">
        <v>0</v>
      </c>
      <c r="W109" s="59">
        <v>0</v>
      </c>
      <c r="X109" s="59">
        <v>0</v>
      </c>
      <c r="Y109" s="59">
        <v>0</v>
      </c>
      <c r="Z109" s="59">
        <v>0</v>
      </c>
    </row>
    <row r="110" spans="1:26" ht="18" customHeight="1" x14ac:dyDescent="0.35">
      <c r="A110" s="393" t="s">
        <v>453</v>
      </c>
      <c r="B110" s="393"/>
      <c r="C110" s="393"/>
      <c r="D110" s="60">
        <f>D105+D106+D107+D108+D109</f>
        <v>115</v>
      </c>
      <c r="E110" s="60">
        <f t="shared" ref="E110:Z110" si="41">E105+E106+E107+E108+E109</f>
        <v>115</v>
      </c>
      <c r="F110" s="60">
        <f t="shared" si="41"/>
        <v>80</v>
      </c>
      <c r="G110" s="60">
        <f t="shared" si="41"/>
        <v>35</v>
      </c>
      <c r="H110" s="60">
        <f t="shared" si="41"/>
        <v>0</v>
      </c>
      <c r="I110" s="60">
        <f t="shared" si="41"/>
        <v>0</v>
      </c>
      <c r="J110" s="60">
        <f t="shared" si="41"/>
        <v>0</v>
      </c>
      <c r="K110" s="60">
        <f t="shared" si="30"/>
        <v>0</v>
      </c>
      <c r="L110" s="60">
        <f t="shared" si="41"/>
        <v>0</v>
      </c>
      <c r="M110" s="60">
        <f t="shared" si="41"/>
        <v>0</v>
      </c>
      <c r="N110" s="60">
        <f t="shared" si="41"/>
        <v>0</v>
      </c>
      <c r="O110" s="60">
        <f t="shared" si="41"/>
        <v>0</v>
      </c>
      <c r="P110" s="60">
        <f t="shared" si="41"/>
        <v>0</v>
      </c>
      <c r="Q110" s="60">
        <f t="shared" si="31"/>
        <v>0</v>
      </c>
      <c r="R110" s="60">
        <f t="shared" si="41"/>
        <v>0</v>
      </c>
      <c r="S110" s="60">
        <f t="shared" si="41"/>
        <v>0</v>
      </c>
      <c r="T110" s="60">
        <f t="shared" si="41"/>
        <v>0</v>
      </c>
      <c r="U110" s="60">
        <f t="shared" si="41"/>
        <v>0</v>
      </c>
      <c r="V110" s="60">
        <f t="shared" si="41"/>
        <v>0</v>
      </c>
      <c r="W110" s="60">
        <f t="shared" si="41"/>
        <v>0</v>
      </c>
      <c r="X110" s="60">
        <f t="shared" si="41"/>
        <v>0</v>
      </c>
      <c r="Y110" s="60">
        <f t="shared" si="41"/>
        <v>0</v>
      </c>
      <c r="Z110" s="60">
        <f t="shared" si="41"/>
        <v>0</v>
      </c>
    </row>
    <row r="111" spans="1:26" x14ac:dyDescent="0.35">
      <c r="A111" s="63"/>
      <c r="B111" s="63"/>
      <c r="C111" s="63"/>
      <c r="D111" s="48"/>
      <c r="E111" s="64"/>
      <c r="H111" s="65"/>
      <c r="I111" s="65"/>
      <c r="J111" s="65"/>
      <c r="K111" s="64"/>
      <c r="L111" s="65"/>
      <c r="M111" s="65"/>
      <c r="N111" s="65"/>
      <c r="O111" s="65"/>
      <c r="P111" s="65"/>
      <c r="Q111" s="64"/>
      <c r="R111" s="65"/>
      <c r="S111" s="65"/>
      <c r="T111" s="65"/>
      <c r="U111" s="65"/>
      <c r="V111" s="65"/>
      <c r="W111" s="65"/>
      <c r="X111" s="65"/>
      <c r="Y111" s="65"/>
      <c r="Z111" s="65"/>
    </row>
    <row r="112" spans="1:26" x14ac:dyDescent="0.35">
      <c r="A112" s="63"/>
      <c r="B112" s="63"/>
      <c r="C112" s="63"/>
      <c r="D112" s="48"/>
      <c r="E112" s="64"/>
      <c r="H112" s="65"/>
      <c r="I112" s="65"/>
      <c r="J112" s="65"/>
      <c r="K112" s="64"/>
      <c r="L112" s="65"/>
      <c r="M112" s="65"/>
      <c r="N112" s="65"/>
      <c r="O112" s="65"/>
      <c r="P112" s="65"/>
      <c r="Q112" s="64"/>
      <c r="R112" s="65"/>
      <c r="S112" s="65"/>
      <c r="T112" s="65"/>
      <c r="U112" s="65"/>
      <c r="V112" s="65"/>
      <c r="W112" s="65"/>
      <c r="X112" s="65"/>
      <c r="Y112" s="65"/>
      <c r="Z112" s="65"/>
    </row>
    <row r="113" spans="1:26" x14ac:dyDescent="0.35">
      <c r="A113" s="63"/>
      <c r="B113" s="63"/>
      <c r="C113" s="63"/>
      <c r="D113" s="48"/>
      <c r="E113" s="64"/>
      <c r="H113" s="65"/>
      <c r="I113" s="65"/>
      <c r="J113" s="65"/>
      <c r="K113" s="64"/>
      <c r="L113" s="65"/>
      <c r="M113" s="65"/>
      <c r="N113" s="65"/>
      <c r="O113" s="65"/>
      <c r="P113" s="65"/>
      <c r="Q113" s="64"/>
      <c r="R113" s="65"/>
      <c r="S113" s="65"/>
      <c r="T113" s="65"/>
      <c r="U113" s="65"/>
      <c r="V113" s="65"/>
      <c r="W113" s="65"/>
      <c r="X113" s="65"/>
      <c r="Y113" s="65"/>
      <c r="Z113" s="65"/>
    </row>
    <row r="114" spans="1:26" x14ac:dyDescent="0.35">
      <c r="B114" s="1"/>
      <c r="C114" s="360" t="s">
        <v>54</v>
      </c>
      <c r="D114" s="360"/>
      <c r="F114" s="52"/>
      <c r="H114" s="52"/>
      <c r="I114" s="360" t="s">
        <v>55</v>
      </c>
      <c r="J114" s="360"/>
      <c r="K114" s="360"/>
      <c r="L114" s="360"/>
      <c r="O114" s="52"/>
      <c r="P114" s="52"/>
      <c r="Q114" s="52" t="s">
        <v>219</v>
      </c>
      <c r="R114" s="52"/>
      <c r="S114" s="52"/>
      <c r="T114" s="52"/>
    </row>
    <row r="115" spans="1:26" x14ac:dyDescent="0.35">
      <c r="B115" s="1"/>
      <c r="C115" s="1"/>
      <c r="D115" s="66"/>
      <c r="F115" s="52"/>
      <c r="H115" s="52"/>
      <c r="I115" s="52"/>
      <c r="J115" s="52"/>
      <c r="K115" s="52"/>
      <c r="L115" s="52"/>
      <c r="M115" s="52"/>
      <c r="O115" s="52"/>
      <c r="P115" s="52"/>
      <c r="R115" s="52"/>
      <c r="S115" s="52"/>
      <c r="T115" s="52"/>
    </row>
    <row r="116" spans="1:26" x14ac:dyDescent="0.35">
      <c r="B116" s="1"/>
      <c r="C116" s="360" t="s">
        <v>318</v>
      </c>
      <c r="D116" s="360"/>
      <c r="F116" s="52"/>
      <c r="H116" s="52"/>
      <c r="I116" s="360" t="s">
        <v>809</v>
      </c>
      <c r="J116" s="360"/>
      <c r="K116" s="360"/>
      <c r="L116" s="360"/>
      <c r="O116" s="52"/>
      <c r="P116" s="52"/>
      <c r="Q116" s="360" t="s">
        <v>60</v>
      </c>
      <c r="R116" s="360"/>
      <c r="S116" s="360"/>
      <c r="T116" s="360"/>
      <c r="U116" s="360"/>
    </row>
    <row r="117" spans="1:26" x14ac:dyDescent="0.35">
      <c r="B117" s="63"/>
      <c r="G117" s="52"/>
      <c r="H117" s="52"/>
      <c r="I117" s="52"/>
      <c r="J117" s="52"/>
      <c r="K117" s="52"/>
      <c r="L117" s="52"/>
      <c r="M117" s="52"/>
      <c r="N117" s="52"/>
      <c r="O117" s="52"/>
      <c r="P117" s="52"/>
      <c r="R117" s="52"/>
      <c r="S117" s="52"/>
      <c r="T117" s="52"/>
    </row>
    <row r="118" spans="1:26" ht="27.6" customHeight="1" x14ac:dyDescent="0.35">
      <c r="B118" s="63"/>
      <c r="G118" s="52"/>
      <c r="H118" s="52"/>
      <c r="I118" s="52"/>
      <c r="J118" s="52"/>
      <c r="K118" s="52"/>
      <c r="L118" s="52"/>
      <c r="M118" s="52"/>
      <c r="N118" s="52"/>
      <c r="O118" s="52"/>
      <c r="P118" s="52"/>
      <c r="R118" s="52"/>
      <c r="S118" s="52"/>
      <c r="T118" s="52"/>
    </row>
    <row r="119" spans="1:26" x14ac:dyDescent="0.35">
      <c r="B119" s="63"/>
      <c r="O119" s="52"/>
      <c r="Q119" s="1"/>
      <c r="X119" s="1" t="s">
        <v>220</v>
      </c>
    </row>
    <row r="120" spans="1:26" x14ac:dyDescent="0.35">
      <c r="B120" s="63"/>
      <c r="O120" s="52"/>
      <c r="Q120" s="1"/>
      <c r="X120" s="1" t="s">
        <v>122</v>
      </c>
    </row>
    <row r="121" spans="1:26" x14ac:dyDescent="0.35">
      <c r="B121" s="63"/>
      <c r="O121" s="52"/>
      <c r="Q121" s="1"/>
      <c r="X121" s="1" t="s">
        <v>319</v>
      </c>
    </row>
    <row r="122" spans="1:26" x14ac:dyDescent="0.35">
      <c r="B122" s="63"/>
    </row>
  </sheetData>
  <mergeCells count="61">
    <mergeCell ref="B13:B14"/>
    <mergeCell ref="X1:Y1"/>
    <mergeCell ref="X2:Y2"/>
    <mergeCell ref="W4:Z4"/>
    <mergeCell ref="A6:Z6"/>
    <mergeCell ref="A12:C12"/>
    <mergeCell ref="B34:B36"/>
    <mergeCell ref="A15:C15"/>
    <mergeCell ref="B16:B17"/>
    <mergeCell ref="A18:C18"/>
    <mergeCell ref="B19:B21"/>
    <mergeCell ref="A22:C22"/>
    <mergeCell ref="A24:C24"/>
    <mergeCell ref="B25:B26"/>
    <mergeCell ref="A27:C27"/>
    <mergeCell ref="B28:B30"/>
    <mergeCell ref="A31:C31"/>
    <mergeCell ref="A33:C33"/>
    <mergeCell ref="A57:C57"/>
    <mergeCell ref="A37:C37"/>
    <mergeCell ref="A39:C39"/>
    <mergeCell ref="A41:C41"/>
    <mergeCell ref="B42:B43"/>
    <mergeCell ref="A44:C44"/>
    <mergeCell ref="A46:C46"/>
    <mergeCell ref="A48:C48"/>
    <mergeCell ref="B49:B50"/>
    <mergeCell ref="A51:C51"/>
    <mergeCell ref="A53:C53"/>
    <mergeCell ref="B54:B56"/>
    <mergeCell ref="A79:C79"/>
    <mergeCell ref="B58:B59"/>
    <mergeCell ref="A60:C60"/>
    <mergeCell ref="B61:B62"/>
    <mergeCell ref="A63:C63"/>
    <mergeCell ref="A65:C65"/>
    <mergeCell ref="A67:C67"/>
    <mergeCell ref="B68:B71"/>
    <mergeCell ref="A72:C72"/>
    <mergeCell ref="A74:C74"/>
    <mergeCell ref="A76:C76"/>
    <mergeCell ref="B77:B78"/>
    <mergeCell ref="A104:C104"/>
    <mergeCell ref="B80:B85"/>
    <mergeCell ref="A86:C86"/>
    <mergeCell ref="A88:C88"/>
    <mergeCell ref="A90:C90"/>
    <mergeCell ref="A92:C92"/>
    <mergeCell ref="B93:B94"/>
    <mergeCell ref="A95:C95"/>
    <mergeCell ref="B96:B97"/>
    <mergeCell ref="A98:C98"/>
    <mergeCell ref="A100:C100"/>
    <mergeCell ref="A102:C102"/>
    <mergeCell ref="Q116:U116"/>
    <mergeCell ref="B105:B109"/>
    <mergeCell ref="A110:C110"/>
    <mergeCell ref="C114:D114"/>
    <mergeCell ref="I114:L114"/>
    <mergeCell ref="C116:D116"/>
    <mergeCell ref="I116:L116"/>
  </mergeCells>
  <pageMargins left="0" right="0" top="3.937007874015748E-2" bottom="0" header="0" footer="0"/>
  <pageSetup paperSize="9" scale="36" fitToHeight="0" orientation="landscape" r:id="rId1"/>
  <headerFooter alignWithMargins="0">
    <oddFooter>Pagina &amp;P din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66FF"/>
    <pageSetUpPr fitToPage="1"/>
  </sheetPr>
  <dimension ref="A1:Z224"/>
  <sheetViews>
    <sheetView topLeftCell="A52" zoomScale="80" zoomScaleNormal="80" workbookViewId="0">
      <selection activeCell="H9" sqref="H9"/>
    </sheetView>
  </sheetViews>
  <sheetFormatPr defaultRowHeight="18" x14ac:dyDescent="0.35"/>
  <cols>
    <col min="1" max="1" width="5.28515625" style="116" customWidth="1"/>
    <col min="2" max="2" width="21.140625" style="63" customWidth="1"/>
    <col min="3" max="3" width="20.7109375" style="52" customWidth="1"/>
    <col min="4" max="4" width="11" style="67" customWidth="1"/>
    <col min="5" max="5" width="9.7109375" style="52" customWidth="1"/>
    <col min="6" max="6" width="10.85546875" style="1" customWidth="1"/>
    <col min="7" max="7" width="8.5703125" style="1" customWidth="1"/>
    <col min="8" max="8" width="6.85546875" style="1" customWidth="1"/>
    <col min="9" max="9" width="21.28515625" style="1" customWidth="1"/>
    <col min="10" max="10" width="15" style="1" customWidth="1"/>
    <col min="11" max="11" width="16.7109375" style="1" customWidth="1"/>
    <col min="12" max="12" width="7.42578125" style="1" customWidth="1"/>
    <col min="13" max="13" width="14.28515625" style="1" customWidth="1"/>
    <col min="14" max="14" width="15.85546875" style="1" customWidth="1"/>
    <col min="15" max="15" width="13.42578125" style="1" customWidth="1"/>
    <col min="16" max="16" width="14.140625" style="1" customWidth="1"/>
    <col min="17" max="17" width="14.140625" style="52" customWidth="1"/>
    <col min="18" max="18" width="13.28515625" style="1" customWidth="1"/>
    <col min="19" max="19" width="13.85546875" style="1" customWidth="1"/>
    <col min="20" max="20" width="7.42578125" style="1" customWidth="1"/>
    <col min="21" max="21" width="14.28515625" style="1" customWidth="1"/>
    <col min="22" max="22" width="13.7109375" style="1" customWidth="1"/>
    <col min="23" max="23" width="12" style="1" customWidth="1"/>
    <col min="24" max="24" width="18.28515625" style="1" customWidth="1"/>
    <col min="25" max="25" width="13" style="1" customWidth="1"/>
    <col min="26" max="26" width="13.42578125" style="1" customWidth="1"/>
    <col min="27" max="256" width="9.140625" style="1"/>
    <col min="257" max="257" width="5.28515625" style="1" customWidth="1"/>
    <col min="258" max="258" width="21.140625" style="1" customWidth="1"/>
    <col min="259" max="259" width="20.7109375" style="1" customWidth="1"/>
    <col min="260" max="260" width="11" style="1" customWidth="1"/>
    <col min="261" max="261" width="9.7109375" style="1" customWidth="1"/>
    <col min="262" max="262" width="8.85546875" style="1" customWidth="1"/>
    <col min="263" max="263" width="8.5703125" style="1" customWidth="1"/>
    <col min="264" max="264" width="6.85546875" style="1" customWidth="1"/>
    <col min="265" max="265" width="9.85546875" style="1" customWidth="1"/>
    <col min="266" max="266" width="7.42578125" style="1" customWidth="1"/>
    <col min="267" max="267" width="9.140625" style="1"/>
    <col min="268" max="268" width="7.42578125" style="1" customWidth="1"/>
    <col min="269" max="269" width="7" style="1" customWidth="1"/>
    <col min="270" max="270" width="6" style="1" customWidth="1"/>
    <col min="271" max="271" width="6.140625" style="1" customWidth="1"/>
    <col min="272" max="272" width="7" style="1" customWidth="1"/>
    <col min="273" max="273" width="7.140625" style="1" customWidth="1"/>
    <col min="274" max="274" width="6" style="1" customWidth="1"/>
    <col min="275" max="275" width="6.28515625" style="1" customWidth="1"/>
    <col min="276" max="276" width="7.42578125" style="1" customWidth="1"/>
    <col min="277" max="277" width="6.7109375" style="1" customWidth="1"/>
    <col min="278" max="278" width="6" style="1" customWidth="1"/>
    <col min="279" max="279" width="6.5703125" style="1" customWidth="1"/>
    <col min="280" max="280" width="7.85546875" style="1" customWidth="1"/>
    <col min="281" max="281" width="6.85546875" style="1" customWidth="1"/>
    <col min="282" max="282" width="6.42578125" style="1" customWidth="1"/>
    <col min="283" max="512" width="9.140625" style="1"/>
    <col min="513" max="513" width="5.28515625" style="1" customWidth="1"/>
    <col min="514" max="514" width="21.140625" style="1" customWidth="1"/>
    <col min="515" max="515" width="20.7109375" style="1" customWidth="1"/>
    <col min="516" max="516" width="11" style="1" customWidth="1"/>
    <col min="517" max="517" width="9.7109375" style="1" customWidth="1"/>
    <col min="518" max="518" width="8.85546875" style="1" customWidth="1"/>
    <col min="519" max="519" width="8.5703125" style="1" customWidth="1"/>
    <col min="520" max="520" width="6.85546875" style="1" customWidth="1"/>
    <col min="521" max="521" width="9.85546875" style="1" customWidth="1"/>
    <col min="522" max="522" width="7.42578125" style="1" customWidth="1"/>
    <col min="523" max="523" width="9.140625" style="1"/>
    <col min="524" max="524" width="7.42578125" style="1" customWidth="1"/>
    <col min="525" max="525" width="7" style="1" customWidth="1"/>
    <col min="526" max="526" width="6" style="1" customWidth="1"/>
    <col min="527" max="527" width="6.140625" style="1" customWidth="1"/>
    <col min="528" max="528" width="7" style="1" customWidth="1"/>
    <col min="529" max="529" width="7.140625" style="1" customWidth="1"/>
    <col min="530" max="530" width="6" style="1" customWidth="1"/>
    <col min="531" max="531" width="6.28515625" style="1" customWidth="1"/>
    <col min="532" max="532" width="7.42578125" style="1" customWidth="1"/>
    <col min="533" max="533" width="6.7109375" style="1" customWidth="1"/>
    <col min="534" max="534" width="6" style="1" customWidth="1"/>
    <col min="535" max="535" width="6.5703125" style="1" customWidth="1"/>
    <col min="536" max="536" width="7.85546875" style="1" customWidth="1"/>
    <col min="537" max="537" width="6.85546875" style="1" customWidth="1"/>
    <col min="538" max="538" width="6.42578125" style="1" customWidth="1"/>
    <col min="539" max="768" width="9.140625" style="1"/>
    <col min="769" max="769" width="5.28515625" style="1" customWidth="1"/>
    <col min="770" max="770" width="21.140625" style="1" customWidth="1"/>
    <col min="771" max="771" width="20.7109375" style="1" customWidth="1"/>
    <col min="772" max="772" width="11" style="1" customWidth="1"/>
    <col min="773" max="773" width="9.7109375" style="1" customWidth="1"/>
    <col min="774" max="774" width="8.85546875" style="1" customWidth="1"/>
    <col min="775" max="775" width="8.5703125" style="1" customWidth="1"/>
    <col min="776" max="776" width="6.85546875" style="1" customWidth="1"/>
    <col min="777" max="777" width="9.85546875" style="1" customWidth="1"/>
    <col min="778" max="778" width="7.42578125" style="1" customWidth="1"/>
    <col min="779" max="779" width="9.140625" style="1"/>
    <col min="780" max="780" width="7.42578125" style="1" customWidth="1"/>
    <col min="781" max="781" width="7" style="1" customWidth="1"/>
    <col min="782" max="782" width="6" style="1" customWidth="1"/>
    <col min="783" max="783" width="6.140625" style="1" customWidth="1"/>
    <col min="784" max="784" width="7" style="1" customWidth="1"/>
    <col min="785" max="785" width="7.140625" style="1" customWidth="1"/>
    <col min="786" max="786" width="6" style="1" customWidth="1"/>
    <col min="787" max="787" width="6.28515625" style="1" customWidth="1"/>
    <col min="788" max="788" width="7.42578125" style="1" customWidth="1"/>
    <col min="789" max="789" width="6.7109375" style="1" customWidth="1"/>
    <col min="790" max="790" width="6" style="1" customWidth="1"/>
    <col min="791" max="791" width="6.5703125" style="1" customWidth="1"/>
    <col min="792" max="792" width="7.85546875" style="1" customWidth="1"/>
    <col min="793" max="793" width="6.85546875" style="1" customWidth="1"/>
    <col min="794" max="794" width="6.42578125" style="1" customWidth="1"/>
    <col min="795" max="1024" width="9.140625" style="1"/>
    <col min="1025" max="1025" width="5.28515625" style="1" customWidth="1"/>
    <col min="1026" max="1026" width="21.140625" style="1" customWidth="1"/>
    <col min="1027" max="1027" width="20.7109375" style="1" customWidth="1"/>
    <col min="1028" max="1028" width="11" style="1" customWidth="1"/>
    <col min="1029" max="1029" width="9.7109375" style="1" customWidth="1"/>
    <col min="1030" max="1030" width="8.85546875" style="1" customWidth="1"/>
    <col min="1031" max="1031" width="8.5703125" style="1" customWidth="1"/>
    <col min="1032" max="1032" width="6.85546875" style="1" customWidth="1"/>
    <col min="1033" max="1033" width="9.85546875" style="1" customWidth="1"/>
    <col min="1034" max="1034" width="7.42578125" style="1" customWidth="1"/>
    <col min="1035" max="1035" width="9.140625" style="1"/>
    <col min="1036" max="1036" width="7.42578125" style="1" customWidth="1"/>
    <col min="1037" max="1037" width="7" style="1" customWidth="1"/>
    <col min="1038" max="1038" width="6" style="1" customWidth="1"/>
    <col min="1039" max="1039" width="6.140625" style="1" customWidth="1"/>
    <col min="1040" max="1040" width="7" style="1" customWidth="1"/>
    <col min="1041" max="1041" width="7.140625" style="1" customWidth="1"/>
    <col min="1042" max="1042" width="6" style="1" customWidth="1"/>
    <col min="1043" max="1043" width="6.28515625" style="1" customWidth="1"/>
    <col min="1044" max="1044" width="7.42578125" style="1" customWidth="1"/>
    <col min="1045" max="1045" width="6.7109375" style="1" customWidth="1"/>
    <col min="1046" max="1046" width="6" style="1" customWidth="1"/>
    <col min="1047" max="1047" width="6.5703125" style="1" customWidth="1"/>
    <col min="1048" max="1048" width="7.85546875" style="1" customWidth="1"/>
    <col min="1049" max="1049" width="6.85546875" style="1" customWidth="1"/>
    <col min="1050" max="1050" width="6.42578125" style="1" customWidth="1"/>
    <col min="1051" max="1280" width="9.140625" style="1"/>
    <col min="1281" max="1281" width="5.28515625" style="1" customWidth="1"/>
    <col min="1282" max="1282" width="21.140625" style="1" customWidth="1"/>
    <col min="1283" max="1283" width="20.7109375" style="1" customWidth="1"/>
    <col min="1284" max="1284" width="11" style="1" customWidth="1"/>
    <col min="1285" max="1285" width="9.7109375" style="1" customWidth="1"/>
    <col min="1286" max="1286" width="8.85546875" style="1" customWidth="1"/>
    <col min="1287" max="1287" width="8.5703125" style="1" customWidth="1"/>
    <col min="1288" max="1288" width="6.85546875" style="1" customWidth="1"/>
    <col min="1289" max="1289" width="9.85546875" style="1" customWidth="1"/>
    <col min="1290" max="1290" width="7.42578125" style="1" customWidth="1"/>
    <col min="1291" max="1291" width="9.140625" style="1"/>
    <col min="1292" max="1292" width="7.42578125" style="1" customWidth="1"/>
    <col min="1293" max="1293" width="7" style="1" customWidth="1"/>
    <col min="1294" max="1294" width="6" style="1" customWidth="1"/>
    <col min="1295" max="1295" width="6.140625" style="1" customWidth="1"/>
    <col min="1296" max="1296" width="7" style="1" customWidth="1"/>
    <col min="1297" max="1297" width="7.140625" style="1" customWidth="1"/>
    <col min="1298" max="1298" width="6" style="1" customWidth="1"/>
    <col min="1299" max="1299" width="6.28515625" style="1" customWidth="1"/>
    <col min="1300" max="1300" width="7.42578125" style="1" customWidth="1"/>
    <col min="1301" max="1301" width="6.7109375" style="1" customWidth="1"/>
    <col min="1302" max="1302" width="6" style="1" customWidth="1"/>
    <col min="1303" max="1303" width="6.5703125" style="1" customWidth="1"/>
    <col min="1304" max="1304" width="7.85546875" style="1" customWidth="1"/>
    <col min="1305" max="1305" width="6.85546875" style="1" customWidth="1"/>
    <col min="1306" max="1306" width="6.42578125" style="1" customWidth="1"/>
    <col min="1307" max="1536" width="9.140625" style="1"/>
    <col min="1537" max="1537" width="5.28515625" style="1" customWidth="1"/>
    <col min="1538" max="1538" width="21.140625" style="1" customWidth="1"/>
    <col min="1539" max="1539" width="20.7109375" style="1" customWidth="1"/>
    <col min="1540" max="1540" width="11" style="1" customWidth="1"/>
    <col min="1541" max="1541" width="9.7109375" style="1" customWidth="1"/>
    <col min="1542" max="1542" width="8.85546875" style="1" customWidth="1"/>
    <col min="1543" max="1543" width="8.5703125" style="1" customWidth="1"/>
    <col min="1544" max="1544" width="6.85546875" style="1" customWidth="1"/>
    <col min="1545" max="1545" width="9.85546875" style="1" customWidth="1"/>
    <col min="1546" max="1546" width="7.42578125" style="1" customWidth="1"/>
    <col min="1547" max="1547" width="9.140625" style="1"/>
    <col min="1548" max="1548" width="7.42578125" style="1" customWidth="1"/>
    <col min="1549" max="1549" width="7" style="1" customWidth="1"/>
    <col min="1550" max="1550" width="6" style="1" customWidth="1"/>
    <col min="1551" max="1551" width="6.140625" style="1" customWidth="1"/>
    <col min="1552" max="1552" width="7" style="1" customWidth="1"/>
    <col min="1553" max="1553" width="7.140625" style="1" customWidth="1"/>
    <col min="1554" max="1554" width="6" style="1" customWidth="1"/>
    <col min="1555" max="1555" width="6.28515625" style="1" customWidth="1"/>
    <col min="1556" max="1556" width="7.42578125" style="1" customWidth="1"/>
    <col min="1557" max="1557" width="6.7109375" style="1" customWidth="1"/>
    <col min="1558" max="1558" width="6" style="1" customWidth="1"/>
    <col min="1559" max="1559" width="6.5703125" style="1" customWidth="1"/>
    <col min="1560" max="1560" width="7.85546875" style="1" customWidth="1"/>
    <col min="1561" max="1561" width="6.85546875" style="1" customWidth="1"/>
    <col min="1562" max="1562" width="6.42578125" style="1" customWidth="1"/>
    <col min="1563" max="1792" width="9.140625" style="1"/>
    <col min="1793" max="1793" width="5.28515625" style="1" customWidth="1"/>
    <col min="1794" max="1794" width="21.140625" style="1" customWidth="1"/>
    <col min="1795" max="1795" width="20.7109375" style="1" customWidth="1"/>
    <col min="1796" max="1796" width="11" style="1" customWidth="1"/>
    <col min="1797" max="1797" width="9.7109375" style="1" customWidth="1"/>
    <col min="1798" max="1798" width="8.85546875" style="1" customWidth="1"/>
    <col min="1799" max="1799" width="8.5703125" style="1" customWidth="1"/>
    <col min="1800" max="1800" width="6.85546875" style="1" customWidth="1"/>
    <col min="1801" max="1801" width="9.85546875" style="1" customWidth="1"/>
    <col min="1802" max="1802" width="7.42578125" style="1" customWidth="1"/>
    <col min="1803" max="1803" width="9.140625" style="1"/>
    <col min="1804" max="1804" width="7.42578125" style="1" customWidth="1"/>
    <col min="1805" max="1805" width="7" style="1" customWidth="1"/>
    <col min="1806" max="1806" width="6" style="1" customWidth="1"/>
    <col min="1807" max="1807" width="6.140625" style="1" customWidth="1"/>
    <col min="1808" max="1808" width="7" style="1" customWidth="1"/>
    <col min="1809" max="1809" width="7.140625" style="1" customWidth="1"/>
    <col min="1810" max="1810" width="6" style="1" customWidth="1"/>
    <col min="1811" max="1811" width="6.28515625" style="1" customWidth="1"/>
    <col min="1812" max="1812" width="7.42578125" style="1" customWidth="1"/>
    <col min="1813" max="1813" width="6.7109375" style="1" customWidth="1"/>
    <col min="1814" max="1814" width="6" style="1" customWidth="1"/>
    <col min="1815" max="1815" width="6.5703125" style="1" customWidth="1"/>
    <col min="1816" max="1816" width="7.85546875" style="1" customWidth="1"/>
    <col min="1817" max="1817" width="6.85546875" style="1" customWidth="1"/>
    <col min="1818" max="1818" width="6.42578125" style="1" customWidth="1"/>
    <col min="1819" max="2048" width="9.140625" style="1"/>
    <col min="2049" max="2049" width="5.28515625" style="1" customWidth="1"/>
    <col min="2050" max="2050" width="21.140625" style="1" customWidth="1"/>
    <col min="2051" max="2051" width="20.7109375" style="1" customWidth="1"/>
    <col min="2052" max="2052" width="11" style="1" customWidth="1"/>
    <col min="2053" max="2053" width="9.7109375" style="1" customWidth="1"/>
    <col min="2054" max="2054" width="8.85546875" style="1" customWidth="1"/>
    <col min="2055" max="2055" width="8.5703125" style="1" customWidth="1"/>
    <col min="2056" max="2056" width="6.85546875" style="1" customWidth="1"/>
    <col min="2057" max="2057" width="9.85546875" style="1" customWidth="1"/>
    <col min="2058" max="2058" width="7.42578125" style="1" customWidth="1"/>
    <col min="2059" max="2059" width="9.140625" style="1"/>
    <col min="2060" max="2060" width="7.42578125" style="1" customWidth="1"/>
    <col min="2061" max="2061" width="7" style="1" customWidth="1"/>
    <col min="2062" max="2062" width="6" style="1" customWidth="1"/>
    <col min="2063" max="2063" width="6.140625" style="1" customWidth="1"/>
    <col min="2064" max="2064" width="7" style="1" customWidth="1"/>
    <col min="2065" max="2065" width="7.140625" style="1" customWidth="1"/>
    <col min="2066" max="2066" width="6" style="1" customWidth="1"/>
    <col min="2067" max="2067" width="6.28515625" style="1" customWidth="1"/>
    <col min="2068" max="2068" width="7.42578125" style="1" customWidth="1"/>
    <col min="2069" max="2069" width="6.7109375" style="1" customWidth="1"/>
    <col min="2070" max="2070" width="6" style="1" customWidth="1"/>
    <col min="2071" max="2071" width="6.5703125" style="1" customWidth="1"/>
    <col min="2072" max="2072" width="7.85546875" style="1" customWidth="1"/>
    <col min="2073" max="2073" width="6.85546875" style="1" customWidth="1"/>
    <col min="2074" max="2074" width="6.42578125" style="1" customWidth="1"/>
    <col min="2075" max="2304" width="9.140625" style="1"/>
    <col min="2305" max="2305" width="5.28515625" style="1" customWidth="1"/>
    <col min="2306" max="2306" width="21.140625" style="1" customWidth="1"/>
    <col min="2307" max="2307" width="20.7109375" style="1" customWidth="1"/>
    <col min="2308" max="2308" width="11" style="1" customWidth="1"/>
    <col min="2309" max="2309" width="9.7109375" style="1" customWidth="1"/>
    <col min="2310" max="2310" width="8.85546875" style="1" customWidth="1"/>
    <col min="2311" max="2311" width="8.5703125" style="1" customWidth="1"/>
    <col min="2312" max="2312" width="6.85546875" style="1" customWidth="1"/>
    <col min="2313" max="2313" width="9.85546875" style="1" customWidth="1"/>
    <col min="2314" max="2314" width="7.42578125" style="1" customWidth="1"/>
    <col min="2315" max="2315" width="9.140625" style="1"/>
    <col min="2316" max="2316" width="7.42578125" style="1" customWidth="1"/>
    <col min="2317" max="2317" width="7" style="1" customWidth="1"/>
    <col min="2318" max="2318" width="6" style="1" customWidth="1"/>
    <col min="2319" max="2319" width="6.140625" style="1" customWidth="1"/>
    <col min="2320" max="2320" width="7" style="1" customWidth="1"/>
    <col min="2321" max="2321" width="7.140625" style="1" customWidth="1"/>
    <col min="2322" max="2322" width="6" style="1" customWidth="1"/>
    <col min="2323" max="2323" width="6.28515625" style="1" customWidth="1"/>
    <col min="2324" max="2324" width="7.42578125" style="1" customWidth="1"/>
    <col min="2325" max="2325" width="6.7109375" style="1" customWidth="1"/>
    <col min="2326" max="2326" width="6" style="1" customWidth="1"/>
    <col min="2327" max="2327" width="6.5703125" style="1" customWidth="1"/>
    <col min="2328" max="2328" width="7.85546875" style="1" customWidth="1"/>
    <col min="2329" max="2329" width="6.85546875" style="1" customWidth="1"/>
    <col min="2330" max="2330" width="6.42578125" style="1" customWidth="1"/>
    <col min="2331" max="2560" width="9.140625" style="1"/>
    <col min="2561" max="2561" width="5.28515625" style="1" customWidth="1"/>
    <col min="2562" max="2562" width="21.140625" style="1" customWidth="1"/>
    <col min="2563" max="2563" width="20.7109375" style="1" customWidth="1"/>
    <col min="2564" max="2564" width="11" style="1" customWidth="1"/>
    <col min="2565" max="2565" width="9.7109375" style="1" customWidth="1"/>
    <col min="2566" max="2566" width="8.85546875" style="1" customWidth="1"/>
    <col min="2567" max="2567" width="8.5703125" style="1" customWidth="1"/>
    <col min="2568" max="2568" width="6.85546875" style="1" customWidth="1"/>
    <col min="2569" max="2569" width="9.85546875" style="1" customWidth="1"/>
    <col min="2570" max="2570" width="7.42578125" style="1" customWidth="1"/>
    <col min="2571" max="2571" width="9.140625" style="1"/>
    <col min="2572" max="2572" width="7.42578125" style="1" customWidth="1"/>
    <col min="2573" max="2573" width="7" style="1" customWidth="1"/>
    <col min="2574" max="2574" width="6" style="1" customWidth="1"/>
    <col min="2575" max="2575" width="6.140625" style="1" customWidth="1"/>
    <col min="2576" max="2576" width="7" style="1" customWidth="1"/>
    <col min="2577" max="2577" width="7.140625" style="1" customWidth="1"/>
    <col min="2578" max="2578" width="6" style="1" customWidth="1"/>
    <col min="2579" max="2579" width="6.28515625" style="1" customWidth="1"/>
    <col min="2580" max="2580" width="7.42578125" style="1" customWidth="1"/>
    <col min="2581" max="2581" width="6.7109375" style="1" customWidth="1"/>
    <col min="2582" max="2582" width="6" style="1" customWidth="1"/>
    <col min="2583" max="2583" width="6.5703125" style="1" customWidth="1"/>
    <col min="2584" max="2584" width="7.85546875" style="1" customWidth="1"/>
    <col min="2585" max="2585" width="6.85546875" style="1" customWidth="1"/>
    <col min="2586" max="2586" width="6.42578125" style="1" customWidth="1"/>
    <col min="2587" max="2816" width="9.140625" style="1"/>
    <col min="2817" max="2817" width="5.28515625" style="1" customWidth="1"/>
    <col min="2818" max="2818" width="21.140625" style="1" customWidth="1"/>
    <col min="2819" max="2819" width="20.7109375" style="1" customWidth="1"/>
    <col min="2820" max="2820" width="11" style="1" customWidth="1"/>
    <col min="2821" max="2821" width="9.7109375" style="1" customWidth="1"/>
    <col min="2822" max="2822" width="8.85546875" style="1" customWidth="1"/>
    <col min="2823" max="2823" width="8.5703125" style="1" customWidth="1"/>
    <col min="2824" max="2824" width="6.85546875" style="1" customWidth="1"/>
    <col min="2825" max="2825" width="9.85546875" style="1" customWidth="1"/>
    <col min="2826" max="2826" width="7.42578125" style="1" customWidth="1"/>
    <col min="2827" max="2827" width="9.140625" style="1"/>
    <col min="2828" max="2828" width="7.42578125" style="1" customWidth="1"/>
    <col min="2829" max="2829" width="7" style="1" customWidth="1"/>
    <col min="2830" max="2830" width="6" style="1" customWidth="1"/>
    <col min="2831" max="2831" width="6.140625" style="1" customWidth="1"/>
    <col min="2832" max="2832" width="7" style="1" customWidth="1"/>
    <col min="2833" max="2833" width="7.140625" style="1" customWidth="1"/>
    <col min="2834" max="2834" width="6" style="1" customWidth="1"/>
    <col min="2835" max="2835" width="6.28515625" style="1" customWidth="1"/>
    <col min="2836" max="2836" width="7.42578125" style="1" customWidth="1"/>
    <col min="2837" max="2837" width="6.7109375" style="1" customWidth="1"/>
    <col min="2838" max="2838" width="6" style="1" customWidth="1"/>
    <col min="2839" max="2839" width="6.5703125" style="1" customWidth="1"/>
    <col min="2840" max="2840" width="7.85546875" style="1" customWidth="1"/>
    <col min="2841" max="2841" width="6.85546875" style="1" customWidth="1"/>
    <col min="2842" max="2842" width="6.42578125" style="1" customWidth="1"/>
    <col min="2843" max="3072" width="9.140625" style="1"/>
    <col min="3073" max="3073" width="5.28515625" style="1" customWidth="1"/>
    <col min="3074" max="3074" width="21.140625" style="1" customWidth="1"/>
    <col min="3075" max="3075" width="20.7109375" style="1" customWidth="1"/>
    <col min="3076" max="3076" width="11" style="1" customWidth="1"/>
    <col min="3077" max="3077" width="9.7109375" style="1" customWidth="1"/>
    <col min="3078" max="3078" width="8.85546875" style="1" customWidth="1"/>
    <col min="3079" max="3079" width="8.5703125" style="1" customWidth="1"/>
    <col min="3080" max="3080" width="6.85546875" style="1" customWidth="1"/>
    <col min="3081" max="3081" width="9.85546875" style="1" customWidth="1"/>
    <col min="3082" max="3082" width="7.42578125" style="1" customWidth="1"/>
    <col min="3083" max="3083" width="9.140625" style="1"/>
    <col min="3084" max="3084" width="7.42578125" style="1" customWidth="1"/>
    <col min="3085" max="3085" width="7" style="1" customWidth="1"/>
    <col min="3086" max="3086" width="6" style="1" customWidth="1"/>
    <col min="3087" max="3087" width="6.140625" style="1" customWidth="1"/>
    <col min="3088" max="3088" width="7" style="1" customWidth="1"/>
    <col min="3089" max="3089" width="7.140625" style="1" customWidth="1"/>
    <col min="3090" max="3090" width="6" style="1" customWidth="1"/>
    <col min="3091" max="3091" width="6.28515625" style="1" customWidth="1"/>
    <col min="3092" max="3092" width="7.42578125" style="1" customWidth="1"/>
    <col min="3093" max="3093" width="6.7109375" style="1" customWidth="1"/>
    <col min="3094" max="3094" width="6" style="1" customWidth="1"/>
    <col min="3095" max="3095" width="6.5703125" style="1" customWidth="1"/>
    <col min="3096" max="3096" width="7.85546875" style="1" customWidth="1"/>
    <col min="3097" max="3097" width="6.85546875" style="1" customWidth="1"/>
    <col min="3098" max="3098" width="6.42578125" style="1" customWidth="1"/>
    <col min="3099" max="3328" width="9.140625" style="1"/>
    <col min="3329" max="3329" width="5.28515625" style="1" customWidth="1"/>
    <col min="3330" max="3330" width="21.140625" style="1" customWidth="1"/>
    <col min="3331" max="3331" width="20.7109375" style="1" customWidth="1"/>
    <col min="3332" max="3332" width="11" style="1" customWidth="1"/>
    <col min="3333" max="3333" width="9.7109375" style="1" customWidth="1"/>
    <col min="3334" max="3334" width="8.85546875" style="1" customWidth="1"/>
    <col min="3335" max="3335" width="8.5703125" style="1" customWidth="1"/>
    <col min="3336" max="3336" width="6.85546875" style="1" customWidth="1"/>
    <col min="3337" max="3337" width="9.85546875" style="1" customWidth="1"/>
    <col min="3338" max="3338" width="7.42578125" style="1" customWidth="1"/>
    <col min="3339" max="3339" width="9.140625" style="1"/>
    <col min="3340" max="3340" width="7.42578125" style="1" customWidth="1"/>
    <col min="3341" max="3341" width="7" style="1" customWidth="1"/>
    <col min="3342" max="3342" width="6" style="1" customWidth="1"/>
    <col min="3343" max="3343" width="6.140625" style="1" customWidth="1"/>
    <col min="3344" max="3344" width="7" style="1" customWidth="1"/>
    <col min="3345" max="3345" width="7.140625" style="1" customWidth="1"/>
    <col min="3346" max="3346" width="6" style="1" customWidth="1"/>
    <col min="3347" max="3347" width="6.28515625" style="1" customWidth="1"/>
    <col min="3348" max="3348" width="7.42578125" style="1" customWidth="1"/>
    <col min="3349" max="3349" width="6.7109375" style="1" customWidth="1"/>
    <col min="3350" max="3350" width="6" style="1" customWidth="1"/>
    <col min="3351" max="3351" width="6.5703125" style="1" customWidth="1"/>
    <col min="3352" max="3352" width="7.85546875" style="1" customWidth="1"/>
    <col min="3353" max="3353" width="6.85546875" style="1" customWidth="1"/>
    <col min="3354" max="3354" width="6.42578125" style="1" customWidth="1"/>
    <col min="3355" max="3584" width="9.140625" style="1"/>
    <col min="3585" max="3585" width="5.28515625" style="1" customWidth="1"/>
    <col min="3586" max="3586" width="21.140625" style="1" customWidth="1"/>
    <col min="3587" max="3587" width="20.7109375" style="1" customWidth="1"/>
    <col min="3588" max="3588" width="11" style="1" customWidth="1"/>
    <col min="3589" max="3589" width="9.7109375" style="1" customWidth="1"/>
    <col min="3590" max="3590" width="8.85546875" style="1" customWidth="1"/>
    <col min="3591" max="3591" width="8.5703125" style="1" customWidth="1"/>
    <col min="3592" max="3592" width="6.85546875" style="1" customWidth="1"/>
    <col min="3593" max="3593" width="9.85546875" style="1" customWidth="1"/>
    <col min="3594" max="3594" width="7.42578125" style="1" customWidth="1"/>
    <col min="3595" max="3595" width="9.140625" style="1"/>
    <col min="3596" max="3596" width="7.42578125" style="1" customWidth="1"/>
    <col min="3597" max="3597" width="7" style="1" customWidth="1"/>
    <col min="3598" max="3598" width="6" style="1" customWidth="1"/>
    <col min="3599" max="3599" width="6.140625" style="1" customWidth="1"/>
    <col min="3600" max="3600" width="7" style="1" customWidth="1"/>
    <col min="3601" max="3601" width="7.140625" style="1" customWidth="1"/>
    <col min="3602" max="3602" width="6" style="1" customWidth="1"/>
    <col min="3603" max="3603" width="6.28515625" style="1" customWidth="1"/>
    <col min="3604" max="3604" width="7.42578125" style="1" customWidth="1"/>
    <col min="3605" max="3605" width="6.7109375" style="1" customWidth="1"/>
    <col min="3606" max="3606" width="6" style="1" customWidth="1"/>
    <col min="3607" max="3607" width="6.5703125" style="1" customWidth="1"/>
    <col min="3608" max="3608" width="7.85546875" style="1" customWidth="1"/>
    <col min="3609" max="3609" width="6.85546875" style="1" customWidth="1"/>
    <col min="3610" max="3610" width="6.42578125" style="1" customWidth="1"/>
    <col min="3611" max="3840" width="9.140625" style="1"/>
    <col min="3841" max="3841" width="5.28515625" style="1" customWidth="1"/>
    <col min="3842" max="3842" width="21.140625" style="1" customWidth="1"/>
    <col min="3843" max="3843" width="20.7109375" style="1" customWidth="1"/>
    <col min="3844" max="3844" width="11" style="1" customWidth="1"/>
    <col min="3845" max="3845" width="9.7109375" style="1" customWidth="1"/>
    <col min="3846" max="3846" width="8.85546875" style="1" customWidth="1"/>
    <col min="3847" max="3847" width="8.5703125" style="1" customWidth="1"/>
    <col min="3848" max="3848" width="6.85546875" style="1" customWidth="1"/>
    <col min="3849" max="3849" width="9.85546875" style="1" customWidth="1"/>
    <col min="3850" max="3850" width="7.42578125" style="1" customWidth="1"/>
    <col min="3851" max="3851" width="9.140625" style="1"/>
    <col min="3852" max="3852" width="7.42578125" style="1" customWidth="1"/>
    <col min="3853" max="3853" width="7" style="1" customWidth="1"/>
    <col min="3854" max="3854" width="6" style="1" customWidth="1"/>
    <col min="3855" max="3855" width="6.140625" style="1" customWidth="1"/>
    <col min="3856" max="3856" width="7" style="1" customWidth="1"/>
    <col min="3857" max="3857" width="7.140625" style="1" customWidth="1"/>
    <col min="3858" max="3858" width="6" style="1" customWidth="1"/>
    <col min="3859" max="3859" width="6.28515625" style="1" customWidth="1"/>
    <col min="3860" max="3860" width="7.42578125" style="1" customWidth="1"/>
    <col min="3861" max="3861" width="6.7109375" style="1" customWidth="1"/>
    <col min="3862" max="3862" width="6" style="1" customWidth="1"/>
    <col min="3863" max="3863" width="6.5703125" style="1" customWidth="1"/>
    <col min="3864" max="3864" width="7.85546875" style="1" customWidth="1"/>
    <col min="3865" max="3865" width="6.85546875" style="1" customWidth="1"/>
    <col min="3866" max="3866" width="6.42578125" style="1" customWidth="1"/>
    <col min="3867" max="4096" width="9.140625" style="1"/>
    <col min="4097" max="4097" width="5.28515625" style="1" customWidth="1"/>
    <col min="4098" max="4098" width="21.140625" style="1" customWidth="1"/>
    <col min="4099" max="4099" width="20.7109375" style="1" customWidth="1"/>
    <col min="4100" max="4100" width="11" style="1" customWidth="1"/>
    <col min="4101" max="4101" width="9.7109375" style="1" customWidth="1"/>
    <col min="4102" max="4102" width="8.85546875" style="1" customWidth="1"/>
    <col min="4103" max="4103" width="8.5703125" style="1" customWidth="1"/>
    <col min="4104" max="4104" width="6.85546875" style="1" customWidth="1"/>
    <col min="4105" max="4105" width="9.85546875" style="1" customWidth="1"/>
    <col min="4106" max="4106" width="7.42578125" style="1" customWidth="1"/>
    <col min="4107" max="4107" width="9.140625" style="1"/>
    <col min="4108" max="4108" width="7.42578125" style="1" customWidth="1"/>
    <col min="4109" max="4109" width="7" style="1" customWidth="1"/>
    <col min="4110" max="4110" width="6" style="1" customWidth="1"/>
    <col min="4111" max="4111" width="6.140625" style="1" customWidth="1"/>
    <col min="4112" max="4112" width="7" style="1" customWidth="1"/>
    <col min="4113" max="4113" width="7.140625" style="1" customWidth="1"/>
    <col min="4114" max="4114" width="6" style="1" customWidth="1"/>
    <col min="4115" max="4115" width="6.28515625" style="1" customWidth="1"/>
    <col min="4116" max="4116" width="7.42578125" style="1" customWidth="1"/>
    <col min="4117" max="4117" width="6.7109375" style="1" customWidth="1"/>
    <col min="4118" max="4118" width="6" style="1" customWidth="1"/>
    <col min="4119" max="4119" width="6.5703125" style="1" customWidth="1"/>
    <col min="4120" max="4120" width="7.85546875" style="1" customWidth="1"/>
    <col min="4121" max="4121" width="6.85546875" style="1" customWidth="1"/>
    <col min="4122" max="4122" width="6.42578125" style="1" customWidth="1"/>
    <col min="4123" max="4352" width="9.140625" style="1"/>
    <col min="4353" max="4353" width="5.28515625" style="1" customWidth="1"/>
    <col min="4354" max="4354" width="21.140625" style="1" customWidth="1"/>
    <col min="4355" max="4355" width="20.7109375" style="1" customWidth="1"/>
    <col min="4356" max="4356" width="11" style="1" customWidth="1"/>
    <col min="4357" max="4357" width="9.7109375" style="1" customWidth="1"/>
    <col min="4358" max="4358" width="8.85546875" style="1" customWidth="1"/>
    <col min="4359" max="4359" width="8.5703125" style="1" customWidth="1"/>
    <col min="4360" max="4360" width="6.85546875" style="1" customWidth="1"/>
    <col min="4361" max="4361" width="9.85546875" style="1" customWidth="1"/>
    <col min="4362" max="4362" width="7.42578125" style="1" customWidth="1"/>
    <col min="4363" max="4363" width="9.140625" style="1"/>
    <col min="4364" max="4364" width="7.42578125" style="1" customWidth="1"/>
    <col min="4365" max="4365" width="7" style="1" customWidth="1"/>
    <col min="4366" max="4366" width="6" style="1" customWidth="1"/>
    <col min="4367" max="4367" width="6.140625" style="1" customWidth="1"/>
    <col min="4368" max="4368" width="7" style="1" customWidth="1"/>
    <col min="4369" max="4369" width="7.140625" style="1" customWidth="1"/>
    <col min="4370" max="4370" width="6" style="1" customWidth="1"/>
    <col min="4371" max="4371" width="6.28515625" style="1" customWidth="1"/>
    <col min="4372" max="4372" width="7.42578125" style="1" customWidth="1"/>
    <col min="4373" max="4373" width="6.7109375" style="1" customWidth="1"/>
    <col min="4374" max="4374" width="6" style="1" customWidth="1"/>
    <col min="4375" max="4375" width="6.5703125" style="1" customWidth="1"/>
    <col min="4376" max="4376" width="7.85546875" style="1" customWidth="1"/>
    <col min="4377" max="4377" width="6.85546875" style="1" customWidth="1"/>
    <col min="4378" max="4378" width="6.42578125" style="1" customWidth="1"/>
    <col min="4379" max="4608" width="9.140625" style="1"/>
    <col min="4609" max="4609" width="5.28515625" style="1" customWidth="1"/>
    <col min="4610" max="4610" width="21.140625" style="1" customWidth="1"/>
    <col min="4611" max="4611" width="20.7109375" style="1" customWidth="1"/>
    <col min="4612" max="4612" width="11" style="1" customWidth="1"/>
    <col min="4613" max="4613" width="9.7109375" style="1" customWidth="1"/>
    <col min="4614" max="4614" width="8.85546875" style="1" customWidth="1"/>
    <col min="4615" max="4615" width="8.5703125" style="1" customWidth="1"/>
    <col min="4616" max="4616" width="6.85546875" style="1" customWidth="1"/>
    <col min="4617" max="4617" width="9.85546875" style="1" customWidth="1"/>
    <col min="4618" max="4618" width="7.42578125" style="1" customWidth="1"/>
    <col min="4619" max="4619" width="9.140625" style="1"/>
    <col min="4620" max="4620" width="7.42578125" style="1" customWidth="1"/>
    <col min="4621" max="4621" width="7" style="1" customWidth="1"/>
    <col min="4622" max="4622" width="6" style="1" customWidth="1"/>
    <col min="4623" max="4623" width="6.140625" style="1" customWidth="1"/>
    <col min="4624" max="4624" width="7" style="1" customWidth="1"/>
    <col min="4625" max="4625" width="7.140625" style="1" customWidth="1"/>
    <col min="4626" max="4626" width="6" style="1" customWidth="1"/>
    <col min="4627" max="4627" width="6.28515625" style="1" customWidth="1"/>
    <col min="4628" max="4628" width="7.42578125" style="1" customWidth="1"/>
    <col min="4629" max="4629" width="6.7109375" style="1" customWidth="1"/>
    <col min="4630" max="4630" width="6" style="1" customWidth="1"/>
    <col min="4631" max="4631" width="6.5703125" style="1" customWidth="1"/>
    <col min="4632" max="4632" width="7.85546875" style="1" customWidth="1"/>
    <col min="4633" max="4633" width="6.85546875" style="1" customWidth="1"/>
    <col min="4634" max="4634" width="6.42578125" style="1" customWidth="1"/>
    <col min="4635" max="4864" width="9.140625" style="1"/>
    <col min="4865" max="4865" width="5.28515625" style="1" customWidth="1"/>
    <col min="4866" max="4866" width="21.140625" style="1" customWidth="1"/>
    <col min="4867" max="4867" width="20.7109375" style="1" customWidth="1"/>
    <col min="4868" max="4868" width="11" style="1" customWidth="1"/>
    <col min="4869" max="4869" width="9.7109375" style="1" customWidth="1"/>
    <col min="4870" max="4870" width="8.85546875" style="1" customWidth="1"/>
    <col min="4871" max="4871" width="8.5703125" style="1" customWidth="1"/>
    <col min="4872" max="4872" width="6.85546875" style="1" customWidth="1"/>
    <col min="4873" max="4873" width="9.85546875" style="1" customWidth="1"/>
    <col min="4874" max="4874" width="7.42578125" style="1" customWidth="1"/>
    <col min="4875" max="4875" width="9.140625" style="1"/>
    <col min="4876" max="4876" width="7.42578125" style="1" customWidth="1"/>
    <col min="4877" max="4877" width="7" style="1" customWidth="1"/>
    <col min="4878" max="4878" width="6" style="1" customWidth="1"/>
    <col min="4879" max="4879" width="6.140625" style="1" customWidth="1"/>
    <col min="4880" max="4880" width="7" style="1" customWidth="1"/>
    <col min="4881" max="4881" width="7.140625" style="1" customWidth="1"/>
    <col min="4882" max="4882" width="6" style="1" customWidth="1"/>
    <col min="4883" max="4883" width="6.28515625" style="1" customWidth="1"/>
    <col min="4884" max="4884" width="7.42578125" style="1" customWidth="1"/>
    <col min="4885" max="4885" width="6.7109375" style="1" customWidth="1"/>
    <col min="4886" max="4886" width="6" style="1" customWidth="1"/>
    <col min="4887" max="4887" width="6.5703125" style="1" customWidth="1"/>
    <col min="4888" max="4888" width="7.85546875" style="1" customWidth="1"/>
    <col min="4889" max="4889" width="6.85546875" style="1" customWidth="1"/>
    <col min="4890" max="4890" width="6.42578125" style="1" customWidth="1"/>
    <col min="4891" max="5120" width="9.140625" style="1"/>
    <col min="5121" max="5121" width="5.28515625" style="1" customWidth="1"/>
    <col min="5122" max="5122" width="21.140625" style="1" customWidth="1"/>
    <col min="5123" max="5123" width="20.7109375" style="1" customWidth="1"/>
    <col min="5124" max="5124" width="11" style="1" customWidth="1"/>
    <col min="5125" max="5125" width="9.7109375" style="1" customWidth="1"/>
    <col min="5126" max="5126" width="8.85546875" style="1" customWidth="1"/>
    <col min="5127" max="5127" width="8.5703125" style="1" customWidth="1"/>
    <col min="5128" max="5128" width="6.85546875" style="1" customWidth="1"/>
    <col min="5129" max="5129" width="9.85546875" style="1" customWidth="1"/>
    <col min="5130" max="5130" width="7.42578125" style="1" customWidth="1"/>
    <col min="5131" max="5131" width="9.140625" style="1"/>
    <col min="5132" max="5132" width="7.42578125" style="1" customWidth="1"/>
    <col min="5133" max="5133" width="7" style="1" customWidth="1"/>
    <col min="5134" max="5134" width="6" style="1" customWidth="1"/>
    <col min="5135" max="5135" width="6.140625" style="1" customWidth="1"/>
    <col min="5136" max="5136" width="7" style="1" customWidth="1"/>
    <col min="5137" max="5137" width="7.140625" style="1" customWidth="1"/>
    <col min="5138" max="5138" width="6" style="1" customWidth="1"/>
    <col min="5139" max="5139" width="6.28515625" style="1" customWidth="1"/>
    <col min="5140" max="5140" width="7.42578125" style="1" customWidth="1"/>
    <col min="5141" max="5141" width="6.7109375" style="1" customWidth="1"/>
    <col min="5142" max="5142" width="6" style="1" customWidth="1"/>
    <col min="5143" max="5143" width="6.5703125" style="1" customWidth="1"/>
    <col min="5144" max="5144" width="7.85546875" style="1" customWidth="1"/>
    <col min="5145" max="5145" width="6.85546875" style="1" customWidth="1"/>
    <col min="5146" max="5146" width="6.42578125" style="1" customWidth="1"/>
    <col min="5147" max="5376" width="9.140625" style="1"/>
    <col min="5377" max="5377" width="5.28515625" style="1" customWidth="1"/>
    <col min="5378" max="5378" width="21.140625" style="1" customWidth="1"/>
    <col min="5379" max="5379" width="20.7109375" style="1" customWidth="1"/>
    <col min="5380" max="5380" width="11" style="1" customWidth="1"/>
    <col min="5381" max="5381" width="9.7109375" style="1" customWidth="1"/>
    <col min="5382" max="5382" width="8.85546875" style="1" customWidth="1"/>
    <col min="5383" max="5383" width="8.5703125" style="1" customWidth="1"/>
    <col min="5384" max="5384" width="6.85546875" style="1" customWidth="1"/>
    <col min="5385" max="5385" width="9.85546875" style="1" customWidth="1"/>
    <col min="5386" max="5386" width="7.42578125" style="1" customWidth="1"/>
    <col min="5387" max="5387" width="9.140625" style="1"/>
    <col min="5388" max="5388" width="7.42578125" style="1" customWidth="1"/>
    <col min="5389" max="5389" width="7" style="1" customWidth="1"/>
    <col min="5390" max="5390" width="6" style="1" customWidth="1"/>
    <col min="5391" max="5391" width="6.140625" style="1" customWidth="1"/>
    <col min="5392" max="5392" width="7" style="1" customWidth="1"/>
    <col min="5393" max="5393" width="7.140625" style="1" customWidth="1"/>
    <col min="5394" max="5394" width="6" style="1" customWidth="1"/>
    <col min="5395" max="5395" width="6.28515625" style="1" customWidth="1"/>
    <col min="5396" max="5396" width="7.42578125" style="1" customWidth="1"/>
    <col min="5397" max="5397" width="6.7109375" style="1" customWidth="1"/>
    <col min="5398" max="5398" width="6" style="1" customWidth="1"/>
    <col min="5399" max="5399" width="6.5703125" style="1" customWidth="1"/>
    <col min="5400" max="5400" width="7.85546875" style="1" customWidth="1"/>
    <col min="5401" max="5401" width="6.85546875" style="1" customWidth="1"/>
    <col min="5402" max="5402" width="6.42578125" style="1" customWidth="1"/>
    <col min="5403" max="5632" width="9.140625" style="1"/>
    <col min="5633" max="5633" width="5.28515625" style="1" customWidth="1"/>
    <col min="5634" max="5634" width="21.140625" style="1" customWidth="1"/>
    <col min="5635" max="5635" width="20.7109375" style="1" customWidth="1"/>
    <col min="5636" max="5636" width="11" style="1" customWidth="1"/>
    <col min="5637" max="5637" width="9.7109375" style="1" customWidth="1"/>
    <col min="5638" max="5638" width="8.85546875" style="1" customWidth="1"/>
    <col min="5639" max="5639" width="8.5703125" style="1" customWidth="1"/>
    <col min="5640" max="5640" width="6.85546875" style="1" customWidth="1"/>
    <col min="5641" max="5641" width="9.85546875" style="1" customWidth="1"/>
    <col min="5642" max="5642" width="7.42578125" style="1" customWidth="1"/>
    <col min="5643" max="5643" width="9.140625" style="1"/>
    <col min="5644" max="5644" width="7.42578125" style="1" customWidth="1"/>
    <col min="5645" max="5645" width="7" style="1" customWidth="1"/>
    <col min="5646" max="5646" width="6" style="1" customWidth="1"/>
    <col min="5647" max="5647" width="6.140625" style="1" customWidth="1"/>
    <col min="5648" max="5648" width="7" style="1" customWidth="1"/>
    <col min="5649" max="5649" width="7.140625" style="1" customWidth="1"/>
    <col min="5650" max="5650" width="6" style="1" customWidth="1"/>
    <col min="5651" max="5651" width="6.28515625" style="1" customWidth="1"/>
    <col min="5652" max="5652" width="7.42578125" style="1" customWidth="1"/>
    <col min="5653" max="5653" width="6.7109375" style="1" customWidth="1"/>
    <col min="5654" max="5654" width="6" style="1" customWidth="1"/>
    <col min="5655" max="5655" width="6.5703125" style="1" customWidth="1"/>
    <col min="5656" max="5656" width="7.85546875" style="1" customWidth="1"/>
    <col min="5657" max="5657" width="6.85546875" style="1" customWidth="1"/>
    <col min="5658" max="5658" width="6.42578125" style="1" customWidth="1"/>
    <col min="5659" max="5888" width="9.140625" style="1"/>
    <col min="5889" max="5889" width="5.28515625" style="1" customWidth="1"/>
    <col min="5890" max="5890" width="21.140625" style="1" customWidth="1"/>
    <col min="5891" max="5891" width="20.7109375" style="1" customWidth="1"/>
    <col min="5892" max="5892" width="11" style="1" customWidth="1"/>
    <col min="5893" max="5893" width="9.7109375" style="1" customWidth="1"/>
    <col min="5894" max="5894" width="8.85546875" style="1" customWidth="1"/>
    <col min="5895" max="5895" width="8.5703125" style="1" customWidth="1"/>
    <col min="5896" max="5896" width="6.85546875" style="1" customWidth="1"/>
    <col min="5897" max="5897" width="9.85546875" style="1" customWidth="1"/>
    <col min="5898" max="5898" width="7.42578125" style="1" customWidth="1"/>
    <col min="5899" max="5899" width="9.140625" style="1"/>
    <col min="5900" max="5900" width="7.42578125" style="1" customWidth="1"/>
    <col min="5901" max="5901" width="7" style="1" customWidth="1"/>
    <col min="5902" max="5902" width="6" style="1" customWidth="1"/>
    <col min="5903" max="5903" width="6.140625" style="1" customWidth="1"/>
    <col min="5904" max="5904" width="7" style="1" customWidth="1"/>
    <col min="5905" max="5905" width="7.140625" style="1" customWidth="1"/>
    <col min="5906" max="5906" width="6" style="1" customWidth="1"/>
    <col min="5907" max="5907" width="6.28515625" style="1" customWidth="1"/>
    <col min="5908" max="5908" width="7.42578125" style="1" customWidth="1"/>
    <col min="5909" max="5909" width="6.7109375" style="1" customWidth="1"/>
    <col min="5910" max="5910" width="6" style="1" customWidth="1"/>
    <col min="5911" max="5911" width="6.5703125" style="1" customWidth="1"/>
    <col min="5912" max="5912" width="7.85546875" style="1" customWidth="1"/>
    <col min="5913" max="5913" width="6.85546875" style="1" customWidth="1"/>
    <col min="5914" max="5914" width="6.42578125" style="1" customWidth="1"/>
    <col min="5915" max="6144" width="9.140625" style="1"/>
    <col min="6145" max="6145" width="5.28515625" style="1" customWidth="1"/>
    <col min="6146" max="6146" width="21.140625" style="1" customWidth="1"/>
    <col min="6147" max="6147" width="20.7109375" style="1" customWidth="1"/>
    <col min="6148" max="6148" width="11" style="1" customWidth="1"/>
    <col min="6149" max="6149" width="9.7109375" style="1" customWidth="1"/>
    <col min="6150" max="6150" width="8.85546875" style="1" customWidth="1"/>
    <col min="6151" max="6151" width="8.5703125" style="1" customWidth="1"/>
    <col min="6152" max="6152" width="6.85546875" style="1" customWidth="1"/>
    <col min="6153" max="6153" width="9.85546875" style="1" customWidth="1"/>
    <col min="6154" max="6154" width="7.42578125" style="1" customWidth="1"/>
    <col min="6155" max="6155" width="9.140625" style="1"/>
    <col min="6156" max="6156" width="7.42578125" style="1" customWidth="1"/>
    <col min="6157" max="6157" width="7" style="1" customWidth="1"/>
    <col min="6158" max="6158" width="6" style="1" customWidth="1"/>
    <col min="6159" max="6159" width="6.140625" style="1" customWidth="1"/>
    <col min="6160" max="6160" width="7" style="1" customWidth="1"/>
    <col min="6161" max="6161" width="7.140625" style="1" customWidth="1"/>
    <col min="6162" max="6162" width="6" style="1" customWidth="1"/>
    <col min="6163" max="6163" width="6.28515625" style="1" customWidth="1"/>
    <col min="6164" max="6164" width="7.42578125" style="1" customWidth="1"/>
    <col min="6165" max="6165" width="6.7109375" style="1" customWidth="1"/>
    <col min="6166" max="6166" width="6" style="1" customWidth="1"/>
    <col min="6167" max="6167" width="6.5703125" style="1" customWidth="1"/>
    <col min="6168" max="6168" width="7.85546875" style="1" customWidth="1"/>
    <col min="6169" max="6169" width="6.85546875" style="1" customWidth="1"/>
    <col min="6170" max="6170" width="6.42578125" style="1" customWidth="1"/>
    <col min="6171" max="6400" width="9.140625" style="1"/>
    <col min="6401" max="6401" width="5.28515625" style="1" customWidth="1"/>
    <col min="6402" max="6402" width="21.140625" style="1" customWidth="1"/>
    <col min="6403" max="6403" width="20.7109375" style="1" customWidth="1"/>
    <col min="6404" max="6404" width="11" style="1" customWidth="1"/>
    <col min="6405" max="6405" width="9.7109375" style="1" customWidth="1"/>
    <col min="6406" max="6406" width="8.85546875" style="1" customWidth="1"/>
    <col min="6407" max="6407" width="8.5703125" style="1" customWidth="1"/>
    <col min="6408" max="6408" width="6.85546875" style="1" customWidth="1"/>
    <col min="6409" max="6409" width="9.85546875" style="1" customWidth="1"/>
    <col min="6410" max="6410" width="7.42578125" style="1" customWidth="1"/>
    <col min="6411" max="6411" width="9.140625" style="1"/>
    <col min="6412" max="6412" width="7.42578125" style="1" customWidth="1"/>
    <col min="6413" max="6413" width="7" style="1" customWidth="1"/>
    <col min="6414" max="6414" width="6" style="1" customWidth="1"/>
    <col min="6415" max="6415" width="6.140625" style="1" customWidth="1"/>
    <col min="6416" max="6416" width="7" style="1" customWidth="1"/>
    <col min="6417" max="6417" width="7.140625" style="1" customWidth="1"/>
    <col min="6418" max="6418" width="6" style="1" customWidth="1"/>
    <col min="6419" max="6419" width="6.28515625" style="1" customWidth="1"/>
    <col min="6420" max="6420" width="7.42578125" style="1" customWidth="1"/>
    <col min="6421" max="6421" width="6.7109375" style="1" customWidth="1"/>
    <col min="6422" max="6422" width="6" style="1" customWidth="1"/>
    <col min="6423" max="6423" width="6.5703125" style="1" customWidth="1"/>
    <col min="6424" max="6424" width="7.85546875" style="1" customWidth="1"/>
    <col min="6425" max="6425" width="6.85546875" style="1" customWidth="1"/>
    <col min="6426" max="6426" width="6.42578125" style="1" customWidth="1"/>
    <col min="6427" max="6656" width="9.140625" style="1"/>
    <col min="6657" max="6657" width="5.28515625" style="1" customWidth="1"/>
    <col min="6658" max="6658" width="21.140625" style="1" customWidth="1"/>
    <col min="6659" max="6659" width="20.7109375" style="1" customWidth="1"/>
    <col min="6660" max="6660" width="11" style="1" customWidth="1"/>
    <col min="6661" max="6661" width="9.7109375" style="1" customWidth="1"/>
    <col min="6662" max="6662" width="8.85546875" style="1" customWidth="1"/>
    <col min="6663" max="6663" width="8.5703125" style="1" customWidth="1"/>
    <col min="6664" max="6664" width="6.85546875" style="1" customWidth="1"/>
    <col min="6665" max="6665" width="9.85546875" style="1" customWidth="1"/>
    <col min="6666" max="6666" width="7.42578125" style="1" customWidth="1"/>
    <col min="6667" max="6667" width="9.140625" style="1"/>
    <col min="6668" max="6668" width="7.42578125" style="1" customWidth="1"/>
    <col min="6669" max="6669" width="7" style="1" customWidth="1"/>
    <col min="6670" max="6670" width="6" style="1" customWidth="1"/>
    <col min="6671" max="6671" width="6.140625" style="1" customWidth="1"/>
    <col min="6672" max="6672" width="7" style="1" customWidth="1"/>
    <col min="6673" max="6673" width="7.140625" style="1" customWidth="1"/>
    <col min="6674" max="6674" width="6" style="1" customWidth="1"/>
    <col min="6675" max="6675" width="6.28515625" style="1" customWidth="1"/>
    <col min="6676" max="6676" width="7.42578125" style="1" customWidth="1"/>
    <col min="6677" max="6677" width="6.7109375" style="1" customWidth="1"/>
    <col min="6678" max="6678" width="6" style="1" customWidth="1"/>
    <col min="6679" max="6679" width="6.5703125" style="1" customWidth="1"/>
    <col min="6680" max="6680" width="7.85546875" style="1" customWidth="1"/>
    <col min="6681" max="6681" width="6.85546875" style="1" customWidth="1"/>
    <col min="6682" max="6682" width="6.42578125" style="1" customWidth="1"/>
    <col min="6683" max="6912" width="9.140625" style="1"/>
    <col min="6913" max="6913" width="5.28515625" style="1" customWidth="1"/>
    <col min="6914" max="6914" width="21.140625" style="1" customWidth="1"/>
    <col min="6915" max="6915" width="20.7109375" style="1" customWidth="1"/>
    <col min="6916" max="6916" width="11" style="1" customWidth="1"/>
    <col min="6917" max="6917" width="9.7109375" style="1" customWidth="1"/>
    <col min="6918" max="6918" width="8.85546875" style="1" customWidth="1"/>
    <col min="6919" max="6919" width="8.5703125" style="1" customWidth="1"/>
    <col min="6920" max="6920" width="6.85546875" style="1" customWidth="1"/>
    <col min="6921" max="6921" width="9.85546875" style="1" customWidth="1"/>
    <col min="6922" max="6922" width="7.42578125" style="1" customWidth="1"/>
    <col min="6923" max="6923" width="9.140625" style="1"/>
    <col min="6924" max="6924" width="7.42578125" style="1" customWidth="1"/>
    <col min="6925" max="6925" width="7" style="1" customWidth="1"/>
    <col min="6926" max="6926" width="6" style="1" customWidth="1"/>
    <col min="6927" max="6927" width="6.140625" style="1" customWidth="1"/>
    <col min="6928" max="6928" width="7" style="1" customWidth="1"/>
    <col min="6929" max="6929" width="7.140625" style="1" customWidth="1"/>
    <col min="6930" max="6930" width="6" style="1" customWidth="1"/>
    <col min="6931" max="6931" width="6.28515625" style="1" customWidth="1"/>
    <col min="6932" max="6932" width="7.42578125" style="1" customWidth="1"/>
    <col min="6933" max="6933" width="6.7109375" style="1" customWidth="1"/>
    <col min="6934" max="6934" width="6" style="1" customWidth="1"/>
    <col min="6935" max="6935" width="6.5703125" style="1" customWidth="1"/>
    <col min="6936" max="6936" width="7.85546875" style="1" customWidth="1"/>
    <col min="6937" max="6937" width="6.85546875" style="1" customWidth="1"/>
    <col min="6938" max="6938" width="6.42578125" style="1" customWidth="1"/>
    <col min="6939" max="7168" width="9.140625" style="1"/>
    <col min="7169" max="7169" width="5.28515625" style="1" customWidth="1"/>
    <col min="7170" max="7170" width="21.140625" style="1" customWidth="1"/>
    <col min="7171" max="7171" width="20.7109375" style="1" customWidth="1"/>
    <col min="7172" max="7172" width="11" style="1" customWidth="1"/>
    <col min="7173" max="7173" width="9.7109375" style="1" customWidth="1"/>
    <col min="7174" max="7174" width="8.85546875" style="1" customWidth="1"/>
    <col min="7175" max="7175" width="8.5703125" style="1" customWidth="1"/>
    <col min="7176" max="7176" width="6.85546875" style="1" customWidth="1"/>
    <col min="7177" max="7177" width="9.85546875" style="1" customWidth="1"/>
    <col min="7178" max="7178" width="7.42578125" style="1" customWidth="1"/>
    <col min="7179" max="7179" width="9.140625" style="1"/>
    <col min="7180" max="7180" width="7.42578125" style="1" customWidth="1"/>
    <col min="7181" max="7181" width="7" style="1" customWidth="1"/>
    <col min="7182" max="7182" width="6" style="1" customWidth="1"/>
    <col min="7183" max="7183" width="6.140625" style="1" customWidth="1"/>
    <col min="7184" max="7184" width="7" style="1" customWidth="1"/>
    <col min="7185" max="7185" width="7.140625" style="1" customWidth="1"/>
    <col min="7186" max="7186" width="6" style="1" customWidth="1"/>
    <col min="7187" max="7187" width="6.28515625" style="1" customWidth="1"/>
    <col min="7188" max="7188" width="7.42578125" style="1" customWidth="1"/>
    <col min="7189" max="7189" width="6.7109375" style="1" customWidth="1"/>
    <col min="7190" max="7190" width="6" style="1" customWidth="1"/>
    <col min="7191" max="7191" width="6.5703125" style="1" customWidth="1"/>
    <col min="7192" max="7192" width="7.85546875" style="1" customWidth="1"/>
    <col min="7193" max="7193" width="6.85546875" style="1" customWidth="1"/>
    <col min="7194" max="7194" width="6.42578125" style="1" customWidth="1"/>
    <col min="7195" max="7424" width="9.140625" style="1"/>
    <col min="7425" max="7425" width="5.28515625" style="1" customWidth="1"/>
    <col min="7426" max="7426" width="21.140625" style="1" customWidth="1"/>
    <col min="7427" max="7427" width="20.7109375" style="1" customWidth="1"/>
    <col min="7428" max="7428" width="11" style="1" customWidth="1"/>
    <col min="7429" max="7429" width="9.7109375" style="1" customWidth="1"/>
    <col min="7430" max="7430" width="8.85546875" style="1" customWidth="1"/>
    <col min="7431" max="7431" width="8.5703125" style="1" customWidth="1"/>
    <col min="7432" max="7432" width="6.85546875" style="1" customWidth="1"/>
    <col min="7433" max="7433" width="9.85546875" style="1" customWidth="1"/>
    <col min="7434" max="7434" width="7.42578125" style="1" customWidth="1"/>
    <col min="7435" max="7435" width="9.140625" style="1"/>
    <col min="7436" max="7436" width="7.42578125" style="1" customWidth="1"/>
    <col min="7437" max="7437" width="7" style="1" customWidth="1"/>
    <col min="7438" max="7438" width="6" style="1" customWidth="1"/>
    <col min="7439" max="7439" width="6.140625" style="1" customWidth="1"/>
    <col min="7440" max="7440" width="7" style="1" customWidth="1"/>
    <col min="7441" max="7441" width="7.140625" style="1" customWidth="1"/>
    <col min="7442" max="7442" width="6" style="1" customWidth="1"/>
    <col min="7443" max="7443" width="6.28515625" style="1" customWidth="1"/>
    <col min="7444" max="7444" width="7.42578125" style="1" customWidth="1"/>
    <col min="7445" max="7445" width="6.7109375" style="1" customWidth="1"/>
    <col min="7446" max="7446" width="6" style="1" customWidth="1"/>
    <col min="7447" max="7447" width="6.5703125" style="1" customWidth="1"/>
    <col min="7448" max="7448" width="7.85546875" style="1" customWidth="1"/>
    <col min="7449" max="7449" width="6.85546875" style="1" customWidth="1"/>
    <col min="7450" max="7450" width="6.42578125" style="1" customWidth="1"/>
    <col min="7451" max="7680" width="9.140625" style="1"/>
    <col min="7681" max="7681" width="5.28515625" style="1" customWidth="1"/>
    <col min="7682" max="7682" width="21.140625" style="1" customWidth="1"/>
    <col min="7683" max="7683" width="20.7109375" style="1" customWidth="1"/>
    <col min="7684" max="7684" width="11" style="1" customWidth="1"/>
    <col min="7685" max="7685" width="9.7109375" style="1" customWidth="1"/>
    <col min="7686" max="7686" width="8.85546875" style="1" customWidth="1"/>
    <col min="7687" max="7687" width="8.5703125" style="1" customWidth="1"/>
    <col min="7688" max="7688" width="6.85546875" style="1" customWidth="1"/>
    <col min="7689" max="7689" width="9.85546875" style="1" customWidth="1"/>
    <col min="7690" max="7690" width="7.42578125" style="1" customWidth="1"/>
    <col min="7691" max="7691" width="9.140625" style="1"/>
    <col min="7692" max="7692" width="7.42578125" style="1" customWidth="1"/>
    <col min="7693" max="7693" width="7" style="1" customWidth="1"/>
    <col min="7694" max="7694" width="6" style="1" customWidth="1"/>
    <col min="7695" max="7695" width="6.140625" style="1" customWidth="1"/>
    <col min="7696" max="7696" width="7" style="1" customWidth="1"/>
    <col min="7697" max="7697" width="7.140625" style="1" customWidth="1"/>
    <col min="7698" max="7698" width="6" style="1" customWidth="1"/>
    <col min="7699" max="7699" width="6.28515625" style="1" customWidth="1"/>
    <col min="7700" max="7700" width="7.42578125" style="1" customWidth="1"/>
    <col min="7701" max="7701" width="6.7109375" style="1" customWidth="1"/>
    <col min="7702" max="7702" width="6" style="1" customWidth="1"/>
    <col min="7703" max="7703" width="6.5703125" style="1" customWidth="1"/>
    <col min="7704" max="7704" width="7.85546875" style="1" customWidth="1"/>
    <col min="7705" max="7705" width="6.85546875" style="1" customWidth="1"/>
    <col min="7706" max="7706" width="6.42578125" style="1" customWidth="1"/>
    <col min="7707" max="7936" width="9.140625" style="1"/>
    <col min="7937" max="7937" width="5.28515625" style="1" customWidth="1"/>
    <col min="7938" max="7938" width="21.140625" style="1" customWidth="1"/>
    <col min="7939" max="7939" width="20.7109375" style="1" customWidth="1"/>
    <col min="7940" max="7940" width="11" style="1" customWidth="1"/>
    <col min="7941" max="7941" width="9.7109375" style="1" customWidth="1"/>
    <col min="7942" max="7942" width="8.85546875" style="1" customWidth="1"/>
    <col min="7943" max="7943" width="8.5703125" style="1" customWidth="1"/>
    <col min="7944" max="7944" width="6.85546875" style="1" customWidth="1"/>
    <col min="7945" max="7945" width="9.85546875" style="1" customWidth="1"/>
    <col min="7946" max="7946" width="7.42578125" style="1" customWidth="1"/>
    <col min="7947" max="7947" width="9.140625" style="1"/>
    <col min="7948" max="7948" width="7.42578125" style="1" customWidth="1"/>
    <col min="7949" max="7949" width="7" style="1" customWidth="1"/>
    <col min="7950" max="7950" width="6" style="1" customWidth="1"/>
    <col min="7951" max="7951" width="6.140625" style="1" customWidth="1"/>
    <col min="7952" max="7952" width="7" style="1" customWidth="1"/>
    <col min="7953" max="7953" width="7.140625" style="1" customWidth="1"/>
    <col min="7954" max="7954" width="6" style="1" customWidth="1"/>
    <col min="7955" max="7955" width="6.28515625" style="1" customWidth="1"/>
    <col min="7956" max="7956" width="7.42578125" style="1" customWidth="1"/>
    <col min="7957" max="7957" width="6.7109375" style="1" customWidth="1"/>
    <col min="7958" max="7958" width="6" style="1" customWidth="1"/>
    <col min="7959" max="7959" width="6.5703125" style="1" customWidth="1"/>
    <col min="7960" max="7960" width="7.85546875" style="1" customWidth="1"/>
    <col min="7961" max="7961" width="6.85546875" style="1" customWidth="1"/>
    <col min="7962" max="7962" width="6.42578125" style="1" customWidth="1"/>
    <col min="7963" max="8192" width="9.140625" style="1"/>
    <col min="8193" max="8193" width="5.28515625" style="1" customWidth="1"/>
    <col min="8194" max="8194" width="21.140625" style="1" customWidth="1"/>
    <col min="8195" max="8195" width="20.7109375" style="1" customWidth="1"/>
    <col min="8196" max="8196" width="11" style="1" customWidth="1"/>
    <col min="8197" max="8197" width="9.7109375" style="1" customWidth="1"/>
    <col min="8198" max="8198" width="8.85546875" style="1" customWidth="1"/>
    <col min="8199" max="8199" width="8.5703125" style="1" customWidth="1"/>
    <col min="8200" max="8200" width="6.85546875" style="1" customWidth="1"/>
    <col min="8201" max="8201" width="9.85546875" style="1" customWidth="1"/>
    <col min="8202" max="8202" width="7.42578125" style="1" customWidth="1"/>
    <col min="8203" max="8203" width="9.140625" style="1"/>
    <col min="8204" max="8204" width="7.42578125" style="1" customWidth="1"/>
    <col min="8205" max="8205" width="7" style="1" customWidth="1"/>
    <col min="8206" max="8206" width="6" style="1" customWidth="1"/>
    <col min="8207" max="8207" width="6.140625" style="1" customWidth="1"/>
    <col min="8208" max="8208" width="7" style="1" customWidth="1"/>
    <col min="8209" max="8209" width="7.140625" style="1" customWidth="1"/>
    <col min="8210" max="8210" width="6" style="1" customWidth="1"/>
    <col min="8211" max="8211" width="6.28515625" style="1" customWidth="1"/>
    <col min="8212" max="8212" width="7.42578125" style="1" customWidth="1"/>
    <col min="8213" max="8213" width="6.7109375" style="1" customWidth="1"/>
    <col min="8214" max="8214" width="6" style="1" customWidth="1"/>
    <col min="8215" max="8215" width="6.5703125" style="1" customWidth="1"/>
    <col min="8216" max="8216" width="7.85546875" style="1" customWidth="1"/>
    <col min="8217" max="8217" width="6.85546875" style="1" customWidth="1"/>
    <col min="8218" max="8218" width="6.42578125" style="1" customWidth="1"/>
    <col min="8219" max="8448" width="9.140625" style="1"/>
    <col min="8449" max="8449" width="5.28515625" style="1" customWidth="1"/>
    <col min="8450" max="8450" width="21.140625" style="1" customWidth="1"/>
    <col min="8451" max="8451" width="20.7109375" style="1" customWidth="1"/>
    <col min="8452" max="8452" width="11" style="1" customWidth="1"/>
    <col min="8453" max="8453" width="9.7109375" style="1" customWidth="1"/>
    <col min="8454" max="8454" width="8.85546875" style="1" customWidth="1"/>
    <col min="8455" max="8455" width="8.5703125" style="1" customWidth="1"/>
    <col min="8456" max="8456" width="6.85546875" style="1" customWidth="1"/>
    <col min="8457" max="8457" width="9.85546875" style="1" customWidth="1"/>
    <col min="8458" max="8458" width="7.42578125" style="1" customWidth="1"/>
    <col min="8459" max="8459" width="9.140625" style="1"/>
    <col min="8460" max="8460" width="7.42578125" style="1" customWidth="1"/>
    <col min="8461" max="8461" width="7" style="1" customWidth="1"/>
    <col min="8462" max="8462" width="6" style="1" customWidth="1"/>
    <col min="8463" max="8463" width="6.140625" style="1" customWidth="1"/>
    <col min="8464" max="8464" width="7" style="1" customWidth="1"/>
    <col min="8465" max="8465" width="7.140625" style="1" customWidth="1"/>
    <col min="8466" max="8466" width="6" style="1" customWidth="1"/>
    <col min="8467" max="8467" width="6.28515625" style="1" customWidth="1"/>
    <col min="8468" max="8468" width="7.42578125" style="1" customWidth="1"/>
    <col min="8469" max="8469" width="6.7109375" style="1" customWidth="1"/>
    <col min="8470" max="8470" width="6" style="1" customWidth="1"/>
    <col min="8471" max="8471" width="6.5703125" style="1" customWidth="1"/>
    <col min="8472" max="8472" width="7.85546875" style="1" customWidth="1"/>
    <col min="8473" max="8473" width="6.85546875" style="1" customWidth="1"/>
    <col min="8474" max="8474" width="6.42578125" style="1" customWidth="1"/>
    <col min="8475" max="8704" width="9.140625" style="1"/>
    <col min="8705" max="8705" width="5.28515625" style="1" customWidth="1"/>
    <col min="8706" max="8706" width="21.140625" style="1" customWidth="1"/>
    <col min="8707" max="8707" width="20.7109375" style="1" customWidth="1"/>
    <col min="8708" max="8708" width="11" style="1" customWidth="1"/>
    <col min="8709" max="8709" width="9.7109375" style="1" customWidth="1"/>
    <col min="8710" max="8710" width="8.85546875" style="1" customWidth="1"/>
    <col min="8711" max="8711" width="8.5703125" style="1" customWidth="1"/>
    <col min="8712" max="8712" width="6.85546875" style="1" customWidth="1"/>
    <col min="8713" max="8713" width="9.85546875" style="1" customWidth="1"/>
    <col min="8714" max="8714" width="7.42578125" style="1" customWidth="1"/>
    <col min="8715" max="8715" width="9.140625" style="1"/>
    <col min="8716" max="8716" width="7.42578125" style="1" customWidth="1"/>
    <col min="8717" max="8717" width="7" style="1" customWidth="1"/>
    <col min="8718" max="8718" width="6" style="1" customWidth="1"/>
    <col min="8719" max="8719" width="6.140625" style="1" customWidth="1"/>
    <col min="8720" max="8720" width="7" style="1" customWidth="1"/>
    <col min="8721" max="8721" width="7.140625" style="1" customWidth="1"/>
    <col min="8722" max="8722" width="6" style="1" customWidth="1"/>
    <col min="8723" max="8723" width="6.28515625" style="1" customWidth="1"/>
    <col min="8724" max="8724" width="7.42578125" style="1" customWidth="1"/>
    <col min="8725" max="8725" width="6.7109375" style="1" customWidth="1"/>
    <col min="8726" max="8726" width="6" style="1" customWidth="1"/>
    <col min="8727" max="8727" width="6.5703125" style="1" customWidth="1"/>
    <col min="8728" max="8728" width="7.85546875" style="1" customWidth="1"/>
    <col min="8729" max="8729" width="6.85546875" style="1" customWidth="1"/>
    <col min="8730" max="8730" width="6.42578125" style="1" customWidth="1"/>
    <col min="8731" max="8960" width="9.140625" style="1"/>
    <col min="8961" max="8961" width="5.28515625" style="1" customWidth="1"/>
    <col min="8962" max="8962" width="21.140625" style="1" customWidth="1"/>
    <col min="8963" max="8963" width="20.7109375" style="1" customWidth="1"/>
    <col min="8964" max="8964" width="11" style="1" customWidth="1"/>
    <col min="8965" max="8965" width="9.7109375" style="1" customWidth="1"/>
    <col min="8966" max="8966" width="8.85546875" style="1" customWidth="1"/>
    <col min="8967" max="8967" width="8.5703125" style="1" customWidth="1"/>
    <col min="8968" max="8968" width="6.85546875" style="1" customWidth="1"/>
    <col min="8969" max="8969" width="9.85546875" style="1" customWidth="1"/>
    <col min="8970" max="8970" width="7.42578125" style="1" customWidth="1"/>
    <col min="8971" max="8971" width="9.140625" style="1"/>
    <col min="8972" max="8972" width="7.42578125" style="1" customWidth="1"/>
    <col min="8973" max="8973" width="7" style="1" customWidth="1"/>
    <col min="8974" max="8974" width="6" style="1" customWidth="1"/>
    <col min="8975" max="8975" width="6.140625" style="1" customWidth="1"/>
    <col min="8976" max="8976" width="7" style="1" customWidth="1"/>
    <col min="8977" max="8977" width="7.140625" style="1" customWidth="1"/>
    <col min="8978" max="8978" width="6" style="1" customWidth="1"/>
    <col min="8979" max="8979" width="6.28515625" style="1" customWidth="1"/>
    <col min="8980" max="8980" width="7.42578125" style="1" customWidth="1"/>
    <col min="8981" max="8981" width="6.7109375" style="1" customWidth="1"/>
    <col min="8982" max="8982" width="6" style="1" customWidth="1"/>
    <col min="8983" max="8983" width="6.5703125" style="1" customWidth="1"/>
    <col min="8984" max="8984" width="7.85546875" style="1" customWidth="1"/>
    <col min="8985" max="8985" width="6.85546875" style="1" customWidth="1"/>
    <col min="8986" max="8986" width="6.42578125" style="1" customWidth="1"/>
    <col min="8987" max="9216" width="9.140625" style="1"/>
    <col min="9217" max="9217" width="5.28515625" style="1" customWidth="1"/>
    <col min="9218" max="9218" width="21.140625" style="1" customWidth="1"/>
    <col min="9219" max="9219" width="20.7109375" style="1" customWidth="1"/>
    <col min="9220" max="9220" width="11" style="1" customWidth="1"/>
    <col min="9221" max="9221" width="9.7109375" style="1" customWidth="1"/>
    <col min="9222" max="9222" width="8.85546875" style="1" customWidth="1"/>
    <col min="9223" max="9223" width="8.5703125" style="1" customWidth="1"/>
    <col min="9224" max="9224" width="6.85546875" style="1" customWidth="1"/>
    <col min="9225" max="9225" width="9.85546875" style="1" customWidth="1"/>
    <col min="9226" max="9226" width="7.42578125" style="1" customWidth="1"/>
    <col min="9227" max="9227" width="9.140625" style="1"/>
    <col min="9228" max="9228" width="7.42578125" style="1" customWidth="1"/>
    <col min="9229" max="9229" width="7" style="1" customWidth="1"/>
    <col min="9230" max="9230" width="6" style="1" customWidth="1"/>
    <col min="9231" max="9231" width="6.140625" style="1" customWidth="1"/>
    <col min="9232" max="9232" width="7" style="1" customWidth="1"/>
    <col min="9233" max="9233" width="7.140625" style="1" customWidth="1"/>
    <col min="9234" max="9234" width="6" style="1" customWidth="1"/>
    <col min="9235" max="9235" width="6.28515625" style="1" customWidth="1"/>
    <col min="9236" max="9236" width="7.42578125" style="1" customWidth="1"/>
    <col min="9237" max="9237" width="6.7109375" style="1" customWidth="1"/>
    <col min="9238" max="9238" width="6" style="1" customWidth="1"/>
    <col min="9239" max="9239" width="6.5703125" style="1" customWidth="1"/>
    <col min="9240" max="9240" width="7.85546875" style="1" customWidth="1"/>
    <col min="9241" max="9241" width="6.85546875" style="1" customWidth="1"/>
    <col min="9242" max="9242" width="6.42578125" style="1" customWidth="1"/>
    <col min="9243" max="9472" width="9.140625" style="1"/>
    <col min="9473" max="9473" width="5.28515625" style="1" customWidth="1"/>
    <col min="9474" max="9474" width="21.140625" style="1" customWidth="1"/>
    <col min="9475" max="9475" width="20.7109375" style="1" customWidth="1"/>
    <col min="9476" max="9476" width="11" style="1" customWidth="1"/>
    <col min="9477" max="9477" width="9.7109375" style="1" customWidth="1"/>
    <col min="9478" max="9478" width="8.85546875" style="1" customWidth="1"/>
    <col min="9479" max="9479" width="8.5703125" style="1" customWidth="1"/>
    <col min="9480" max="9480" width="6.85546875" style="1" customWidth="1"/>
    <col min="9481" max="9481" width="9.85546875" style="1" customWidth="1"/>
    <col min="9482" max="9482" width="7.42578125" style="1" customWidth="1"/>
    <col min="9483" max="9483" width="9.140625" style="1"/>
    <col min="9484" max="9484" width="7.42578125" style="1" customWidth="1"/>
    <col min="9485" max="9485" width="7" style="1" customWidth="1"/>
    <col min="9486" max="9486" width="6" style="1" customWidth="1"/>
    <col min="9487" max="9487" width="6.140625" style="1" customWidth="1"/>
    <col min="9488" max="9488" width="7" style="1" customWidth="1"/>
    <col min="9489" max="9489" width="7.140625" style="1" customWidth="1"/>
    <col min="9490" max="9490" width="6" style="1" customWidth="1"/>
    <col min="9491" max="9491" width="6.28515625" style="1" customWidth="1"/>
    <col min="9492" max="9492" width="7.42578125" style="1" customWidth="1"/>
    <col min="9493" max="9493" width="6.7109375" style="1" customWidth="1"/>
    <col min="9494" max="9494" width="6" style="1" customWidth="1"/>
    <col min="9495" max="9495" width="6.5703125" style="1" customWidth="1"/>
    <col min="9496" max="9496" width="7.85546875" style="1" customWidth="1"/>
    <col min="9497" max="9497" width="6.85546875" style="1" customWidth="1"/>
    <col min="9498" max="9498" width="6.42578125" style="1" customWidth="1"/>
    <col min="9499" max="9728" width="9.140625" style="1"/>
    <col min="9729" max="9729" width="5.28515625" style="1" customWidth="1"/>
    <col min="9730" max="9730" width="21.140625" style="1" customWidth="1"/>
    <col min="9731" max="9731" width="20.7109375" style="1" customWidth="1"/>
    <col min="9732" max="9732" width="11" style="1" customWidth="1"/>
    <col min="9733" max="9733" width="9.7109375" style="1" customWidth="1"/>
    <col min="9734" max="9734" width="8.85546875" style="1" customWidth="1"/>
    <col min="9735" max="9735" width="8.5703125" style="1" customWidth="1"/>
    <col min="9736" max="9736" width="6.85546875" style="1" customWidth="1"/>
    <col min="9737" max="9737" width="9.85546875" style="1" customWidth="1"/>
    <col min="9738" max="9738" width="7.42578125" style="1" customWidth="1"/>
    <col min="9739" max="9739" width="9.140625" style="1"/>
    <col min="9740" max="9740" width="7.42578125" style="1" customWidth="1"/>
    <col min="9741" max="9741" width="7" style="1" customWidth="1"/>
    <col min="9742" max="9742" width="6" style="1" customWidth="1"/>
    <col min="9743" max="9743" width="6.140625" style="1" customWidth="1"/>
    <col min="9744" max="9744" width="7" style="1" customWidth="1"/>
    <col min="9745" max="9745" width="7.140625" style="1" customWidth="1"/>
    <col min="9746" max="9746" width="6" style="1" customWidth="1"/>
    <col min="9747" max="9747" width="6.28515625" style="1" customWidth="1"/>
    <col min="9748" max="9748" width="7.42578125" style="1" customWidth="1"/>
    <col min="9749" max="9749" width="6.7109375" style="1" customWidth="1"/>
    <col min="9750" max="9750" width="6" style="1" customWidth="1"/>
    <col min="9751" max="9751" width="6.5703125" style="1" customWidth="1"/>
    <col min="9752" max="9752" width="7.85546875" style="1" customWidth="1"/>
    <col min="9753" max="9753" width="6.85546875" style="1" customWidth="1"/>
    <col min="9754" max="9754" width="6.42578125" style="1" customWidth="1"/>
    <col min="9755" max="9984" width="9.140625" style="1"/>
    <col min="9985" max="9985" width="5.28515625" style="1" customWidth="1"/>
    <col min="9986" max="9986" width="21.140625" style="1" customWidth="1"/>
    <col min="9987" max="9987" width="20.7109375" style="1" customWidth="1"/>
    <col min="9988" max="9988" width="11" style="1" customWidth="1"/>
    <col min="9989" max="9989" width="9.7109375" style="1" customWidth="1"/>
    <col min="9990" max="9990" width="8.85546875" style="1" customWidth="1"/>
    <col min="9991" max="9991" width="8.5703125" style="1" customWidth="1"/>
    <col min="9992" max="9992" width="6.85546875" style="1" customWidth="1"/>
    <col min="9993" max="9993" width="9.85546875" style="1" customWidth="1"/>
    <col min="9994" max="9994" width="7.42578125" style="1" customWidth="1"/>
    <col min="9995" max="9995" width="9.140625" style="1"/>
    <col min="9996" max="9996" width="7.42578125" style="1" customWidth="1"/>
    <col min="9997" max="9997" width="7" style="1" customWidth="1"/>
    <col min="9998" max="9998" width="6" style="1" customWidth="1"/>
    <col min="9999" max="9999" width="6.140625" style="1" customWidth="1"/>
    <col min="10000" max="10000" width="7" style="1" customWidth="1"/>
    <col min="10001" max="10001" width="7.140625" style="1" customWidth="1"/>
    <col min="10002" max="10002" width="6" style="1" customWidth="1"/>
    <col min="10003" max="10003" width="6.28515625" style="1" customWidth="1"/>
    <col min="10004" max="10004" width="7.42578125" style="1" customWidth="1"/>
    <col min="10005" max="10005" width="6.7109375" style="1" customWidth="1"/>
    <col min="10006" max="10006" width="6" style="1" customWidth="1"/>
    <col min="10007" max="10007" width="6.5703125" style="1" customWidth="1"/>
    <col min="10008" max="10008" width="7.85546875" style="1" customWidth="1"/>
    <col min="10009" max="10009" width="6.85546875" style="1" customWidth="1"/>
    <col min="10010" max="10010" width="6.42578125" style="1" customWidth="1"/>
    <col min="10011" max="10240" width="9.140625" style="1"/>
    <col min="10241" max="10241" width="5.28515625" style="1" customWidth="1"/>
    <col min="10242" max="10242" width="21.140625" style="1" customWidth="1"/>
    <col min="10243" max="10243" width="20.7109375" style="1" customWidth="1"/>
    <col min="10244" max="10244" width="11" style="1" customWidth="1"/>
    <col min="10245" max="10245" width="9.7109375" style="1" customWidth="1"/>
    <col min="10246" max="10246" width="8.85546875" style="1" customWidth="1"/>
    <col min="10247" max="10247" width="8.5703125" style="1" customWidth="1"/>
    <col min="10248" max="10248" width="6.85546875" style="1" customWidth="1"/>
    <col min="10249" max="10249" width="9.85546875" style="1" customWidth="1"/>
    <col min="10250" max="10250" width="7.42578125" style="1" customWidth="1"/>
    <col min="10251" max="10251" width="9.140625" style="1"/>
    <col min="10252" max="10252" width="7.42578125" style="1" customWidth="1"/>
    <col min="10253" max="10253" width="7" style="1" customWidth="1"/>
    <col min="10254" max="10254" width="6" style="1" customWidth="1"/>
    <col min="10255" max="10255" width="6.140625" style="1" customWidth="1"/>
    <col min="10256" max="10256" width="7" style="1" customWidth="1"/>
    <col min="10257" max="10257" width="7.140625" style="1" customWidth="1"/>
    <col min="10258" max="10258" width="6" style="1" customWidth="1"/>
    <col min="10259" max="10259" width="6.28515625" style="1" customWidth="1"/>
    <col min="10260" max="10260" width="7.42578125" style="1" customWidth="1"/>
    <col min="10261" max="10261" width="6.7109375" style="1" customWidth="1"/>
    <col min="10262" max="10262" width="6" style="1" customWidth="1"/>
    <col min="10263" max="10263" width="6.5703125" style="1" customWidth="1"/>
    <col min="10264" max="10264" width="7.85546875" style="1" customWidth="1"/>
    <col min="10265" max="10265" width="6.85546875" style="1" customWidth="1"/>
    <col min="10266" max="10266" width="6.42578125" style="1" customWidth="1"/>
    <col min="10267" max="10496" width="9.140625" style="1"/>
    <col min="10497" max="10497" width="5.28515625" style="1" customWidth="1"/>
    <col min="10498" max="10498" width="21.140625" style="1" customWidth="1"/>
    <col min="10499" max="10499" width="20.7109375" style="1" customWidth="1"/>
    <col min="10500" max="10500" width="11" style="1" customWidth="1"/>
    <col min="10501" max="10501" width="9.7109375" style="1" customWidth="1"/>
    <col min="10502" max="10502" width="8.85546875" style="1" customWidth="1"/>
    <col min="10503" max="10503" width="8.5703125" style="1" customWidth="1"/>
    <col min="10504" max="10504" width="6.85546875" style="1" customWidth="1"/>
    <col min="10505" max="10505" width="9.85546875" style="1" customWidth="1"/>
    <col min="10506" max="10506" width="7.42578125" style="1" customWidth="1"/>
    <col min="10507" max="10507" width="9.140625" style="1"/>
    <col min="10508" max="10508" width="7.42578125" style="1" customWidth="1"/>
    <col min="10509" max="10509" width="7" style="1" customWidth="1"/>
    <col min="10510" max="10510" width="6" style="1" customWidth="1"/>
    <col min="10511" max="10511" width="6.140625" style="1" customWidth="1"/>
    <col min="10512" max="10512" width="7" style="1" customWidth="1"/>
    <col min="10513" max="10513" width="7.140625" style="1" customWidth="1"/>
    <col min="10514" max="10514" width="6" style="1" customWidth="1"/>
    <col min="10515" max="10515" width="6.28515625" style="1" customWidth="1"/>
    <col min="10516" max="10516" width="7.42578125" style="1" customWidth="1"/>
    <col min="10517" max="10517" width="6.7109375" style="1" customWidth="1"/>
    <col min="10518" max="10518" width="6" style="1" customWidth="1"/>
    <col min="10519" max="10519" width="6.5703125" style="1" customWidth="1"/>
    <col min="10520" max="10520" width="7.85546875" style="1" customWidth="1"/>
    <col min="10521" max="10521" width="6.85546875" style="1" customWidth="1"/>
    <col min="10522" max="10522" width="6.42578125" style="1" customWidth="1"/>
    <col min="10523" max="10752" width="9.140625" style="1"/>
    <col min="10753" max="10753" width="5.28515625" style="1" customWidth="1"/>
    <col min="10754" max="10754" width="21.140625" style="1" customWidth="1"/>
    <col min="10755" max="10755" width="20.7109375" style="1" customWidth="1"/>
    <col min="10756" max="10756" width="11" style="1" customWidth="1"/>
    <col min="10757" max="10757" width="9.7109375" style="1" customWidth="1"/>
    <col min="10758" max="10758" width="8.85546875" style="1" customWidth="1"/>
    <col min="10759" max="10759" width="8.5703125" style="1" customWidth="1"/>
    <col min="10760" max="10760" width="6.85546875" style="1" customWidth="1"/>
    <col min="10761" max="10761" width="9.85546875" style="1" customWidth="1"/>
    <col min="10762" max="10762" width="7.42578125" style="1" customWidth="1"/>
    <col min="10763" max="10763" width="9.140625" style="1"/>
    <col min="10764" max="10764" width="7.42578125" style="1" customWidth="1"/>
    <col min="10765" max="10765" width="7" style="1" customWidth="1"/>
    <col min="10766" max="10766" width="6" style="1" customWidth="1"/>
    <col min="10767" max="10767" width="6.140625" style="1" customWidth="1"/>
    <col min="10768" max="10768" width="7" style="1" customWidth="1"/>
    <col min="10769" max="10769" width="7.140625" style="1" customWidth="1"/>
    <col min="10770" max="10770" width="6" style="1" customWidth="1"/>
    <col min="10771" max="10771" width="6.28515625" style="1" customWidth="1"/>
    <col min="10772" max="10772" width="7.42578125" style="1" customWidth="1"/>
    <col min="10773" max="10773" width="6.7109375" style="1" customWidth="1"/>
    <col min="10774" max="10774" width="6" style="1" customWidth="1"/>
    <col min="10775" max="10775" width="6.5703125" style="1" customWidth="1"/>
    <col min="10776" max="10776" width="7.85546875" style="1" customWidth="1"/>
    <col min="10777" max="10777" width="6.85546875" style="1" customWidth="1"/>
    <col min="10778" max="10778" width="6.42578125" style="1" customWidth="1"/>
    <col min="10779" max="11008" width="9.140625" style="1"/>
    <col min="11009" max="11009" width="5.28515625" style="1" customWidth="1"/>
    <col min="11010" max="11010" width="21.140625" style="1" customWidth="1"/>
    <col min="11011" max="11011" width="20.7109375" style="1" customWidth="1"/>
    <col min="11012" max="11012" width="11" style="1" customWidth="1"/>
    <col min="11013" max="11013" width="9.7109375" style="1" customWidth="1"/>
    <col min="11014" max="11014" width="8.85546875" style="1" customWidth="1"/>
    <col min="11015" max="11015" width="8.5703125" style="1" customWidth="1"/>
    <col min="11016" max="11016" width="6.85546875" style="1" customWidth="1"/>
    <col min="11017" max="11017" width="9.85546875" style="1" customWidth="1"/>
    <col min="11018" max="11018" width="7.42578125" style="1" customWidth="1"/>
    <col min="11019" max="11019" width="9.140625" style="1"/>
    <col min="11020" max="11020" width="7.42578125" style="1" customWidth="1"/>
    <col min="11021" max="11021" width="7" style="1" customWidth="1"/>
    <col min="11022" max="11022" width="6" style="1" customWidth="1"/>
    <col min="11023" max="11023" width="6.140625" style="1" customWidth="1"/>
    <col min="11024" max="11024" width="7" style="1" customWidth="1"/>
    <col min="11025" max="11025" width="7.140625" style="1" customWidth="1"/>
    <col min="11026" max="11026" width="6" style="1" customWidth="1"/>
    <col min="11027" max="11027" width="6.28515625" style="1" customWidth="1"/>
    <col min="11028" max="11028" width="7.42578125" style="1" customWidth="1"/>
    <col min="11029" max="11029" width="6.7109375" style="1" customWidth="1"/>
    <col min="11030" max="11030" width="6" style="1" customWidth="1"/>
    <col min="11031" max="11031" width="6.5703125" style="1" customWidth="1"/>
    <col min="11032" max="11032" width="7.85546875" style="1" customWidth="1"/>
    <col min="11033" max="11033" width="6.85546875" style="1" customWidth="1"/>
    <col min="11034" max="11034" width="6.42578125" style="1" customWidth="1"/>
    <col min="11035" max="11264" width="9.140625" style="1"/>
    <col min="11265" max="11265" width="5.28515625" style="1" customWidth="1"/>
    <col min="11266" max="11266" width="21.140625" style="1" customWidth="1"/>
    <col min="11267" max="11267" width="20.7109375" style="1" customWidth="1"/>
    <col min="11268" max="11268" width="11" style="1" customWidth="1"/>
    <col min="11269" max="11269" width="9.7109375" style="1" customWidth="1"/>
    <col min="11270" max="11270" width="8.85546875" style="1" customWidth="1"/>
    <col min="11271" max="11271" width="8.5703125" style="1" customWidth="1"/>
    <col min="11272" max="11272" width="6.85546875" style="1" customWidth="1"/>
    <col min="11273" max="11273" width="9.85546875" style="1" customWidth="1"/>
    <col min="11274" max="11274" width="7.42578125" style="1" customWidth="1"/>
    <col min="11275" max="11275" width="9.140625" style="1"/>
    <col min="11276" max="11276" width="7.42578125" style="1" customWidth="1"/>
    <col min="11277" max="11277" width="7" style="1" customWidth="1"/>
    <col min="11278" max="11278" width="6" style="1" customWidth="1"/>
    <col min="11279" max="11279" width="6.140625" style="1" customWidth="1"/>
    <col min="11280" max="11280" width="7" style="1" customWidth="1"/>
    <col min="11281" max="11281" width="7.140625" style="1" customWidth="1"/>
    <col min="11282" max="11282" width="6" style="1" customWidth="1"/>
    <col min="11283" max="11283" width="6.28515625" style="1" customWidth="1"/>
    <col min="11284" max="11284" width="7.42578125" style="1" customWidth="1"/>
    <col min="11285" max="11285" width="6.7109375" style="1" customWidth="1"/>
    <col min="11286" max="11286" width="6" style="1" customWidth="1"/>
    <col min="11287" max="11287" width="6.5703125" style="1" customWidth="1"/>
    <col min="11288" max="11288" width="7.85546875" style="1" customWidth="1"/>
    <col min="11289" max="11289" width="6.85546875" style="1" customWidth="1"/>
    <col min="11290" max="11290" width="6.42578125" style="1" customWidth="1"/>
    <col min="11291" max="11520" width="9.140625" style="1"/>
    <col min="11521" max="11521" width="5.28515625" style="1" customWidth="1"/>
    <col min="11522" max="11522" width="21.140625" style="1" customWidth="1"/>
    <col min="11523" max="11523" width="20.7109375" style="1" customWidth="1"/>
    <col min="11524" max="11524" width="11" style="1" customWidth="1"/>
    <col min="11525" max="11525" width="9.7109375" style="1" customWidth="1"/>
    <col min="11526" max="11526" width="8.85546875" style="1" customWidth="1"/>
    <col min="11527" max="11527" width="8.5703125" style="1" customWidth="1"/>
    <col min="11528" max="11528" width="6.85546875" style="1" customWidth="1"/>
    <col min="11529" max="11529" width="9.85546875" style="1" customWidth="1"/>
    <col min="11530" max="11530" width="7.42578125" style="1" customWidth="1"/>
    <col min="11531" max="11531" width="9.140625" style="1"/>
    <col min="11532" max="11532" width="7.42578125" style="1" customWidth="1"/>
    <col min="11533" max="11533" width="7" style="1" customWidth="1"/>
    <col min="11534" max="11534" width="6" style="1" customWidth="1"/>
    <col min="11535" max="11535" width="6.140625" style="1" customWidth="1"/>
    <col min="11536" max="11536" width="7" style="1" customWidth="1"/>
    <col min="11537" max="11537" width="7.140625" style="1" customWidth="1"/>
    <col min="11538" max="11538" width="6" style="1" customWidth="1"/>
    <col min="11539" max="11539" width="6.28515625" style="1" customWidth="1"/>
    <col min="11540" max="11540" width="7.42578125" style="1" customWidth="1"/>
    <col min="11541" max="11541" width="6.7109375" style="1" customWidth="1"/>
    <col min="11542" max="11542" width="6" style="1" customWidth="1"/>
    <col min="11543" max="11543" width="6.5703125" style="1" customWidth="1"/>
    <col min="11544" max="11544" width="7.85546875" style="1" customWidth="1"/>
    <col min="11545" max="11545" width="6.85546875" style="1" customWidth="1"/>
    <col min="11546" max="11546" width="6.42578125" style="1" customWidth="1"/>
    <col min="11547" max="11776" width="9.140625" style="1"/>
    <col min="11777" max="11777" width="5.28515625" style="1" customWidth="1"/>
    <col min="11778" max="11778" width="21.140625" style="1" customWidth="1"/>
    <col min="11779" max="11779" width="20.7109375" style="1" customWidth="1"/>
    <col min="11780" max="11780" width="11" style="1" customWidth="1"/>
    <col min="11781" max="11781" width="9.7109375" style="1" customWidth="1"/>
    <col min="11782" max="11782" width="8.85546875" style="1" customWidth="1"/>
    <col min="11783" max="11783" width="8.5703125" style="1" customWidth="1"/>
    <col min="11784" max="11784" width="6.85546875" style="1" customWidth="1"/>
    <col min="11785" max="11785" width="9.85546875" style="1" customWidth="1"/>
    <col min="11786" max="11786" width="7.42578125" style="1" customWidth="1"/>
    <col min="11787" max="11787" width="9.140625" style="1"/>
    <col min="11788" max="11788" width="7.42578125" style="1" customWidth="1"/>
    <col min="11789" max="11789" width="7" style="1" customWidth="1"/>
    <col min="11790" max="11790" width="6" style="1" customWidth="1"/>
    <col min="11791" max="11791" width="6.140625" style="1" customWidth="1"/>
    <col min="11792" max="11792" width="7" style="1" customWidth="1"/>
    <col min="11793" max="11793" width="7.140625" style="1" customWidth="1"/>
    <col min="11794" max="11794" width="6" style="1" customWidth="1"/>
    <col min="11795" max="11795" width="6.28515625" style="1" customWidth="1"/>
    <col min="11796" max="11796" width="7.42578125" style="1" customWidth="1"/>
    <col min="11797" max="11797" width="6.7109375" style="1" customWidth="1"/>
    <col min="11798" max="11798" width="6" style="1" customWidth="1"/>
    <col min="11799" max="11799" width="6.5703125" style="1" customWidth="1"/>
    <col min="11800" max="11800" width="7.85546875" style="1" customWidth="1"/>
    <col min="11801" max="11801" width="6.85546875" style="1" customWidth="1"/>
    <col min="11802" max="11802" width="6.42578125" style="1" customWidth="1"/>
    <col min="11803" max="12032" width="9.140625" style="1"/>
    <col min="12033" max="12033" width="5.28515625" style="1" customWidth="1"/>
    <col min="12034" max="12034" width="21.140625" style="1" customWidth="1"/>
    <col min="12035" max="12035" width="20.7109375" style="1" customWidth="1"/>
    <col min="12036" max="12036" width="11" style="1" customWidth="1"/>
    <col min="12037" max="12037" width="9.7109375" style="1" customWidth="1"/>
    <col min="12038" max="12038" width="8.85546875" style="1" customWidth="1"/>
    <col min="12039" max="12039" width="8.5703125" style="1" customWidth="1"/>
    <col min="12040" max="12040" width="6.85546875" style="1" customWidth="1"/>
    <col min="12041" max="12041" width="9.85546875" style="1" customWidth="1"/>
    <col min="12042" max="12042" width="7.42578125" style="1" customWidth="1"/>
    <col min="12043" max="12043" width="9.140625" style="1"/>
    <col min="12044" max="12044" width="7.42578125" style="1" customWidth="1"/>
    <col min="12045" max="12045" width="7" style="1" customWidth="1"/>
    <col min="12046" max="12046" width="6" style="1" customWidth="1"/>
    <col min="12047" max="12047" width="6.140625" style="1" customWidth="1"/>
    <col min="12048" max="12048" width="7" style="1" customWidth="1"/>
    <col min="12049" max="12049" width="7.140625" style="1" customWidth="1"/>
    <col min="12050" max="12050" width="6" style="1" customWidth="1"/>
    <col min="12051" max="12051" width="6.28515625" style="1" customWidth="1"/>
    <col min="12052" max="12052" width="7.42578125" style="1" customWidth="1"/>
    <col min="12053" max="12053" width="6.7109375" style="1" customWidth="1"/>
    <col min="12054" max="12054" width="6" style="1" customWidth="1"/>
    <col min="12055" max="12055" width="6.5703125" style="1" customWidth="1"/>
    <col min="12056" max="12056" width="7.85546875" style="1" customWidth="1"/>
    <col min="12057" max="12057" width="6.85546875" style="1" customWidth="1"/>
    <col min="12058" max="12058" width="6.42578125" style="1" customWidth="1"/>
    <col min="12059" max="12288" width="9.140625" style="1"/>
    <col min="12289" max="12289" width="5.28515625" style="1" customWidth="1"/>
    <col min="12290" max="12290" width="21.140625" style="1" customWidth="1"/>
    <col min="12291" max="12291" width="20.7109375" style="1" customWidth="1"/>
    <col min="12292" max="12292" width="11" style="1" customWidth="1"/>
    <col min="12293" max="12293" width="9.7109375" style="1" customWidth="1"/>
    <col min="12294" max="12294" width="8.85546875" style="1" customWidth="1"/>
    <col min="12295" max="12295" width="8.5703125" style="1" customWidth="1"/>
    <col min="12296" max="12296" width="6.85546875" style="1" customWidth="1"/>
    <col min="12297" max="12297" width="9.85546875" style="1" customWidth="1"/>
    <col min="12298" max="12298" width="7.42578125" style="1" customWidth="1"/>
    <col min="12299" max="12299" width="9.140625" style="1"/>
    <col min="12300" max="12300" width="7.42578125" style="1" customWidth="1"/>
    <col min="12301" max="12301" width="7" style="1" customWidth="1"/>
    <col min="12302" max="12302" width="6" style="1" customWidth="1"/>
    <col min="12303" max="12303" width="6.140625" style="1" customWidth="1"/>
    <col min="12304" max="12304" width="7" style="1" customWidth="1"/>
    <col min="12305" max="12305" width="7.140625" style="1" customWidth="1"/>
    <col min="12306" max="12306" width="6" style="1" customWidth="1"/>
    <col min="12307" max="12307" width="6.28515625" style="1" customWidth="1"/>
    <col min="12308" max="12308" width="7.42578125" style="1" customWidth="1"/>
    <col min="12309" max="12309" width="6.7109375" style="1" customWidth="1"/>
    <col min="12310" max="12310" width="6" style="1" customWidth="1"/>
    <col min="12311" max="12311" width="6.5703125" style="1" customWidth="1"/>
    <col min="12312" max="12312" width="7.85546875" style="1" customWidth="1"/>
    <col min="12313" max="12313" width="6.85546875" style="1" customWidth="1"/>
    <col min="12314" max="12314" width="6.42578125" style="1" customWidth="1"/>
    <col min="12315" max="12544" width="9.140625" style="1"/>
    <col min="12545" max="12545" width="5.28515625" style="1" customWidth="1"/>
    <col min="12546" max="12546" width="21.140625" style="1" customWidth="1"/>
    <col min="12547" max="12547" width="20.7109375" style="1" customWidth="1"/>
    <col min="12548" max="12548" width="11" style="1" customWidth="1"/>
    <col min="12549" max="12549" width="9.7109375" style="1" customWidth="1"/>
    <col min="12550" max="12550" width="8.85546875" style="1" customWidth="1"/>
    <col min="12551" max="12551" width="8.5703125" style="1" customWidth="1"/>
    <col min="12552" max="12552" width="6.85546875" style="1" customWidth="1"/>
    <col min="12553" max="12553" width="9.85546875" style="1" customWidth="1"/>
    <col min="12554" max="12554" width="7.42578125" style="1" customWidth="1"/>
    <col min="12555" max="12555" width="9.140625" style="1"/>
    <col min="12556" max="12556" width="7.42578125" style="1" customWidth="1"/>
    <col min="12557" max="12557" width="7" style="1" customWidth="1"/>
    <col min="12558" max="12558" width="6" style="1" customWidth="1"/>
    <col min="12559" max="12559" width="6.140625" style="1" customWidth="1"/>
    <col min="12560" max="12560" width="7" style="1" customWidth="1"/>
    <col min="12561" max="12561" width="7.140625" style="1" customWidth="1"/>
    <col min="12562" max="12562" width="6" style="1" customWidth="1"/>
    <col min="12563" max="12563" width="6.28515625" style="1" customWidth="1"/>
    <col min="12564" max="12564" width="7.42578125" style="1" customWidth="1"/>
    <col min="12565" max="12565" width="6.7109375" style="1" customWidth="1"/>
    <col min="12566" max="12566" width="6" style="1" customWidth="1"/>
    <col min="12567" max="12567" width="6.5703125" style="1" customWidth="1"/>
    <col min="12568" max="12568" width="7.85546875" style="1" customWidth="1"/>
    <col min="12569" max="12569" width="6.85546875" style="1" customWidth="1"/>
    <col min="12570" max="12570" width="6.42578125" style="1" customWidth="1"/>
    <col min="12571" max="12800" width="9.140625" style="1"/>
    <col min="12801" max="12801" width="5.28515625" style="1" customWidth="1"/>
    <col min="12802" max="12802" width="21.140625" style="1" customWidth="1"/>
    <col min="12803" max="12803" width="20.7109375" style="1" customWidth="1"/>
    <col min="12804" max="12804" width="11" style="1" customWidth="1"/>
    <col min="12805" max="12805" width="9.7109375" style="1" customWidth="1"/>
    <col min="12806" max="12806" width="8.85546875" style="1" customWidth="1"/>
    <col min="12807" max="12807" width="8.5703125" style="1" customWidth="1"/>
    <col min="12808" max="12808" width="6.85546875" style="1" customWidth="1"/>
    <col min="12809" max="12809" width="9.85546875" style="1" customWidth="1"/>
    <col min="12810" max="12810" width="7.42578125" style="1" customWidth="1"/>
    <col min="12811" max="12811" width="9.140625" style="1"/>
    <col min="12812" max="12812" width="7.42578125" style="1" customWidth="1"/>
    <col min="12813" max="12813" width="7" style="1" customWidth="1"/>
    <col min="12814" max="12814" width="6" style="1" customWidth="1"/>
    <col min="12815" max="12815" width="6.140625" style="1" customWidth="1"/>
    <col min="12816" max="12816" width="7" style="1" customWidth="1"/>
    <col min="12817" max="12817" width="7.140625" style="1" customWidth="1"/>
    <col min="12818" max="12818" width="6" style="1" customWidth="1"/>
    <col min="12819" max="12819" width="6.28515625" style="1" customWidth="1"/>
    <col min="12820" max="12820" width="7.42578125" style="1" customWidth="1"/>
    <col min="12821" max="12821" width="6.7109375" style="1" customWidth="1"/>
    <col min="12822" max="12822" width="6" style="1" customWidth="1"/>
    <col min="12823" max="12823" width="6.5703125" style="1" customWidth="1"/>
    <col min="12824" max="12824" width="7.85546875" style="1" customWidth="1"/>
    <col min="12825" max="12825" width="6.85546875" style="1" customWidth="1"/>
    <col min="12826" max="12826" width="6.42578125" style="1" customWidth="1"/>
    <col min="12827" max="13056" width="9.140625" style="1"/>
    <col min="13057" max="13057" width="5.28515625" style="1" customWidth="1"/>
    <col min="13058" max="13058" width="21.140625" style="1" customWidth="1"/>
    <col min="13059" max="13059" width="20.7109375" style="1" customWidth="1"/>
    <col min="13060" max="13060" width="11" style="1" customWidth="1"/>
    <col min="13061" max="13061" width="9.7109375" style="1" customWidth="1"/>
    <col min="13062" max="13062" width="8.85546875" style="1" customWidth="1"/>
    <col min="13063" max="13063" width="8.5703125" style="1" customWidth="1"/>
    <col min="13064" max="13064" width="6.85546875" style="1" customWidth="1"/>
    <col min="13065" max="13065" width="9.85546875" style="1" customWidth="1"/>
    <col min="13066" max="13066" width="7.42578125" style="1" customWidth="1"/>
    <col min="13067" max="13067" width="9.140625" style="1"/>
    <col min="13068" max="13068" width="7.42578125" style="1" customWidth="1"/>
    <col min="13069" max="13069" width="7" style="1" customWidth="1"/>
    <col min="13070" max="13070" width="6" style="1" customWidth="1"/>
    <col min="13071" max="13071" width="6.140625" style="1" customWidth="1"/>
    <col min="13072" max="13072" width="7" style="1" customWidth="1"/>
    <col min="13073" max="13073" width="7.140625" style="1" customWidth="1"/>
    <col min="13074" max="13074" width="6" style="1" customWidth="1"/>
    <col min="13075" max="13075" width="6.28515625" style="1" customWidth="1"/>
    <col min="13076" max="13076" width="7.42578125" style="1" customWidth="1"/>
    <col min="13077" max="13077" width="6.7109375" style="1" customWidth="1"/>
    <col min="13078" max="13078" width="6" style="1" customWidth="1"/>
    <col min="13079" max="13079" width="6.5703125" style="1" customWidth="1"/>
    <col min="13080" max="13080" width="7.85546875" style="1" customWidth="1"/>
    <col min="13081" max="13081" width="6.85546875" style="1" customWidth="1"/>
    <col min="13082" max="13082" width="6.42578125" style="1" customWidth="1"/>
    <col min="13083" max="13312" width="9.140625" style="1"/>
    <col min="13313" max="13313" width="5.28515625" style="1" customWidth="1"/>
    <col min="13314" max="13314" width="21.140625" style="1" customWidth="1"/>
    <col min="13315" max="13315" width="20.7109375" style="1" customWidth="1"/>
    <col min="13316" max="13316" width="11" style="1" customWidth="1"/>
    <col min="13317" max="13317" width="9.7109375" style="1" customWidth="1"/>
    <col min="13318" max="13318" width="8.85546875" style="1" customWidth="1"/>
    <col min="13319" max="13319" width="8.5703125" style="1" customWidth="1"/>
    <col min="13320" max="13320" width="6.85546875" style="1" customWidth="1"/>
    <col min="13321" max="13321" width="9.85546875" style="1" customWidth="1"/>
    <col min="13322" max="13322" width="7.42578125" style="1" customWidth="1"/>
    <col min="13323" max="13323" width="9.140625" style="1"/>
    <col min="13324" max="13324" width="7.42578125" style="1" customWidth="1"/>
    <col min="13325" max="13325" width="7" style="1" customWidth="1"/>
    <col min="13326" max="13326" width="6" style="1" customWidth="1"/>
    <col min="13327" max="13327" width="6.140625" style="1" customWidth="1"/>
    <col min="13328" max="13328" width="7" style="1" customWidth="1"/>
    <col min="13329" max="13329" width="7.140625" style="1" customWidth="1"/>
    <col min="13330" max="13330" width="6" style="1" customWidth="1"/>
    <col min="13331" max="13331" width="6.28515625" style="1" customWidth="1"/>
    <col min="13332" max="13332" width="7.42578125" style="1" customWidth="1"/>
    <col min="13333" max="13333" width="6.7109375" style="1" customWidth="1"/>
    <col min="13334" max="13334" width="6" style="1" customWidth="1"/>
    <col min="13335" max="13335" width="6.5703125" style="1" customWidth="1"/>
    <col min="13336" max="13336" width="7.85546875" style="1" customWidth="1"/>
    <col min="13337" max="13337" width="6.85546875" style="1" customWidth="1"/>
    <col min="13338" max="13338" width="6.42578125" style="1" customWidth="1"/>
    <col min="13339" max="13568" width="9.140625" style="1"/>
    <col min="13569" max="13569" width="5.28515625" style="1" customWidth="1"/>
    <col min="13570" max="13570" width="21.140625" style="1" customWidth="1"/>
    <col min="13571" max="13571" width="20.7109375" style="1" customWidth="1"/>
    <col min="13572" max="13572" width="11" style="1" customWidth="1"/>
    <col min="13573" max="13573" width="9.7109375" style="1" customWidth="1"/>
    <col min="13574" max="13574" width="8.85546875" style="1" customWidth="1"/>
    <col min="13575" max="13575" width="8.5703125" style="1" customWidth="1"/>
    <col min="13576" max="13576" width="6.85546875" style="1" customWidth="1"/>
    <col min="13577" max="13577" width="9.85546875" style="1" customWidth="1"/>
    <col min="13578" max="13578" width="7.42578125" style="1" customWidth="1"/>
    <col min="13579" max="13579" width="9.140625" style="1"/>
    <col min="13580" max="13580" width="7.42578125" style="1" customWidth="1"/>
    <col min="13581" max="13581" width="7" style="1" customWidth="1"/>
    <col min="13582" max="13582" width="6" style="1" customWidth="1"/>
    <col min="13583" max="13583" width="6.140625" style="1" customWidth="1"/>
    <col min="13584" max="13584" width="7" style="1" customWidth="1"/>
    <col min="13585" max="13585" width="7.140625" style="1" customWidth="1"/>
    <col min="13586" max="13586" width="6" style="1" customWidth="1"/>
    <col min="13587" max="13587" width="6.28515625" style="1" customWidth="1"/>
    <col min="13588" max="13588" width="7.42578125" style="1" customWidth="1"/>
    <col min="13589" max="13589" width="6.7109375" style="1" customWidth="1"/>
    <col min="13590" max="13590" width="6" style="1" customWidth="1"/>
    <col min="13591" max="13591" width="6.5703125" style="1" customWidth="1"/>
    <col min="13592" max="13592" width="7.85546875" style="1" customWidth="1"/>
    <col min="13593" max="13593" width="6.85546875" style="1" customWidth="1"/>
    <col min="13594" max="13594" width="6.42578125" style="1" customWidth="1"/>
    <col min="13595" max="13824" width="9.140625" style="1"/>
    <col min="13825" max="13825" width="5.28515625" style="1" customWidth="1"/>
    <col min="13826" max="13826" width="21.140625" style="1" customWidth="1"/>
    <col min="13827" max="13827" width="20.7109375" style="1" customWidth="1"/>
    <col min="13828" max="13828" width="11" style="1" customWidth="1"/>
    <col min="13829" max="13829" width="9.7109375" style="1" customWidth="1"/>
    <col min="13830" max="13830" width="8.85546875" style="1" customWidth="1"/>
    <col min="13831" max="13831" width="8.5703125" style="1" customWidth="1"/>
    <col min="13832" max="13832" width="6.85546875" style="1" customWidth="1"/>
    <col min="13833" max="13833" width="9.85546875" style="1" customWidth="1"/>
    <col min="13834" max="13834" width="7.42578125" style="1" customWidth="1"/>
    <col min="13835" max="13835" width="9.140625" style="1"/>
    <col min="13836" max="13836" width="7.42578125" style="1" customWidth="1"/>
    <col min="13837" max="13837" width="7" style="1" customWidth="1"/>
    <col min="13838" max="13838" width="6" style="1" customWidth="1"/>
    <col min="13839" max="13839" width="6.140625" style="1" customWidth="1"/>
    <col min="13840" max="13840" width="7" style="1" customWidth="1"/>
    <col min="13841" max="13841" width="7.140625" style="1" customWidth="1"/>
    <col min="13842" max="13842" width="6" style="1" customWidth="1"/>
    <col min="13843" max="13843" width="6.28515625" style="1" customWidth="1"/>
    <col min="13844" max="13844" width="7.42578125" style="1" customWidth="1"/>
    <col min="13845" max="13845" width="6.7109375" style="1" customWidth="1"/>
    <col min="13846" max="13846" width="6" style="1" customWidth="1"/>
    <col min="13847" max="13847" width="6.5703125" style="1" customWidth="1"/>
    <col min="13848" max="13848" width="7.85546875" style="1" customWidth="1"/>
    <col min="13849" max="13849" width="6.85546875" style="1" customWidth="1"/>
    <col min="13850" max="13850" width="6.42578125" style="1" customWidth="1"/>
    <col min="13851" max="14080" width="9.140625" style="1"/>
    <col min="14081" max="14081" width="5.28515625" style="1" customWidth="1"/>
    <col min="14082" max="14082" width="21.140625" style="1" customWidth="1"/>
    <col min="14083" max="14083" width="20.7109375" style="1" customWidth="1"/>
    <col min="14084" max="14084" width="11" style="1" customWidth="1"/>
    <col min="14085" max="14085" width="9.7109375" style="1" customWidth="1"/>
    <col min="14086" max="14086" width="8.85546875" style="1" customWidth="1"/>
    <col min="14087" max="14087" width="8.5703125" style="1" customWidth="1"/>
    <col min="14088" max="14088" width="6.85546875" style="1" customWidth="1"/>
    <col min="14089" max="14089" width="9.85546875" style="1" customWidth="1"/>
    <col min="14090" max="14090" width="7.42578125" style="1" customWidth="1"/>
    <col min="14091" max="14091" width="9.140625" style="1"/>
    <col min="14092" max="14092" width="7.42578125" style="1" customWidth="1"/>
    <col min="14093" max="14093" width="7" style="1" customWidth="1"/>
    <col min="14094" max="14094" width="6" style="1" customWidth="1"/>
    <col min="14095" max="14095" width="6.140625" style="1" customWidth="1"/>
    <col min="14096" max="14096" width="7" style="1" customWidth="1"/>
    <col min="14097" max="14097" width="7.140625" style="1" customWidth="1"/>
    <col min="14098" max="14098" width="6" style="1" customWidth="1"/>
    <col min="14099" max="14099" width="6.28515625" style="1" customWidth="1"/>
    <col min="14100" max="14100" width="7.42578125" style="1" customWidth="1"/>
    <col min="14101" max="14101" width="6.7109375" style="1" customWidth="1"/>
    <col min="14102" max="14102" width="6" style="1" customWidth="1"/>
    <col min="14103" max="14103" width="6.5703125" style="1" customWidth="1"/>
    <col min="14104" max="14104" width="7.85546875" style="1" customWidth="1"/>
    <col min="14105" max="14105" width="6.85546875" style="1" customWidth="1"/>
    <col min="14106" max="14106" width="6.42578125" style="1" customWidth="1"/>
    <col min="14107" max="14336" width="9.140625" style="1"/>
    <col min="14337" max="14337" width="5.28515625" style="1" customWidth="1"/>
    <col min="14338" max="14338" width="21.140625" style="1" customWidth="1"/>
    <col min="14339" max="14339" width="20.7109375" style="1" customWidth="1"/>
    <col min="14340" max="14340" width="11" style="1" customWidth="1"/>
    <col min="14341" max="14341" width="9.7109375" style="1" customWidth="1"/>
    <col min="14342" max="14342" width="8.85546875" style="1" customWidth="1"/>
    <col min="14343" max="14343" width="8.5703125" style="1" customWidth="1"/>
    <col min="14344" max="14344" width="6.85546875" style="1" customWidth="1"/>
    <col min="14345" max="14345" width="9.85546875" style="1" customWidth="1"/>
    <col min="14346" max="14346" width="7.42578125" style="1" customWidth="1"/>
    <col min="14347" max="14347" width="9.140625" style="1"/>
    <col min="14348" max="14348" width="7.42578125" style="1" customWidth="1"/>
    <col min="14349" max="14349" width="7" style="1" customWidth="1"/>
    <col min="14350" max="14350" width="6" style="1" customWidth="1"/>
    <col min="14351" max="14351" width="6.140625" style="1" customWidth="1"/>
    <col min="14352" max="14352" width="7" style="1" customWidth="1"/>
    <col min="14353" max="14353" width="7.140625" style="1" customWidth="1"/>
    <col min="14354" max="14354" width="6" style="1" customWidth="1"/>
    <col min="14355" max="14355" width="6.28515625" style="1" customWidth="1"/>
    <col min="14356" max="14356" width="7.42578125" style="1" customWidth="1"/>
    <col min="14357" max="14357" width="6.7109375" style="1" customWidth="1"/>
    <col min="14358" max="14358" width="6" style="1" customWidth="1"/>
    <col min="14359" max="14359" width="6.5703125" style="1" customWidth="1"/>
    <col min="14360" max="14360" width="7.85546875" style="1" customWidth="1"/>
    <col min="14361" max="14361" width="6.85546875" style="1" customWidth="1"/>
    <col min="14362" max="14362" width="6.42578125" style="1" customWidth="1"/>
    <col min="14363" max="14592" width="9.140625" style="1"/>
    <col min="14593" max="14593" width="5.28515625" style="1" customWidth="1"/>
    <col min="14594" max="14594" width="21.140625" style="1" customWidth="1"/>
    <col min="14595" max="14595" width="20.7109375" style="1" customWidth="1"/>
    <col min="14596" max="14596" width="11" style="1" customWidth="1"/>
    <col min="14597" max="14597" width="9.7109375" style="1" customWidth="1"/>
    <col min="14598" max="14598" width="8.85546875" style="1" customWidth="1"/>
    <col min="14599" max="14599" width="8.5703125" style="1" customWidth="1"/>
    <col min="14600" max="14600" width="6.85546875" style="1" customWidth="1"/>
    <col min="14601" max="14601" width="9.85546875" style="1" customWidth="1"/>
    <col min="14602" max="14602" width="7.42578125" style="1" customWidth="1"/>
    <col min="14603" max="14603" width="9.140625" style="1"/>
    <col min="14604" max="14604" width="7.42578125" style="1" customWidth="1"/>
    <col min="14605" max="14605" width="7" style="1" customWidth="1"/>
    <col min="14606" max="14606" width="6" style="1" customWidth="1"/>
    <col min="14607" max="14607" width="6.140625" style="1" customWidth="1"/>
    <col min="14608" max="14608" width="7" style="1" customWidth="1"/>
    <col min="14609" max="14609" width="7.140625" style="1" customWidth="1"/>
    <col min="14610" max="14610" width="6" style="1" customWidth="1"/>
    <col min="14611" max="14611" width="6.28515625" style="1" customWidth="1"/>
    <col min="14612" max="14612" width="7.42578125" style="1" customWidth="1"/>
    <col min="14613" max="14613" width="6.7109375" style="1" customWidth="1"/>
    <col min="14614" max="14614" width="6" style="1" customWidth="1"/>
    <col min="14615" max="14615" width="6.5703125" style="1" customWidth="1"/>
    <col min="14616" max="14616" width="7.85546875" style="1" customWidth="1"/>
    <col min="14617" max="14617" width="6.85546875" style="1" customWidth="1"/>
    <col min="14618" max="14618" width="6.42578125" style="1" customWidth="1"/>
    <col min="14619" max="14848" width="9.140625" style="1"/>
    <col min="14849" max="14849" width="5.28515625" style="1" customWidth="1"/>
    <col min="14850" max="14850" width="21.140625" style="1" customWidth="1"/>
    <col min="14851" max="14851" width="20.7109375" style="1" customWidth="1"/>
    <col min="14852" max="14852" width="11" style="1" customWidth="1"/>
    <col min="14853" max="14853" width="9.7109375" style="1" customWidth="1"/>
    <col min="14854" max="14854" width="8.85546875" style="1" customWidth="1"/>
    <col min="14855" max="14855" width="8.5703125" style="1" customWidth="1"/>
    <col min="14856" max="14856" width="6.85546875" style="1" customWidth="1"/>
    <col min="14857" max="14857" width="9.85546875" style="1" customWidth="1"/>
    <col min="14858" max="14858" width="7.42578125" style="1" customWidth="1"/>
    <col min="14859" max="14859" width="9.140625" style="1"/>
    <col min="14860" max="14860" width="7.42578125" style="1" customWidth="1"/>
    <col min="14861" max="14861" width="7" style="1" customWidth="1"/>
    <col min="14862" max="14862" width="6" style="1" customWidth="1"/>
    <col min="14863" max="14863" width="6.140625" style="1" customWidth="1"/>
    <col min="14864" max="14864" width="7" style="1" customWidth="1"/>
    <col min="14865" max="14865" width="7.140625" style="1" customWidth="1"/>
    <col min="14866" max="14866" width="6" style="1" customWidth="1"/>
    <col min="14867" max="14867" width="6.28515625" style="1" customWidth="1"/>
    <col min="14868" max="14868" width="7.42578125" style="1" customWidth="1"/>
    <col min="14869" max="14869" width="6.7109375" style="1" customWidth="1"/>
    <col min="14870" max="14870" width="6" style="1" customWidth="1"/>
    <col min="14871" max="14871" width="6.5703125" style="1" customWidth="1"/>
    <col min="14872" max="14872" width="7.85546875" style="1" customWidth="1"/>
    <col min="14873" max="14873" width="6.85546875" style="1" customWidth="1"/>
    <col min="14874" max="14874" width="6.42578125" style="1" customWidth="1"/>
    <col min="14875" max="15104" width="9.140625" style="1"/>
    <col min="15105" max="15105" width="5.28515625" style="1" customWidth="1"/>
    <col min="15106" max="15106" width="21.140625" style="1" customWidth="1"/>
    <col min="15107" max="15107" width="20.7109375" style="1" customWidth="1"/>
    <col min="15108" max="15108" width="11" style="1" customWidth="1"/>
    <col min="15109" max="15109" width="9.7109375" style="1" customWidth="1"/>
    <col min="15110" max="15110" width="8.85546875" style="1" customWidth="1"/>
    <col min="15111" max="15111" width="8.5703125" style="1" customWidth="1"/>
    <col min="15112" max="15112" width="6.85546875" style="1" customWidth="1"/>
    <col min="15113" max="15113" width="9.85546875" style="1" customWidth="1"/>
    <col min="15114" max="15114" width="7.42578125" style="1" customWidth="1"/>
    <col min="15115" max="15115" width="9.140625" style="1"/>
    <col min="15116" max="15116" width="7.42578125" style="1" customWidth="1"/>
    <col min="15117" max="15117" width="7" style="1" customWidth="1"/>
    <col min="15118" max="15118" width="6" style="1" customWidth="1"/>
    <col min="15119" max="15119" width="6.140625" style="1" customWidth="1"/>
    <col min="15120" max="15120" width="7" style="1" customWidth="1"/>
    <col min="15121" max="15121" width="7.140625" style="1" customWidth="1"/>
    <col min="15122" max="15122" width="6" style="1" customWidth="1"/>
    <col min="15123" max="15123" width="6.28515625" style="1" customWidth="1"/>
    <col min="15124" max="15124" width="7.42578125" style="1" customWidth="1"/>
    <col min="15125" max="15125" width="6.7109375" style="1" customWidth="1"/>
    <col min="15126" max="15126" width="6" style="1" customWidth="1"/>
    <col min="15127" max="15127" width="6.5703125" style="1" customWidth="1"/>
    <col min="15128" max="15128" width="7.85546875" style="1" customWidth="1"/>
    <col min="15129" max="15129" width="6.85546875" style="1" customWidth="1"/>
    <col min="15130" max="15130" width="6.42578125" style="1" customWidth="1"/>
    <col min="15131" max="15360" width="9.140625" style="1"/>
    <col min="15361" max="15361" width="5.28515625" style="1" customWidth="1"/>
    <col min="15362" max="15362" width="21.140625" style="1" customWidth="1"/>
    <col min="15363" max="15363" width="20.7109375" style="1" customWidth="1"/>
    <col min="15364" max="15364" width="11" style="1" customWidth="1"/>
    <col min="15365" max="15365" width="9.7109375" style="1" customWidth="1"/>
    <col min="15366" max="15366" width="8.85546875" style="1" customWidth="1"/>
    <col min="15367" max="15367" width="8.5703125" style="1" customWidth="1"/>
    <col min="15368" max="15368" width="6.85546875" style="1" customWidth="1"/>
    <col min="15369" max="15369" width="9.85546875" style="1" customWidth="1"/>
    <col min="15370" max="15370" width="7.42578125" style="1" customWidth="1"/>
    <col min="15371" max="15371" width="9.140625" style="1"/>
    <col min="15372" max="15372" width="7.42578125" style="1" customWidth="1"/>
    <col min="15373" max="15373" width="7" style="1" customWidth="1"/>
    <col min="15374" max="15374" width="6" style="1" customWidth="1"/>
    <col min="15375" max="15375" width="6.140625" style="1" customWidth="1"/>
    <col min="15376" max="15376" width="7" style="1" customWidth="1"/>
    <col min="15377" max="15377" width="7.140625" style="1" customWidth="1"/>
    <col min="15378" max="15378" width="6" style="1" customWidth="1"/>
    <col min="15379" max="15379" width="6.28515625" style="1" customWidth="1"/>
    <col min="15380" max="15380" width="7.42578125" style="1" customWidth="1"/>
    <col min="15381" max="15381" width="6.7109375" style="1" customWidth="1"/>
    <col min="15382" max="15382" width="6" style="1" customWidth="1"/>
    <col min="15383" max="15383" width="6.5703125" style="1" customWidth="1"/>
    <col min="15384" max="15384" width="7.85546875" style="1" customWidth="1"/>
    <col min="15385" max="15385" width="6.85546875" style="1" customWidth="1"/>
    <col min="15386" max="15386" width="6.42578125" style="1" customWidth="1"/>
    <col min="15387" max="15616" width="9.140625" style="1"/>
    <col min="15617" max="15617" width="5.28515625" style="1" customWidth="1"/>
    <col min="15618" max="15618" width="21.140625" style="1" customWidth="1"/>
    <col min="15619" max="15619" width="20.7109375" style="1" customWidth="1"/>
    <col min="15620" max="15620" width="11" style="1" customWidth="1"/>
    <col min="15621" max="15621" width="9.7109375" style="1" customWidth="1"/>
    <col min="15622" max="15622" width="8.85546875" style="1" customWidth="1"/>
    <col min="15623" max="15623" width="8.5703125" style="1" customWidth="1"/>
    <col min="15624" max="15624" width="6.85546875" style="1" customWidth="1"/>
    <col min="15625" max="15625" width="9.85546875" style="1" customWidth="1"/>
    <col min="15626" max="15626" width="7.42578125" style="1" customWidth="1"/>
    <col min="15627" max="15627" width="9.140625" style="1"/>
    <col min="15628" max="15628" width="7.42578125" style="1" customWidth="1"/>
    <col min="15629" max="15629" width="7" style="1" customWidth="1"/>
    <col min="15630" max="15630" width="6" style="1" customWidth="1"/>
    <col min="15631" max="15631" width="6.140625" style="1" customWidth="1"/>
    <col min="15632" max="15632" width="7" style="1" customWidth="1"/>
    <col min="15633" max="15633" width="7.140625" style="1" customWidth="1"/>
    <col min="15634" max="15634" width="6" style="1" customWidth="1"/>
    <col min="15635" max="15635" width="6.28515625" style="1" customWidth="1"/>
    <col min="15636" max="15636" width="7.42578125" style="1" customWidth="1"/>
    <col min="15637" max="15637" width="6.7109375" style="1" customWidth="1"/>
    <col min="15638" max="15638" width="6" style="1" customWidth="1"/>
    <col min="15639" max="15639" width="6.5703125" style="1" customWidth="1"/>
    <col min="15640" max="15640" width="7.85546875" style="1" customWidth="1"/>
    <col min="15641" max="15641" width="6.85546875" style="1" customWidth="1"/>
    <col min="15642" max="15642" width="6.42578125" style="1" customWidth="1"/>
    <col min="15643" max="15872" width="9.140625" style="1"/>
    <col min="15873" max="15873" width="5.28515625" style="1" customWidth="1"/>
    <col min="15874" max="15874" width="21.140625" style="1" customWidth="1"/>
    <col min="15875" max="15875" width="20.7109375" style="1" customWidth="1"/>
    <col min="15876" max="15876" width="11" style="1" customWidth="1"/>
    <col min="15877" max="15877" width="9.7109375" style="1" customWidth="1"/>
    <col min="15878" max="15878" width="8.85546875" style="1" customWidth="1"/>
    <col min="15879" max="15879" width="8.5703125" style="1" customWidth="1"/>
    <col min="15880" max="15880" width="6.85546875" style="1" customWidth="1"/>
    <col min="15881" max="15881" width="9.85546875" style="1" customWidth="1"/>
    <col min="15882" max="15882" width="7.42578125" style="1" customWidth="1"/>
    <col min="15883" max="15883" width="9.140625" style="1"/>
    <col min="15884" max="15884" width="7.42578125" style="1" customWidth="1"/>
    <col min="15885" max="15885" width="7" style="1" customWidth="1"/>
    <col min="15886" max="15886" width="6" style="1" customWidth="1"/>
    <col min="15887" max="15887" width="6.140625" style="1" customWidth="1"/>
    <col min="15888" max="15888" width="7" style="1" customWidth="1"/>
    <col min="15889" max="15889" width="7.140625" style="1" customWidth="1"/>
    <col min="15890" max="15890" width="6" style="1" customWidth="1"/>
    <col min="15891" max="15891" width="6.28515625" style="1" customWidth="1"/>
    <col min="15892" max="15892" width="7.42578125" style="1" customWidth="1"/>
    <col min="15893" max="15893" width="6.7109375" style="1" customWidth="1"/>
    <col min="15894" max="15894" width="6" style="1" customWidth="1"/>
    <col min="15895" max="15895" width="6.5703125" style="1" customWidth="1"/>
    <col min="15896" max="15896" width="7.85546875" style="1" customWidth="1"/>
    <col min="15897" max="15897" width="6.85546875" style="1" customWidth="1"/>
    <col min="15898" max="15898" width="6.42578125" style="1" customWidth="1"/>
    <col min="15899" max="16128" width="9.140625" style="1"/>
    <col min="16129" max="16129" width="5.28515625" style="1" customWidth="1"/>
    <col min="16130" max="16130" width="21.140625" style="1" customWidth="1"/>
    <col min="16131" max="16131" width="20.7109375" style="1" customWidth="1"/>
    <col min="16132" max="16132" width="11" style="1" customWidth="1"/>
    <col min="16133" max="16133" width="9.7109375" style="1" customWidth="1"/>
    <col min="16134" max="16134" width="8.85546875" style="1" customWidth="1"/>
    <col min="16135" max="16135" width="8.5703125" style="1" customWidth="1"/>
    <col min="16136" max="16136" width="6.85546875" style="1" customWidth="1"/>
    <col min="16137" max="16137" width="9.85546875" style="1" customWidth="1"/>
    <col min="16138" max="16138" width="7.42578125" style="1" customWidth="1"/>
    <col min="16139" max="16139" width="9.140625" style="1"/>
    <col min="16140" max="16140" width="7.42578125" style="1" customWidth="1"/>
    <col min="16141" max="16141" width="7" style="1" customWidth="1"/>
    <col min="16142" max="16142" width="6" style="1" customWidth="1"/>
    <col min="16143" max="16143" width="6.140625" style="1" customWidth="1"/>
    <col min="16144" max="16144" width="7" style="1" customWidth="1"/>
    <col min="16145" max="16145" width="7.140625" style="1" customWidth="1"/>
    <col min="16146" max="16146" width="6" style="1" customWidth="1"/>
    <col min="16147" max="16147" width="6.28515625" style="1" customWidth="1"/>
    <col min="16148" max="16148" width="7.42578125" style="1" customWidth="1"/>
    <col min="16149" max="16149" width="6.7109375" style="1" customWidth="1"/>
    <col min="16150" max="16150" width="6" style="1" customWidth="1"/>
    <col min="16151" max="16151" width="6.5703125" style="1" customWidth="1"/>
    <col min="16152" max="16152" width="7.85546875" style="1" customWidth="1"/>
    <col min="16153" max="16153" width="6.85546875" style="1" customWidth="1"/>
    <col min="16154" max="16154" width="6.42578125" style="1" customWidth="1"/>
    <col min="16155" max="16384" width="9.140625" style="1"/>
  </cols>
  <sheetData>
    <row r="1" spans="1:26" ht="19.5" customHeight="1" x14ac:dyDescent="0.35">
      <c r="A1" s="42" t="s">
        <v>303</v>
      </c>
      <c r="B1" s="119"/>
      <c r="C1" s="42"/>
      <c r="D1" s="46"/>
      <c r="E1" s="42"/>
      <c r="F1" s="42"/>
      <c r="G1" s="51"/>
      <c r="H1" s="117"/>
      <c r="I1" s="117"/>
      <c r="J1" s="117"/>
      <c r="K1" s="52"/>
      <c r="L1" s="52"/>
      <c r="M1" s="52"/>
      <c r="N1" s="52"/>
      <c r="O1" s="52"/>
      <c r="P1" s="117"/>
      <c r="Q1" s="117"/>
      <c r="R1" s="117"/>
      <c r="T1" s="404" t="s">
        <v>320</v>
      </c>
      <c r="U1" s="404"/>
      <c r="V1" s="360"/>
      <c r="W1" s="360"/>
      <c r="X1" s="360"/>
      <c r="Y1" s="360"/>
    </row>
    <row r="2" spans="1:26" ht="19.5" customHeight="1" x14ac:dyDescent="0.35">
      <c r="A2" s="42"/>
      <c r="B2" s="119"/>
      <c r="C2" s="42"/>
      <c r="D2" s="46"/>
      <c r="E2" s="42"/>
      <c r="F2" s="42"/>
      <c r="G2" s="51"/>
      <c r="H2" s="117"/>
      <c r="I2" s="117"/>
      <c r="J2" s="117"/>
      <c r="K2" s="52"/>
      <c r="L2" s="52"/>
      <c r="M2" s="52"/>
      <c r="N2" s="52"/>
      <c r="O2" s="52"/>
      <c r="P2" s="117"/>
      <c r="Q2" s="117"/>
      <c r="R2" s="117"/>
      <c r="T2" s="117"/>
      <c r="U2" s="117"/>
      <c r="V2" s="116"/>
      <c r="W2" s="116"/>
      <c r="X2" s="116"/>
      <c r="Y2" s="116"/>
    </row>
    <row r="3" spans="1:26" ht="27" customHeight="1" x14ac:dyDescent="0.35">
      <c r="B3" s="116"/>
      <c r="C3" s="117"/>
      <c r="D3" s="53"/>
      <c r="E3" s="117"/>
      <c r="F3" s="117"/>
      <c r="G3" s="51"/>
      <c r="H3" s="117"/>
      <c r="I3" s="117"/>
      <c r="J3" s="117"/>
      <c r="K3" s="117"/>
      <c r="L3" s="117"/>
      <c r="M3" s="117"/>
      <c r="N3" s="117"/>
      <c r="O3" s="117"/>
      <c r="P3" s="117"/>
      <c r="Q3" s="117"/>
      <c r="R3" s="117"/>
      <c r="U3" s="360" t="s">
        <v>2</v>
      </c>
      <c r="V3" s="360"/>
      <c r="W3" s="360"/>
      <c r="X3" s="360"/>
      <c r="Y3" s="360"/>
    </row>
    <row r="4" spans="1:26" ht="15.6" customHeight="1" x14ac:dyDescent="0.35">
      <c r="A4" s="68"/>
      <c r="B4" s="68"/>
      <c r="C4" s="117"/>
      <c r="D4" s="53"/>
      <c r="E4" s="117"/>
      <c r="F4" s="117"/>
      <c r="G4" s="51"/>
      <c r="H4" s="117"/>
      <c r="I4" s="117"/>
      <c r="J4" s="117"/>
      <c r="K4" s="117"/>
      <c r="L4" s="117"/>
      <c r="M4" s="117"/>
      <c r="N4" s="117"/>
      <c r="O4" s="117"/>
      <c r="P4" s="117"/>
      <c r="Q4" s="117"/>
      <c r="R4" s="117"/>
      <c r="U4" s="360" t="s">
        <v>196</v>
      </c>
      <c r="V4" s="360"/>
      <c r="W4" s="360"/>
      <c r="X4" s="360"/>
      <c r="Y4" s="360"/>
    </row>
    <row r="5" spans="1:26" ht="26.45" customHeight="1" x14ac:dyDescent="0.35">
      <c r="A5" s="68"/>
      <c r="B5" s="68"/>
      <c r="C5" s="117"/>
      <c r="D5" s="53"/>
      <c r="E5" s="117"/>
      <c r="F5" s="117"/>
      <c r="G5" s="51"/>
      <c r="H5" s="117"/>
      <c r="I5" s="117"/>
      <c r="J5" s="117"/>
      <c r="K5" s="117"/>
      <c r="L5" s="117"/>
      <c r="M5" s="117"/>
      <c r="N5" s="117"/>
      <c r="O5" s="117"/>
      <c r="P5" s="117"/>
      <c r="Q5" s="117"/>
      <c r="R5" s="117"/>
      <c r="U5" s="360" t="s">
        <v>226</v>
      </c>
      <c r="V5" s="360"/>
      <c r="W5" s="360"/>
      <c r="X5" s="360"/>
      <c r="Y5" s="360"/>
    </row>
    <row r="6" spans="1:26" ht="15.75" customHeight="1" x14ac:dyDescent="0.35">
      <c r="A6" s="68"/>
      <c r="B6" s="119"/>
      <c r="C6" s="117"/>
      <c r="D6" s="53"/>
      <c r="E6" s="117"/>
      <c r="F6" s="117"/>
      <c r="G6" s="51"/>
      <c r="H6" s="117"/>
      <c r="I6" s="117"/>
      <c r="J6" s="117"/>
      <c r="K6" s="117"/>
      <c r="L6" s="117"/>
      <c r="M6" s="117"/>
      <c r="N6" s="117"/>
      <c r="O6" s="117"/>
      <c r="P6" s="117"/>
      <c r="Q6" s="117"/>
      <c r="R6" s="117"/>
      <c r="V6" s="117"/>
      <c r="Y6" s="117"/>
    </row>
    <row r="7" spans="1:26" ht="27" customHeight="1" x14ac:dyDescent="0.35">
      <c r="A7" s="394" t="s">
        <v>810</v>
      </c>
      <c r="B7" s="394"/>
      <c r="C7" s="394"/>
      <c r="D7" s="394"/>
      <c r="E7" s="394"/>
      <c r="F7" s="394"/>
      <c r="G7" s="394"/>
      <c r="H7" s="394"/>
      <c r="I7" s="394"/>
      <c r="J7" s="394"/>
      <c r="K7" s="394"/>
      <c r="L7" s="394"/>
      <c r="M7" s="394"/>
      <c r="N7" s="394"/>
      <c r="O7" s="394"/>
      <c r="P7" s="394"/>
      <c r="Q7" s="394"/>
      <c r="R7" s="394"/>
      <c r="S7" s="394"/>
      <c r="T7" s="394"/>
      <c r="U7" s="394"/>
      <c r="V7" s="394"/>
      <c r="W7" s="394"/>
      <c r="X7" s="394"/>
      <c r="Y7" s="394"/>
      <c r="Z7" s="394"/>
    </row>
    <row r="8" spans="1:26" ht="37.9" customHeight="1" x14ac:dyDescent="0.35"/>
    <row r="9" spans="1:26" s="120" customFormat="1" ht="214.5" x14ac:dyDescent="0.25">
      <c r="A9" s="121" t="s">
        <v>197</v>
      </c>
      <c r="B9" s="121" t="s">
        <v>6</v>
      </c>
      <c r="C9" s="121" t="s">
        <v>305</v>
      </c>
      <c r="D9" s="121" t="s">
        <v>306</v>
      </c>
      <c r="E9" s="121" t="s">
        <v>307</v>
      </c>
      <c r="F9" s="121" t="s">
        <v>68</v>
      </c>
      <c r="G9" s="121" t="s">
        <v>70</v>
      </c>
      <c r="H9" s="121" t="s">
        <v>72</v>
      </c>
      <c r="I9" s="121" t="s">
        <v>308</v>
      </c>
      <c r="J9" s="121" t="s">
        <v>74</v>
      </c>
      <c r="K9" s="121" t="s">
        <v>309</v>
      </c>
      <c r="L9" s="121" t="s">
        <v>111</v>
      </c>
      <c r="M9" s="121" t="s">
        <v>310</v>
      </c>
      <c r="N9" s="121" t="s">
        <v>113</v>
      </c>
      <c r="O9" s="121" t="s">
        <v>311</v>
      </c>
      <c r="P9" s="121" t="s">
        <v>82</v>
      </c>
      <c r="Q9" s="121" t="s">
        <v>312</v>
      </c>
      <c r="R9" s="121" t="s">
        <v>313</v>
      </c>
      <c r="S9" s="121" t="s">
        <v>314</v>
      </c>
      <c r="T9" s="121" t="s">
        <v>89</v>
      </c>
      <c r="U9" s="121" t="s">
        <v>315</v>
      </c>
      <c r="V9" s="121" t="s">
        <v>117</v>
      </c>
      <c r="W9" s="121" t="s">
        <v>92</v>
      </c>
      <c r="X9" s="121" t="s">
        <v>316</v>
      </c>
      <c r="Y9" s="121" t="s">
        <v>96</v>
      </c>
      <c r="Z9" s="121" t="s">
        <v>317</v>
      </c>
    </row>
    <row r="10" spans="1:26" ht="15.6" customHeight="1" x14ac:dyDescent="0.35">
      <c r="A10" s="230">
        <v>0</v>
      </c>
      <c r="B10" s="230">
        <v>1</v>
      </c>
      <c r="C10" s="230">
        <v>2</v>
      </c>
      <c r="D10" s="231">
        <v>3</v>
      </c>
      <c r="E10" s="232">
        <v>4</v>
      </c>
      <c r="F10" s="233">
        <v>5</v>
      </c>
      <c r="G10" s="234">
        <v>6</v>
      </c>
      <c r="H10" s="231">
        <v>7</v>
      </c>
      <c r="I10" s="230">
        <v>8</v>
      </c>
      <c r="J10" s="231">
        <v>9</v>
      </c>
      <c r="K10" s="232">
        <v>10</v>
      </c>
      <c r="L10" s="233">
        <v>11</v>
      </c>
      <c r="M10" s="234">
        <v>12</v>
      </c>
      <c r="N10" s="231">
        <v>13</v>
      </c>
      <c r="O10" s="230">
        <v>14</v>
      </c>
      <c r="P10" s="231">
        <v>15</v>
      </c>
      <c r="Q10" s="232">
        <v>16</v>
      </c>
      <c r="R10" s="233">
        <v>17</v>
      </c>
      <c r="S10" s="234">
        <v>18</v>
      </c>
      <c r="T10" s="233">
        <v>19</v>
      </c>
      <c r="U10" s="230">
        <v>20</v>
      </c>
      <c r="V10" s="231">
        <v>21</v>
      </c>
      <c r="W10" s="230">
        <v>22</v>
      </c>
      <c r="X10" s="231">
        <v>23</v>
      </c>
      <c r="Y10" s="231">
        <v>24</v>
      </c>
      <c r="Z10" s="230">
        <v>25</v>
      </c>
    </row>
    <row r="11" spans="1:26" ht="24.75" customHeight="1" x14ac:dyDescent="0.35">
      <c r="A11" s="69" t="s">
        <v>198</v>
      </c>
      <c r="B11" s="69"/>
      <c r="C11" s="69"/>
      <c r="D11" s="70">
        <f>D17+D23+D27+D31+D36+D43+D48+D54+D60+D65+D77+D82+D88+D91+D96+D101+D105+D109+D117+D120+D125+D129+D132+D136+D139+D144+D148+D152+D160+D163+D169+D171+D174+D179+D182+D191+D195+D202+D205+D208+D214</f>
        <v>4000</v>
      </c>
      <c r="E11" s="70">
        <f t="shared" ref="E11:Z11" si="0">E17+E23+E27+E31+E36+E43+E48+E54+E60+E65+E77+E82+E88+E91+E96+E101+E105+E109+E117+E120+E125+E129+E132+E136+E139+E144+E148+E152+E160+E163+E169+E171+E174+E179+E182+E191+E195+E202+E205+E208+E214</f>
        <v>3940</v>
      </c>
      <c r="F11" s="70">
        <f t="shared" si="0"/>
        <v>2984</v>
      </c>
      <c r="G11" s="70">
        <f t="shared" si="0"/>
        <v>956</v>
      </c>
      <c r="H11" s="70">
        <f t="shared" si="0"/>
        <v>48</v>
      </c>
      <c r="I11" s="70">
        <f t="shared" si="0"/>
        <v>138</v>
      </c>
      <c r="J11" s="70">
        <f t="shared" si="0"/>
        <v>101</v>
      </c>
      <c r="K11" s="70">
        <f t="shared" si="0"/>
        <v>156</v>
      </c>
      <c r="L11" s="70">
        <f t="shared" si="0"/>
        <v>154</v>
      </c>
      <c r="M11" s="70">
        <f t="shared" si="0"/>
        <v>2</v>
      </c>
      <c r="N11" s="70">
        <f t="shared" si="0"/>
        <v>89</v>
      </c>
      <c r="O11" s="70">
        <f t="shared" si="0"/>
        <v>0</v>
      </c>
      <c r="P11" s="70">
        <f>P17+P23+P27+P31+P36+P43+P48+P54+P60+P65+P77+P82+P88+P91+P96+P101+P105+P109+P117+P120+P125+P129+P132+P136+P139+P144+P148+P152+P160+P163+P169+P171+P174+P179+P182+P191+P195+P202+P205+P208+P214</f>
        <v>5</v>
      </c>
      <c r="Q11" s="70">
        <f t="shared" si="0"/>
        <v>17</v>
      </c>
      <c r="R11" s="70">
        <f t="shared" si="0"/>
        <v>12</v>
      </c>
      <c r="S11" s="70">
        <f t="shared" si="0"/>
        <v>0</v>
      </c>
      <c r="T11" s="70">
        <f t="shared" si="0"/>
        <v>5</v>
      </c>
      <c r="U11" s="70">
        <f t="shared" si="0"/>
        <v>10</v>
      </c>
      <c r="V11" s="70">
        <f t="shared" si="0"/>
        <v>6</v>
      </c>
      <c r="W11" s="70">
        <f t="shared" si="0"/>
        <v>0</v>
      </c>
      <c r="X11" s="70">
        <f t="shared" si="0"/>
        <v>0</v>
      </c>
      <c r="Y11" s="70">
        <f t="shared" si="0"/>
        <v>0</v>
      </c>
      <c r="Z11" s="70">
        <f t="shared" si="0"/>
        <v>115</v>
      </c>
    </row>
    <row r="12" spans="1:26" ht="18" customHeight="1" x14ac:dyDescent="0.35">
      <c r="A12" s="57">
        <v>1</v>
      </c>
      <c r="B12" s="396" t="s">
        <v>221</v>
      </c>
      <c r="C12" s="71" t="s">
        <v>454</v>
      </c>
      <c r="D12" s="47">
        <v>45</v>
      </c>
      <c r="E12" s="47">
        <f>F12+G12</f>
        <v>45</v>
      </c>
      <c r="F12" s="71">
        <v>25</v>
      </c>
      <c r="G12" s="71">
        <v>20</v>
      </c>
      <c r="H12" s="47">
        <v>0</v>
      </c>
      <c r="I12" s="71">
        <v>15</v>
      </c>
      <c r="J12" s="71">
        <v>10</v>
      </c>
      <c r="K12" s="47">
        <f>L12+M12</f>
        <v>0</v>
      </c>
      <c r="L12" s="47">
        <v>0</v>
      </c>
      <c r="M12" s="47">
        <v>0</v>
      </c>
      <c r="N12" s="47">
        <v>0</v>
      </c>
      <c r="O12" s="47">
        <v>0</v>
      </c>
      <c r="P12" s="47">
        <v>0</v>
      </c>
      <c r="Q12" s="47">
        <f>R12+S12+T12</f>
        <v>0</v>
      </c>
      <c r="R12" s="47">
        <v>0</v>
      </c>
      <c r="S12" s="47">
        <v>0</v>
      </c>
      <c r="T12" s="47">
        <v>0</v>
      </c>
      <c r="U12" s="47">
        <v>0</v>
      </c>
      <c r="V12" s="47">
        <v>0</v>
      </c>
      <c r="W12" s="47">
        <v>0</v>
      </c>
      <c r="X12" s="47">
        <v>0</v>
      </c>
      <c r="Y12" s="47">
        <v>0</v>
      </c>
      <c r="Z12" s="47">
        <v>0</v>
      </c>
    </row>
    <row r="13" spans="1:26" ht="18" customHeight="1" x14ac:dyDescent="0.35">
      <c r="A13" s="57">
        <v>2</v>
      </c>
      <c r="B13" s="396"/>
      <c r="C13" s="71" t="s">
        <v>455</v>
      </c>
      <c r="D13" s="47">
        <v>45</v>
      </c>
      <c r="E13" s="47">
        <f>F13+G13</f>
        <v>45</v>
      </c>
      <c r="F13" s="71">
        <v>25</v>
      </c>
      <c r="G13" s="71">
        <v>20</v>
      </c>
      <c r="H13" s="71">
        <v>5</v>
      </c>
      <c r="I13" s="71">
        <v>5</v>
      </c>
      <c r="J13" s="71">
        <v>10</v>
      </c>
      <c r="K13" s="47">
        <f>L13+M13</f>
        <v>0</v>
      </c>
      <c r="L13" s="47">
        <v>0</v>
      </c>
      <c r="M13" s="47">
        <v>0</v>
      </c>
      <c r="N13" s="47">
        <v>0</v>
      </c>
      <c r="O13" s="47">
        <v>0</v>
      </c>
      <c r="P13" s="47">
        <v>0</v>
      </c>
      <c r="Q13" s="47">
        <f t="shared" ref="Q13:Q86" si="1">R13+S13+T13</f>
        <v>0</v>
      </c>
      <c r="R13" s="47">
        <v>0</v>
      </c>
      <c r="S13" s="47">
        <v>0</v>
      </c>
      <c r="T13" s="47">
        <v>0</v>
      </c>
      <c r="U13" s="47">
        <v>0</v>
      </c>
      <c r="V13" s="47">
        <v>0</v>
      </c>
      <c r="W13" s="47">
        <v>0</v>
      </c>
      <c r="X13" s="47">
        <v>0</v>
      </c>
      <c r="Y13" s="47">
        <v>0</v>
      </c>
      <c r="Z13" s="47">
        <v>0</v>
      </c>
    </row>
    <row r="14" spans="1:26" ht="18" customHeight="1" x14ac:dyDescent="0.35">
      <c r="A14" s="57">
        <v>3</v>
      </c>
      <c r="B14" s="396"/>
      <c r="C14" s="71" t="s">
        <v>456</v>
      </c>
      <c r="D14" s="47">
        <v>40</v>
      </c>
      <c r="E14" s="47">
        <f>F14+G14</f>
        <v>40</v>
      </c>
      <c r="F14" s="71">
        <v>20</v>
      </c>
      <c r="G14" s="71">
        <v>20</v>
      </c>
      <c r="H14" s="47">
        <v>0</v>
      </c>
      <c r="I14" s="71">
        <v>10</v>
      </c>
      <c r="J14" s="71">
        <v>5</v>
      </c>
      <c r="K14" s="47">
        <f>L14+M14</f>
        <v>0</v>
      </c>
      <c r="L14" s="47">
        <v>0</v>
      </c>
      <c r="M14" s="47">
        <v>0</v>
      </c>
      <c r="N14" s="47">
        <v>0</v>
      </c>
      <c r="O14" s="47">
        <v>0</v>
      </c>
      <c r="P14" s="47">
        <v>0</v>
      </c>
      <c r="Q14" s="47">
        <f t="shared" si="1"/>
        <v>0</v>
      </c>
      <c r="R14" s="47">
        <v>0</v>
      </c>
      <c r="S14" s="47">
        <v>0</v>
      </c>
      <c r="T14" s="47">
        <v>0</v>
      </c>
      <c r="U14" s="47">
        <v>0</v>
      </c>
      <c r="V14" s="47">
        <v>0</v>
      </c>
      <c r="W14" s="47">
        <v>0</v>
      </c>
      <c r="X14" s="47">
        <v>0</v>
      </c>
      <c r="Y14" s="47">
        <v>0</v>
      </c>
      <c r="Z14" s="47">
        <v>0</v>
      </c>
    </row>
    <row r="15" spans="1:26" ht="18" customHeight="1" x14ac:dyDescent="0.35">
      <c r="A15" s="57">
        <v>4</v>
      </c>
      <c r="B15" s="396"/>
      <c r="C15" s="71" t="s">
        <v>457</v>
      </c>
      <c r="D15" s="47">
        <v>65</v>
      </c>
      <c r="E15" s="47">
        <f>F15+G15</f>
        <v>65</v>
      </c>
      <c r="F15" s="71">
        <v>20</v>
      </c>
      <c r="G15" s="71">
        <v>45</v>
      </c>
      <c r="H15" s="71">
        <v>10</v>
      </c>
      <c r="I15" s="71">
        <v>5</v>
      </c>
      <c r="J15" s="71">
        <v>5</v>
      </c>
      <c r="K15" s="47">
        <f>L15+M15</f>
        <v>0</v>
      </c>
      <c r="L15" s="47">
        <v>0</v>
      </c>
      <c r="M15" s="47">
        <v>0</v>
      </c>
      <c r="N15" s="47">
        <v>0</v>
      </c>
      <c r="O15" s="47">
        <v>0</v>
      </c>
      <c r="P15" s="47">
        <v>0</v>
      </c>
      <c r="Q15" s="47">
        <f t="shared" si="1"/>
        <v>0</v>
      </c>
      <c r="R15" s="47">
        <v>0</v>
      </c>
      <c r="S15" s="47">
        <v>0</v>
      </c>
      <c r="T15" s="47">
        <v>0</v>
      </c>
      <c r="U15" s="47">
        <v>0</v>
      </c>
      <c r="V15" s="47">
        <v>0</v>
      </c>
      <c r="W15" s="47">
        <v>0</v>
      </c>
      <c r="X15" s="47">
        <v>0</v>
      </c>
      <c r="Y15" s="47">
        <v>0</v>
      </c>
      <c r="Z15" s="47">
        <v>0</v>
      </c>
    </row>
    <row r="16" spans="1:26" ht="18" customHeight="1" x14ac:dyDescent="0.35">
      <c r="A16" s="57">
        <v>5</v>
      </c>
      <c r="B16" s="396"/>
      <c r="C16" s="71" t="s">
        <v>458</v>
      </c>
      <c r="D16" s="47">
        <v>55</v>
      </c>
      <c r="E16" s="47">
        <f>F16+G16</f>
        <v>55</v>
      </c>
      <c r="F16" s="71">
        <v>25</v>
      </c>
      <c r="G16" s="71">
        <v>30</v>
      </c>
      <c r="H16" s="71">
        <v>10</v>
      </c>
      <c r="I16" s="71">
        <v>10</v>
      </c>
      <c r="J16" s="71">
        <v>10</v>
      </c>
      <c r="K16" s="47">
        <f>L16+M16</f>
        <v>0</v>
      </c>
      <c r="L16" s="47">
        <v>0</v>
      </c>
      <c r="M16" s="47">
        <v>0</v>
      </c>
      <c r="N16" s="47">
        <v>0</v>
      </c>
      <c r="O16" s="47">
        <v>0</v>
      </c>
      <c r="P16" s="47">
        <v>0</v>
      </c>
      <c r="Q16" s="47">
        <f t="shared" si="1"/>
        <v>0</v>
      </c>
      <c r="R16" s="47">
        <v>0</v>
      </c>
      <c r="S16" s="47">
        <v>0</v>
      </c>
      <c r="T16" s="47">
        <v>0</v>
      </c>
      <c r="U16" s="47">
        <v>0</v>
      </c>
      <c r="V16" s="47">
        <v>0</v>
      </c>
      <c r="W16" s="47">
        <v>0</v>
      </c>
      <c r="X16" s="47">
        <v>0</v>
      </c>
      <c r="Y16" s="47">
        <v>0</v>
      </c>
      <c r="Z16" s="47">
        <v>0</v>
      </c>
    </row>
    <row r="17" spans="1:26" ht="18" customHeight="1" x14ac:dyDescent="0.35">
      <c r="A17" s="395" t="s">
        <v>343</v>
      </c>
      <c r="B17" s="395"/>
      <c r="C17" s="395"/>
      <c r="D17" s="72">
        <f>D12+D13+D14+D15+D16</f>
        <v>250</v>
      </c>
      <c r="E17" s="73">
        <f t="shared" ref="E17:Z17" si="2">E12+E13+E14+E15+E16</f>
        <v>250</v>
      </c>
      <c r="F17" s="73">
        <f t="shared" si="2"/>
        <v>115</v>
      </c>
      <c r="G17" s="73">
        <f t="shared" si="2"/>
        <v>135</v>
      </c>
      <c r="H17" s="73">
        <f t="shared" si="2"/>
        <v>25</v>
      </c>
      <c r="I17" s="73">
        <f t="shared" si="2"/>
        <v>45</v>
      </c>
      <c r="J17" s="73">
        <f t="shared" si="2"/>
        <v>40</v>
      </c>
      <c r="K17" s="73">
        <f t="shared" si="2"/>
        <v>0</v>
      </c>
      <c r="L17" s="73">
        <f t="shared" si="2"/>
        <v>0</v>
      </c>
      <c r="M17" s="73">
        <f t="shared" si="2"/>
        <v>0</v>
      </c>
      <c r="N17" s="73">
        <f t="shared" si="2"/>
        <v>0</v>
      </c>
      <c r="O17" s="73">
        <f t="shared" si="2"/>
        <v>0</v>
      </c>
      <c r="P17" s="73">
        <f t="shared" si="2"/>
        <v>0</v>
      </c>
      <c r="Q17" s="73">
        <f t="shared" si="2"/>
        <v>0</v>
      </c>
      <c r="R17" s="73">
        <f t="shared" si="2"/>
        <v>0</v>
      </c>
      <c r="S17" s="73">
        <f t="shared" si="2"/>
        <v>0</v>
      </c>
      <c r="T17" s="73">
        <f t="shared" si="2"/>
        <v>0</v>
      </c>
      <c r="U17" s="73">
        <f t="shared" si="2"/>
        <v>0</v>
      </c>
      <c r="V17" s="73">
        <f t="shared" si="2"/>
        <v>0</v>
      </c>
      <c r="W17" s="73">
        <f t="shared" si="2"/>
        <v>0</v>
      </c>
      <c r="X17" s="73">
        <f t="shared" si="2"/>
        <v>0</v>
      </c>
      <c r="Y17" s="73">
        <f t="shared" si="2"/>
        <v>0</v>
      </c>
      <c r="Z17" s="73">
        <f t="shared" si="2"/>
        <v>0</v>
      </c>
    </row>
    <row r="18" spans="1:26" ht="18" customHeight="1" x14ac:dyDescent="0.35">
      <c r="A18" s="57">
        <v>6</v>
      </c>
      <c r="B18" s="396" t="s">
        <v>222</v>
      </c>
      <c r="C18" s="71" t="s">
        <v>459</v>
      </c>
      <c r="D18" s="47">
        <v>20</v>
      </c>
      <c r="E18" s="47">
        <f>F18+G18</f>
        <v>20</v>
      </c>
      <c r="F18" s="71">
        <v>15</v>
      </c>
      <c r="G18" s="71">
        <v>5</v>
      </c>
      <c r="H18" s="47">
        <v>0</v>
      </c>
      <c r="I18" s="47">
        <v>0</v>
      </c>
      <c r="J18" s="47">
        <v>0</v>
      </c>
      <c r="K18" s="47">
        <f>L18+M18</f>
        <v>0</v>
      </c>
      <c r="L18" s="47">
        <v>0</v>
      </c>
      <c r="M18" s="47">
        <v>0</v>
      </c>
      <c r="N18" s="47">
        <v>0</v>
      </c>
      <c r="O18" s="47">
        <v>0</v>
      </c>
      <c r="P18" s="47">
        <v>0</v>
      </c>
      <c r="Q18" s="47">
        <f t="shared" si="1"/>
        <v>0</v>
      </c>
      <c r="R18" s="47">
        <v>0</v>
      </c>
      <c r="S18" s="47">
        <v>0</v>
      </c>
      <c r="T18" s="47">
        <v>0</v>
      </c>
      <c r="U18" s="47">
        <v>0</v>
      </c>
      <c r="V18" s="47">
        <v>0</v>
      </c>
      <c r="W18" s="47">
        <v>0</v>
      </c>
      <c r="X18" s="47">
        <v>0</v>
      </c>
      <c r="Y18" s="47">
        <v>0</v>
      </c>
      <c r="Z18" s="47">
        <v>0</v>
      </c>
    </row>
    <row r="19" spans="1:26" ht="18" customHeight="1" x14ac:dyDescent="0.35">
      <c r="A19" s="57">
        <v>7</v>
      </c>
      <c r="B19" s="396"/>
      <c r="C19" s="71" t="s">
        <v>460</v>
      </c>
      <c r="D19" s="47">
        <v>10</v>
      </c>
      <c r="E19" s="47">
        <f>F19+G19</f>
        <v>10</v>
      </c>
      <c r="F19" s="71">
        <v>5</v>
      </c>
      <c r="G19" s="71">
        <v>5</v>
      </c>
      <c r="H19" s="47">
        <v>0</v>
      </c>
      <c r="I19" s="47">
        <v>0</v>
      </c>
      <c r="J19" s="47">
        <v>0</v>
      </c>
      <c r="K19" s="47">
        <f>L19+M19</f>
        <v>0</v>
      </c>
      <c r="L19" s="47">
        <v>0</v>
      </c>
      <c r="M19" s="47">
        <v>0</v>
      </c>
      <c r="N19" s="47">
        <v>0</v>
      </c>
      <c r="O19" s="47">
        <v>0</v>
      </c>
      <c r="P19" s="47">
        <v>0</v>
      </c>
      <c r="Q19" s="47">
        <f t="shared" si="1"/>
        <v>0</v>
      </c>
      <c r="R19" s="47">
        <v>0</v>
      </c>
      <c r="S19" s="47">
        <v>0</v>
      </c>
      <c r="T19" s="47">
        <v>0</v>
      </c>
      <c r="U19" s="47">
        <v>0</v>
      </c>
      <c r="V19" s="47">
        <v>0</v>
      </c>
      <c r="W19" s="47">
        <v>0</v>
      </c>
      <c r="X19" s="47">
        <v>0</v>
      </c>
      <c r="Y19" s="47">
        <v>0</v>
      </c>
      <c r="Z19" s="47">
        <v>0</v>
      </c>
    </row>
    <row r="20" spans="1:26" ht="18" customHeight="1" x14ac:dyDescent="0.35">
      <c r="A20" s="57">
        <v>8</v>
      </c>
      <c r="B20" s="396"/>
      <c r="C20" s="71" t="s">
        <v>461</v>
      </c>
      <c r="D20" s="47">
        <v>15</v>
      </c>
      <c r="E20" s="47">
        <f>F20+G20</f>
        <v>15</v>
      </c>
      <c r="F20" s="71">
        <v>10</v>
      </c>
      <c r="G20" s="71">
        <v>5</v>
      </c>
      <c r="H20" s="47">
        <v>0</v>
      </c>
      <c r="I20" s="47">
        <v>0</v>
      </c>
      <c r="J20" s="47">
        <v>0</v>
      </c>
      <c r="K20" s="47">
        <f>L20+M20</f>
        <v>0</v>
      </c>
      <c r="L20" s="47">
        <v>0</v>
      </c>
      <c r="M20" s="47">
        <v>0</v>
      </c>
      <c r="N20" s="47">
        <v>0</v>
      </c>
      <c r="O20" s="47">
        <v>0</v>
      </c>
      <c r="P20" s="47">
        <v>0</v>
      </c>
      <c r="Q20" s="47">
        <f t="shared" si="1"/>
        <v>0</v>
      </c>
      <c r="R20" s="47">
        <v>0</v>
      </c>
      <c r="S20" s="47">
        <v>0</v>
      </c>
      <c r="T20" s="47">
        <v>0</v>
      </c>
      <c r="U20" s="47">
        <v>0</v>
      </c>
      <c r="V20" s="47">
        <v>0</v>
      </c>
      <c r="W20" s="47">
        <v>0</v>
      </c>
      <c r="X20" s="47">
        <v>0</v>
      </c>
      <c r="Y20" s="47">
        <v>0</v>
      </c>
      <c r="Z20" s="47">
        <v>0</v>
      </c>
    </row>
    <row r="21" spans="1:26" ht="18" customHeight="1" x14ac:dyDescent="0.35">
      <c r="A21" s="57">
        <v>9</v>
      </c>
      <c r="B21" s="396"/>
      <c r="C21" s="71" t="s">
        <v>462</v>
      </c>
      <c r="D21" s="47">
        <v>10</v>
      </c>
      <c r="E21" s="47">
        <f>F21+G21</f>
        <v>10</v>
      </c>
      <c r="F21" s="71">
        <v>5</v>
      </c>
      <c r="G21" s="71">
        <v>5</v>
      </c>
      <c r="H21" s="47">
        <v>0</v>
      </c>
      <c r="I21" s="47">
        <v>0</v>
      </c>
      <c r="J21" s="47">
        <v>0</v>
      </c>
      <c r="K21" s="47">
        <f>L21+M21</f>
        <v>0</v>
      </c>
      <c r="L21" s="47">
        <v>0</v>
      </c>
      <c r="M21" s="47">
        <v>0</v>
      </c>
      <c r="N21" s="47">
        <v>0</v>
      </c>
      <c r="O21" s="47">
        <v>0</v>
      </c>
      <c r="P21" s="47">
        <v>0</v>
      </c>
      <c r="Q21" s="47">
        <f t="shared" si="1"/>
        <v>0</v>
      </c>
      <c r="R21" s="47">
        <v>0</v>
      </c>
      <c r="S21" s="47">
        <v>0</v>
      </c>
      <c r="T21" s="47">
        <v>0</v>
      </c>
      <c r="U21" s="47">
        <v>0</v>
      </c>
      <c r="V21" s="47">
        <v>0</v>
      </c>
      <c r="W21" s="47">
        <v>0</v>
      </c>
      <c r="X21" s="47">
        <v>0</v>
      </c>
      <c r="Y21" s="47">
        <v>0</v>
      </c>
      <c r="Z21" s="47">
        <v>0</v>
      </c>
    </row>
    <row r="22" spans="1:26" ht="18" customHeight="1" x14ac:dyDescent="0.35">
      <c r="A22" s="57">
        <v>10</v>
      </c>
      <c r="B22" s="396"/>
      <c r="C22" s="71" t="s">
        <v>463</v>
      </c>
      <c r="D22" s="47">
        <v>25</v>
      </c>
      <c r="E22" s="47">
        <f>F22+G22</f>
        <v>25</v>
      </c>
      <c r="F22" s="71">
        <v>15</v>
      </c>
      <c r="G22" s="71">
        <v>10</v>
      </c>
      <c r="H22" s="47">
        <v>0</v>
      </c>
      <c r="I22" s="47">
        <v>0</v>
      </c>
      <c r="J22" s="47">
        <v>0</v>
      </c>
      <c r="K22" s="47">
        <f>L22+M22</f>
        <v>0</v>
      </c>
      <c r="L22" s="47">
        <v>0</v>
      </c>
      <c r="M22" s="47">
        <v>0</v>
      </c>
      <c r="N22" s="47">
        <v>0</v>
      </c>
      <c r="O22" s="47">
        <v>0</v>
      </c>
      <c r="P22" s="47">
        <v>0</v>
      </c>
      <c r="Q22" s="47">
        <f t="shared" si="1"/>
        <v>0</v>
      </c>
      <c r="R22" s="47">
        <v>0</v>
      </c>
      <c r="S22" s="47">
        <v>0</v>
      </c>
      <c r="T22" s="47">
        <v>0</v>
      </c>
      <c r="U22" s="47">
        <v>0</v>
      </c>
      <c r="V22" s="47">
        <v>0</v>
      </c>
      <c r="W22" s="47">
        <v>0</v>
      </c>
      <c r="X22" s="47">
        <v>0</v>
      </c>
      <c r="Y22" s="47">
        <v>0</v>
      </c>
      <c r="Z22" s="47">
        <v>0</v>
      </c>
    </row>
    <row r="23" spans="1:26" ht="18" customHeight="1" x14ac:dyDescent="0.35">
      <c r="A23" s="395" t="s">
        <v>464</v>
      </c>
      <c r="B23" s="395"/>
      <c r="C23" s="395"/>
      <c r="D23" s="72">
        <f>D18+D19+D20+D21+D22</f>
        <v>80</v>
      </c>
      <c r="E23" s="73">
        <f t="shared" ref="E23:Z23" si="3">E18+E19+E20+E21+E22</f>
        <v>80</v>
      </c>
      <c r="F23" s="73">
        <f t="shared" si="3"/>
        <v>50</v>
      </c>
      <c r="G23" s="73">
        <f t="shared" si="3"/>
        <v>30</v>
      </c>
      <c r="H23" s="73">
        <f t="shared" si="3"/>
        <v>0</v>
      </c>
      <c r="I23" s="73">
        <f t="shared" si="3"/>
        <v>0</v>
      </c>
      <c r="J23" s="73">
        <f t="shared" si="3"/>
        <v>0</v>
      </c>
      <c r="K23" s="73">
        <f t="shared" si="3"/>
        <v>0</v>
      </c>
      <c r="L23" s="73">
        <f t="shared" si="3"/>
        <v>0</v>
      </c>
      <c r="M23" s="73">
        <f t="shared" si="3"/>
        <v>0</v>
      </c>
      <c r="N23" s="73">
        <f t="shared" si="3"/>
        <v>0</v>
      </c>
      <c r="O23" s="73">
        <f t="shared" si="3"/>
        <v>0</v>
      </c>
      <c r="P23" s="73">
        <f t="shared" si="3"/>
        <v>0</v>
      </c>
      <c r="Q23" s="73">
        <f>Q18+Q19+Q20+Q21+Q22</f>
        <v>0</v>
      </c>
      <c r="R23" s="73">
        <f>R18+R19+R20+R21+R22</f>
        <v>0</v>
      </c>
      <c r="S23" s="73">
        <f t="shared" si="3"/>
        <v>0</v>
      </c>
      <c r="T23" s="73">
        <f t="shared" si="3"/>
        <v>0</v>
      </c>
      <c r="U23" s="73">
        <f t="shared" si="3"/>
        <v>0</v>
      </c>
      <c r="V23" s="73">
        <f t="shared" si="3"/>
        <v>0</v>
      </c>
      <c r="W23" s="73">
        <f t="shared" si="3"/>
        <v>0</v>
      </c>
      <c r="X23" s="73">
        <f t="shared" si="3"/>
        <v>0</v>
      </c>
      <c r="Y23" s="73">
        <f t="shared" si="3"/>
        <v>0</v>
      </c>
      <c r="Z23" s="73">
        <f t="shared" si="3"/>
        <v>0</v>
      </c>
    </row>
    <row r="24" spans="1:26" ht="18" customHeight="1" x14ac:dyDescent="0.35">
      <c r="A24" s="57">
        <v>11</v>
      </c>
      <c r="B24" s="392" t="s">
        <v>344</v>
      </c>
      <c r="C24" s="71" t="s">
        <v>465</v>
      </c>
      <c r="D24" s="47">
        <v>50</v>
      </c>
      <c r="E24" s="47">
        <f>F24+G24</f>
        <v>50</v>
      </c>
      <c r="F24" s="71">
        <v>40</v>
      </c>
      <c r="G24" s="71">
        <v>10</v>
      </c>
      <c r="H24" s="71">
        <v>3</v>
      </c>
      <c r="I24" s="71">
        <v>5</v>
      </c>
      <c r="J24" s="71">
        <v>2</v>
      </c>
      <c r="K24" s="47">
        <f>L24+M24</f>
        <v>2</v>
      </c>
      <c r="L24" s="71">
        <v>2</v>
      </c>
      <c r="M24" s="47">
        <v>0</v>
      </c>
      <c r="N24" s="71">
        <v>2</v>
      </c>
      <c r="O24" s="47">
        <v>0</v>
      </c>
      <c r="P24" s="47">
        <v>0</v>
      </c>
      <c r="Q24" s="47">
        <f t="shared" si="1"/>
        <v>0</v>
      </c>
      <c r="R24" s="47">
        <v>0</v>
      </c>
      <c r="S24" s="47">
        <v>0</v>
      </c>
      <c r="T24" s="47">
        <v>0</v>
      </c>
      <c r="U24" s="71">
        <v>2</v>
      </c>
      <c r="V24" s="47">
        <v>0</v>
      </c>
      <c r="W24" s="47">
        <v>0</v>
      </c>
      <c r="X24" s="47">
        <v>0</v>
      </c>
      <c r="Y24" s="47">
        <v>0</v>
      </c>
      <c r="Z24" s="47">
        <v>0</v>
      </c>
    </row>
    <row r="25" spans="1:26" ht="18" customHeight="1" x14ac:dyDescent="0.35">
      <c r="A25" s="57">
        <v>12</v>
      </c>
      <c r="B25" s="392"/>
      <c r="C25" s="71" t="s">
        <v>466</v>
      </c>
      <c r="D25" s="47">
        <v>40</v>
      </c>
      <c r="E25" s="47">
        <f>F25+G25</f>
        <v>40</v>
      </c>
      <c r="F25" s="71">
        <v>25</v>
      </c>
      <c r="G25" s="71">
        <v>15</v>
      </c>
      <c r="H25" s="71">
        <v>2</v>
      </c>
      <c r="I25" s="71">
        <v>3</v>
      </c>
      <c r="J25" s="71">
        <v>2</v>
      </c>
      <c r="K25" s="47">
        <f>L25+M25</f>
        <v>2</v>
      </c>
      <c r="L25" s="71">
        <v>2</v>
      </c>
      <c r="M25" s="47">
        <v>0</v>
      </c>
      <c r="N25" s="71">
        <v>2</v>
      </c>
      <c r="O25" s="47">
        <v>0</v>
      </c>
      <c r="P25" s="47">
        <v>0</v>
      </c>
      <c r="Q25" s="47">
        <f t="shared" si="1"/>
        <v>0</v>
      </c>
      <c r="R25" s="47">
        <v>0</v>
      </c>
      <c r="S25" s="47">
        <v>0</v>
      </c>
      <c r="T25" s="47">
        <v>0</v>
      </c>
      <c r="U25" s="71">
        <v>2</v>
      </c>
      <c r="V25" s="47">
        <v>0</v>
      </c>
      <c r="W25" s="47">
        <v>0</v>
      </c>
      <c r="X25" s="47">
        <v>0</v>
      </c>
      <c r="Y25" s="47">
        <v>0</v>
      </c>
      <c r="Z25" s="47">
        <v>0</v>
      </c>
    </row>
    <row r="26" spans="1:26" ht="18" customHeight="1" x14ac:dyDescent="0.35">
      <c r="A26" s="57">
        <v>13</v>
      </c>
      <c r="B26" s="392"/>
      <c r="C26" s="71" t="s">
        <v>467</v>
      </c>
      <c r="D26" s="47">
        <v>60</v>
      </c>
      <c r="E26" s="47">
        <f>F26+G26</f>
        <v>60</v>
      </c>
      <c r="F26" s="71">
        <v>45</v>
      </c>
      <c r="G26" s="71">
        <v>15</v>
      </c>
      <c r="H26" s="71">
        <v>3</v>
      </c>
      <c r="I26" s="71">
        <v>5</v>
      </c>
      <c r="J26" s="71">
        <v>3</v>
      </c>
      <c r="K26" s="47">
        <f>L26+M26</f>
        <v>3</v>
      </c>
      <c r="L26" s="71">
        <v>3</v>
      </c>
      <c r="M26" s="47">
        <v>0</v>
      </c>
      <c r="N26" s="71">
        <v>3</v>
      </c>
      <c r="O26" s="47">
        <v>0</v>
      </c>
      <c r="P26" s="47">
        <v>0</v>
      </c>
      <c r="Q26" s="47">
        <f t="shared" si="1"/>
        <v>0</v>
      </c>
      <c r="R26" s="47">
        <v>0</v>
      </c>
      <c r="S26" s="47">
        <v>0</v>
      </c>
      <c r="T26" s="47">
        <v>0</v>
      </c>
      <c r="U26" s="71">
        <v>2</v>
      </c>
      <c r="V26" s="47">
        <v>0</v>
      </c>
      <c r="W26" s="47">
        <v>0</v>
      </c>
      <c r="X26" s="47">
        <v>0</v>
      </c>
      <c r="Y26" s="47">
        <v>0</v>
      </c>
      <c r="Z26" s="47">
        <v>0</v>
      </c>
    </row>
    <row r="27" spans="1:26" ht="18" customHeight="1" x14ac:dyDescent="0.35">
      <c r="A27" s="395" t="s">
        <v>468</v>
      </c>
      <c r="B27" s="395"/>
      <c r="C27" s="395"/>
      <c r="D27" s="72">
        <f>D24+D25+D26</f>
        <v>150</v>
      </c>
      <c r="E27" s="73">
        <f t="shared" ref="E27:Z27" si="4">E24+E25+E26</f>
        <v>150</v>
      </c>
      <c r="F27" s="73">
        <f t="shared" si="4"/>
        <v>110</v>
      </c>
      <c r="G27" s="73">
        <f t="shared" si="4"/>
        <v>40</v>
      </c>
      <c r="H27" s="73">
        <f t="shared" si="4"/>
        <v>8</v>
      </c>
      <c r="I27" s="73">
        <f t="shared" si="4"/>
        <v>13</v>
      </c>
      <c r="J27" s="73">
        <f t="shared" si="4"/>
        <v>7</v>
      </c>
      <c r="K27" s="73">
        <f t="shared" si="4"/>
        <v>7</v>
      </c>
      <c r="L27" s="73">
        <f t="shared" si="4"/>
        <v>7</v>
      </c>
      <c r="M27" s="73">
        <f t="shared" si="4"/>
        <v>0</v>
      </c>
      <c r="N27" s="73">
        <f t="shared" si="4"/>
        <v>7</v>
      </c>
      <c r="O27" s="73">
        <f t="shared" si="4"/>
        <v>0</v>
      </c>
      <c r="P27" s="73">
        <f t="shared" si="4"/>
        <v>0</v>
      </c>
      <c r="Q27" s="73">
        <f>Q24+Q25+Q26</f>
        <v>0</v>
      </c>
      <c r="R27" s="73">
        <f>R24+R25+R26</f>
        <v>0</v>
      </c>
      <c r="S27" s="73">
        <f>S24+S25+S26</f>
        <v>0</v>
      </c>
      <c r="T27" s="73">
        <f t="shared" si="4"/>
        <v>0</v>
      </c>
      <c r="U27" s="73">
        <f t="shared" si="4"/>
        <v>6</v>
      </c>
      <c r="V27" s="73">
        <f t="shared" si="4"/>
        <v>0</v>
      </c>
      <c r="W27" s="73">
        <f t="shared" si="4"/>
        <v>0</v>
      </c>
      <c r="X27" s="73">
        <f t="shared" si="4"/>
        <v>0</v>
      </c>
      <c r="Y27" s="73">
        <f t="shared" si="4"/>
        <v>0</v>
      </c>
      <c r="Z27" s="73">
        <f t="shared" si="4"/>
        <v>0</v>
      </c>
    </row>
    <row r="28" spans="1:26" ht="18" customHeight="1" x14ac:dyDescent="0.35">
      <c r="A28" s="57">
        <v>14</v>
      </c>
      <c r="B28" s="396" t="s">
        <v>199</v>
      </c>
      <c r="C28" s="71" t="s">
        <v>469</v>
      </c>
      <c r="D28" s="47">
        <v>20</v>
      </c>
      <c r="E28" s="47">
        <f>F28+G28</f>
        <v>20</v>
      </c>
      <c r="F28" s="71">
        <v>15</v>
      </c>
      <c r="G28" s="71">
        <v>5</v>
      </c>
      <c r="H28" s="47">
        <v>0</v>
      </c>
      <c r="I28" s="47">
        <v>0</v>
      </c>
      <c r="J28" s="47">
        <v>0</v>
      </c>
      <c r="K28" s="47">
        <f>L28+M28</f>
        <v>0</v>
      </c>
      <c r="L28" s="47">
        <v>0</v>
      </c>
      <c r="M28" s="47">
        <v>0</v>
      </c>
      <c r="N28" s="47">
        <v>0</v>
      </c>
      <c r="O28" s="47">
        <v>0</v>
      </c>
      <c r="P28" s="47">
        <v>0</v>
      </c>
      <c r="Q28" s="47">
        <f t="shared" si="1"/>
        <v>0</v>
      </c>
      <c r="R28" s="47">
        <v>0</v>
      </c>
      <c r="S28" s="47">
        <v>0</v>
      </c>
      <c r="T28" s="47">
        <v>0</v>
      </c>
      <c r="U28" s="47">
        <v>0</v>
      </c>
      <c r="V28" s="47">
        <v>0</v>
      </c>
      <c r="W28" s="47">
        <v>0</v>
      </c>
      <c r="X28" s="47">
        <v>0</v>
      </c>
      <c r="Y28" s="47">
        <v>0</v>
      </c>
      <c r="Z28" s="47">
        <v>0</v>
      </c>
    </row>
    <row r="29" spans="1:26" ht="18" customHeight="1" x14ac:dyDescent="0.35">
      <c r="A29" s="57">
        <v>15</v>
      </c>
      <c r="B29" s="396"/>
      <c r="C29" s="71" t="s">
        <v>470</v>
      </c>
      <c r="D29" s="47">
        <v>25</v>
      </c>
      <c r="E29" s="47">
        <f>F29+G29</f>
        <v>25</v>
      </c>
      <c r="F29" s="71">
        <v>20</v>
      </c>
      <c r="G29" s="71">
        <v>5</v>
      </c>
      <c r="H29" s="47">
        <v>0</v>
      </c>
      <c r="I29" s="47">
        <v>0</v>
      </c>
      <c r="J29" s="47">
        <v>0</v>
      </c>
      <c r="K29" s="47">
        <f>L29+M29</f>
        <v>0</v>
      </c>
      <c r="L29" s="47">
        <v>0</v>
      </c>
      <c r="M29" s="47">
        <v>0</v>
      </c>
      <c r="N29" s="47">
        <v>0</v>
      </c>
      <c r="O29" s="47">
        <v>0</v>
      </c>
      <c r="P29" s="47">
        <v>0</v>
      </c>
      <c r="Q29" s="47">
        <f t="shared" si="1"/>
        <v>0</v>
      </c>
      <c r="R29" s="47">
        <v>0</v>
      </c>
      <c r="S29" s="47">
        <v>0</v>
      </c>
      <c r="T29" s="47">
        <v>0</v>
      </c>
      <c r="U29" s="47">
        <v>0</v>
      </c>
      <c r="V29" s="47">
        <v>0</v>
      </c>
      <c r="W29" s="47">
        <v>0</v>
      </c>
      <c r="X29" s="47">
        <v>0</v>
      </c>
      <c r="Y29" s="47">
        <v>0</v>
      </c>
      <c r="Z29" s="47">
        <v>0</v>
      </c>
    </row>
    <row r="30" spans="1:26" ht="18" customHeight="1" x14ac:dyDescent="0.35">
      <c r="A30" s="57">
        <v>16</v>
      </c>
      <c r="B30" s="396"/>
      <c r="C30" s="71" t="s">
        <v>471</v>
      </c>
      <c r="D30" s="47">
        <v>20</v>
      </c>
      <c r="E30" s="47">
        <f>F30+G30</f>
        <v>20</v>
      </c>
      <c r="F30" s="71">
        <v>15</v>
      </c>
      <c r="G30" s="71">
        <v>5</v>
      </c>
      <c r="H30" s="47">
        <v>0</v>
      </c>
      <c r="I30" s="47">
        <v>0</v>
      </c>
      <c r="J30" s="47">
        <v>0</v>
      </c>
      <c r="K30" s="47">
        <f>L30+M30</f>
        <v>0</v>
      </c>
      <c r="L30" s="47">
        <v>0</v>
      </c>
      <c r="M30" s="47">
        <v>0</v>
      </c>
      <c r="N30" s="47">
        <v>0</v>
      </c>
      <c r="O30" s="47">
        <v>0</v>
      </c>
      <c r="P30" s="47">
        <v>0</v>
      </c>
      <c r="Q30" s="47">
        <f t="shared" si="1"/>
        <v>0</v>
      </c>
      <c r="R30" s="47">
        <v>0</v>
      </c>
      <c r="S30" s="47">
        <v>0</v>
      </c>
      <c r="T30" s="47">
        <v>0</v>
      </c>
      <c r="U30" s="47">
        <v>0</v>
      </c>
      <c r="V30" s="47">
        <v>0</v>
      </c>
      <c r="W30" s="47">
        <v>0</v>
      </c>
      <c r="X30" s="47">
        <v>0</v>
      </c>
      <c r="Y30" s="47">
        <v>0</v>
      </c>
      <c r="Z30" s="47">
        <v>0</v>
      </c>
    </row>
    <row r="31" spans="1:26" ht="18" customHeight="1" x14ac:dyDescent="0.35">
      <c r="A31" s="395" t="s">
        <v>350</v>
      </c>
      <c r="B31" s="395"/>
      <c r="C31" s="395"/>
      <c r="D31" s="72">
        <f>D28+D29+D30</f>
        <v>65</v>
      </c>
      <c r="E31" s="73">
        <f t="shared" ref="E31:Z31" si="5">E28+E29+E30</f>
        <v>65</v>
      </c>
      <c r="F31" s="73">
        <f t="shared" si="5"/>
        <v>50</v>
      </c>
      <c r="G31" s="73">
        <f t="shared" si="5"/>
        <v>15</v>
      </c>
      <c r="H31" s="73">
        <f t="shared" si="5"/>
        <v>0</v>
      </c>
      <c r="I31" s="73">
        <f t="shared" si="5"/>
        <v>0</v>
      </c>
      <c r="J31" s="73">
        <f t="shared" si="5"/>
        <v>0</v>
      </c>
      <c r="K31" s="73">
        <f t="shared" si="5"/>
        <v>0</v>
      </c>
      <c r="L31" s="73">
        <f t="shared" si="5"/>
        <v>0</v>
      </c>
      <c r="M31" s="73">
        <f t="shared" si="5"/>
        <v>0</v>
      </c>
      <c r="N31" s="73">
        <f t="shared" si="5"/>
        <v>0</v>
      </c>
      <c r="O31" s="73">
        <f t="shared" si="5"/>
        <v>0</v>
      </c>
      <c r="P31" s="73">
        <f t="shared" si="5"/>
        <v>0</v>
      </c>
      <c r="Q31" s="73">
        <f>Q28+Q29+Q30</f>
        <v>0</v>
      </c>
      <c r="R31" s="73">
        <f>R28+R29+R30</f>
        <v>0</v>
      </c>
      <c r="S31" s="73">
        <f t="shared" si="5"/>
        <v>0</v>
      </c>
      <c r="T31" s="73">
        <f t="shared" si="5"/>
        <v>0</v>
      </c>
      <c r="U31" s="73">
        <f t="shared" si="5"/>
        <v>0</v>
      </c>
      <c r="V31" s="73">
        <f t="shared" si="5"/>
        <v>0</v>
      </c>
      <c r="W31" s="73">
        <f t="shared" si="5"/>
        <v>0</v>
      </c>
      <c r="X31" s="73">
        <f t="shared" si="5"/>
        <v>0</v>
      </c>
      <c r="Y31" s="73">
        <f t="shared" si="5"/>
        <v>0</v>
      </c>
      <c r="Z31" s="73">
        <f t="shared" si="5"/>
        <v>0</v>
      </c>
    </row>
    <row r="32" spans="1:26" ht="18" customHeight="1" x14ac:dyDescent="0.35">
      <c r="A32" s="57">
        <v>17</v>
      </c>
      <c r="B32" s="398" t="s">
        <v>200</v>
      </c>
      <c r="C32" s="71" t="s">
        <v>472</v>
      </c>
      <c r="D32" s="47">
        <v>20</v>
      </c>
      <c r="E32" s="47">
        <f>F32+G32</f>
        <v>20</v>
      </c>
      <c r="F32" s="71">
        <v>20</v>
      </c>
      <c r="G32" s="47">
        <v>0</v>
      </c>
      <c r="H32" s="47">
        <v>0</v>
      </c>
      <c r="I32" s="71">
        <v>5</v>
      </c>
      <c r="J32" s="47">
        <v>0</v>
      </c>
      <c r="K32" s="47">
        <f>L32+M32</f>
        <v>0</v>
      </c>
      <c r="L32" s="47">
        <v>0</v>
      </c>
      <c r="M32" s="47">
        <v>0</v>
      </c>
      <c r="N32" s="71">
        <v>5</v>
      </c>
      <c r="O32" s="47">
        <v>0</v>
      </c>
      <c r="P32" s="47">
        <v>0</v>
      </c>
      <c r="Q32" s="47">
        <f t="shared" si="1"/>
        <v>0</v>
      </c>
      <c r="R32" s="47">
        <v>0</v>
      </c>
      <c r="S32" s="47">
        <v>0</v>
      </c>
      <c r="T32" s="47">
        <v>0</v>
      </c>
      <c r="U32" s="47">
        <v>0</v>
      </c>
      <c r="V32" s="47">
        <v>0</v>
      </c>
      <c r="W32" s="47">
        <v>0</v>
      </c>
      <c r="X32" s="47">
        <v>0</v>
      </c>
      <c r="Y32" s="47">
        <v>0</v>
      </c>
      <c r="Z32" s="47">
        <v>0</v>
      </c>
    </row>
    <row r="33" spans="1:26" ht="18" customHeight="1" x14ac:dyDescent="0.35">
      <c r="A33" s="57">
        <v>18</v>
      </c>
      <c r="B33" s="399"/>
      <c r="C33" s="71" t="s">
        <v>473</v>
      </c>
      <c r="D33" s="47">
        <v>20</v>
      </c>
      <c r="E33" s="47">
        <f>F33+G33</f>
        <v>20</v>
      </c>
      <c r="F33" s="71">
        <v>20</v>
      </c>
      <c r="G33" s="47">
        <v>0</v>
      </c>
      <c r="H33" s="47">
        <v>0</v>
      </c>
      <c r="I33" s="71">
        <v>5</v>
      </c>
      <c r="J33" s="47">
        <v>0</v>
      </c>
      <c r="K33" s="47">
        <f>L33+M33</f>
        <v>0</v>
      </c>
      <c r="L33" s="47">
        <v>0</v>
      </c>
      <c r="M33" s="47">
        <v>0</v>
      </c>
      <c r="N33" s="47">
        <v>0</v>
      </c>
      <c r="O33" s="47">
        <v>0</v>
      </c>
      <c r="P33" s="47">
        <v>0</v>
      </c>
      <c r="Q33" s="47">
        <f t="shared" si="1"/>
        <v>0</v>
      </c>
      <c r="R33" s="47">
        <v>0</v>
      </c>
      <c r="S33" s="47">
        <v>0</v>
      </c>
      <c r="T33" s="47">
        <v>0</v>
      </c>
      <c r="U33" s="47">
        <v>0</v>
      </c>
      <c r="V33" s="47">
        <v>0</v>
      </c>
      <c r="W33" s="47">
        <v>0</v>
      </c>
      <c r="X33" s="47">
        <v>0</v>
      </c>
      <c r="Y33" s="47">
        <v>0</v>
      </c>
      <c r="Z33" s="47">
        <v>0</v>
      </c>
    </row>
    <row r="34" spans="1:26" ht="18" customHeight="1" x14ac:dyDescent="0.35">
      <c r="A34" s="57">
        <v>19</v>
      </c>
      <c r="B34" s="399"/>
      <c r="C34" s="71" t="s">
        <v>474</v>
      </c>
      <c r="D34" s="47">
        <v>20</v>
      </c>
      <c r="E34" s="47">
        <f>F34+G34</f>
        <v>20</v>
      </c>
      <c r="F34" s="71">
        <v>15</v>
      </c>
      <c r="G34" s="71">
        <v>5</v>
      </c>
      <c r="H34" s="47">
        <v>0</v>
      </c>
      <c r="I34" s="71">
        <v>5</v>
      </c>
      <c r="J34" s="47">
        <v>0</v>
      </c>
      <c r="K34" s="71">
        <f>L34+M34</f>
        <v>5</v>
      </c>
      <c r="L34" s="71">
        <v>5</v>
      </c>
      <c r="M34" s="47">
        <v>0</v>
      </c>
      <c r="N34" s="71">
        <v>5</v>
      </c>
      <c r="O34" s="47">
        <v>0</v>
      </c>
      <c r="P34" s="47">
        <v>0</v>
      </c>
      <c r="Q34" s="47">
        <f t="shared" si="1"/>
        <v>0</v>
      </c>
      <c r="R34" s="47">
        <v>0</v>
      </c>
      <c r="S34" s="47">
        <v>0</v>
      </c>
      <c r="T34" s="47">
        <v>0</v>
      </c>
      <c r="U34" s="47">
        <v>0</v>
      </c>
      <c r="V34" s="47">
        <v>0</v>
      </c>
      <c r="W34" s="47">
        <v>0</v>
      </c>
      <c r="X34" s="47">
        <v>0</v>
      </c>
      <c r="Y34" s="47">
        <v>0</v>
      </c>
      <c r="Z34" s="47">
        <v>0</v>
      </c>
    </row>
    <row r="35" spans="1:26" ht="18" customHeight="1" x14ac:dyDescent="0.35">
      <c r="A35" s="57">
        <v>20</v>
      </c>
      <c r="B35" s="400"/>
      <c r="C35" s="71" t="s">
        <v>475</v>
      </c>
      <c r="D35" s="47">
        <v>20</v>
      </c>
      <c r="E35" s="47">
        <f>F35+G35</f>
        <v>20</v>
      </c>
      <c r="F35" s="71">
        <v>10</v>
      </c>
      <c r="G35" s="71">
        <v>10</v>
      </c>
      <c r="H35" s="47">
        <v>0</v>
      </c>
      <c r="I35" s="47">
        <v>0</v>
      </c>
      <c r="J35" s="47">
        <v>0</v>
      </c>
      <c r="K35" s="71">
        <f>L35+M35</f>
        <v>5</v>
      </c>
      <c r="L35" s="71">
        <v>5</v>
      </c>
      <c r="M35" s="47">
        <v>0</v>
      </c>
      <c r="N35" s="71">
        <v>5</v>
      </c>
      <c r="O35" s="47">
        <v>0</v>
      </c>
      <c r="P35" s="47">
        <v>0</v>
      </c>
      <c r="Q35" s="47">
        <f t="shared" si="1"/>
        <v>0</v>
      </c>
      <c r="R35" s="47">
        <v>0</v>
      </c>
      <c r="S35" s="47">
        <v>0</v>
      </c>
      <c r="T35" s="47">
        <v>0</v>
      </c>
      <c r="U35" s="47">
        <v>0</v>
      </c>
      <c r="V35" s="47">
        <v>0</v>
      </c>
      <c r="W35" s="47">
        <v>0</v>
      </c>
      <c r="X35" s="47">
        <v>0</v>
      </c>
      <c r="Y35" s="47">
        <v>0</v>
      </c>
      <c r="Z35" s="47">
        <v>0</v>
      </c>
    </row>
    <row r="36" spans="1:26" ht="18" customHeight="1" x14ac:dyDescent="0.35">
      <c r="A36" s="395" t="s">
        <v>354</v>
      </c>
      <c r="B36" s="395"/>
      <c r="C36" s="395"/>
      <c r="D36" s="72">
        <f>D32+D33+D34+D35</f>
        <v>80</v>
      </c>
      <c r="E36" s="73">
        <f t="shared" ref="E36:Z36" si="6">E32+E33+E34+E35</f>
        <v>80</v>
      </c>
      <c r="F36" s="73">
        <f t="shared" si="6"/>
        <v>65</v>
      </c>
      <c r="G36" s="73">
        <f t="shared" si="6"/>
        <v>15</v>
      </c>
      <c r="H36" s="73">
        <f t="shared" si="6"/>
        <v>0</v>
      </c>
      <c r="I36" s="73">
        <f t="shared" si="6"/>
        <v>15</v>
      </c>
      <c r="J36" s="73">
        <f t="shared" si="6"/>
        <v>0</v>
      </c>
      <c r="K36" s="73">
        <f t="shared" si="6"/>
        <v>10</v>
      </c>
      <c r="L36" s="73">
        <f t="shared" si="6"/>
        <v>10</v>
      </c>
      <c r="M36" s="73">
        <f t="shared" si="6"/>
        <v>0</v>
      </c>
      <c r="N36" s="73">
        <f t="shared" si="6"/>
        <v>15</v>
      </c>
      <c r="O36" s="73">
        <f t="shared" si="6"/>
        <v>0</v>
      </c>
      <c r="P36" s="73">
        <f t="shared" si="6"/>
        <v>0</v>
      </c>
      <c r="Q36" s="73">
        <f t="shared" si="6"/>
        <v>0</v>
      </c>
      <c r="R36" s="73">
        <f t="shared" si="6"/>
        <v>0</v>
      </c>
      <c r="S36" s="73">
        <f t="shared" si="6"/>
        <v>0</v>
      </c>
      <c r="T36" s="73">
        <f t="shared" si="6"/>
        <v>0</v>
      </c>
      <c r="U36" s="73">
        <f t="shared" si="6"/>
        <v>0</v>
      </c>
      <c r="V36" s="73">
        <f t="shared" si="6"/>
        <v>0</v>
      </c>
      <c r="W36" s="73">
        <f t="shared" si="6"/>
        <v>0</v>
      </c>
      <c r="X36" s="73">
        <f t="shared" si="6"/>
        <v>0</v>
      </c>
      <c r="Y36" s="73">
        <f t="shared" si="6"/>
        <v>0</v>
      </c>
      <c r="Z36" s="73">
        <f t="shared" si="6"/>
        <v>0</v>
      </c>
    </row>
    <row r="37" spans="1:26" ht="18" customHeight="1" x14ac:dyDescent="0.35">
      <c r="A37" s="57">
        <v>21</v>
      </c>
      <c r="B37" s="398" t="s">
        <v>355</v>
      </c>
      <c r="C37" s="71" t="s">
        <v>476</v>
      </c>
      <c r="D37" s="47">
        <v>50</v>
      </c>
      <c r="E37" s="47">
        <f t="shared" ref="E37:E42" si="7">F37+G37</f>
        <v>50</v>
      </c>
      <c r="F37" s="71">
        <v>40</v>
      </c>
      <c r="G37" s="71">
        <v>10</v>
      </c>
      <c r="H37" s="47">
        <v>0</v>
      </c>
      <c r="I37" s="47">
        <v>0</v>
      </c>
      <c r="J37" s="47">
        <v>0</v>
      </c>
      <c r="K37" s="47">
        <f t="shared" ref="K37:K108" si="8">L37+M37</f>
        <v>0</v>
      </c>
      <c r="L37" s="47">
        <v>0</v>
      </c>
      <c r="M37" s="47">
        <v>0</v>
      </c>
      <c r="N37" s="47">
        <v>0</v>
      </c>
      <c r="O37" s="47">
        <v>0</v>
      </c>
      <c r="P37" s="47">
        <v>0</v>
      </c>
      <c r="Q37" s="47">
        <f t="shared" si="1"/>
        <v>0</v>
      </c>
      <c r="R37" s="47">
        <v>0</v>
      </c>
      <c r="S37" s="47">
        <v>0</v>
      </c>
      <c r="T37" s="47">
        <v>0</v>
      </c>
      <c r="U37" s="47">
        <v>0</v>
      </c>
      <c r="V37" s="47">
        <v>0</v>
      </c>
      <c r="W37" s="47">
        <v>0</v>
      </c>
      <c r="X37" s="47">
        <v>0</v>
      </c>
      <c r="Y37" s="47">
        <v>0</v>
      </c>
      <c r="Z37" s="47">
        <v>0</v>
      </c>
    </row>
    <row r="38" spans="1:26" ht="18" customHeight="1" x14ac:dyDescent="0.35">
      <c r="A38" s="57">
        <v>22</v>
      </c>
      <c r="B38" s="399"/>
      <c r="C38" s="71" t="s">
        <v>477</v>
      </c>
      <c r="D38" s="47">
        <v>50</v>
      </c>
      <c r="E38" s="47">
        <f t="shared" si="7"/>
        <v>50</v>
      </c>
      <c r="F38" s="71">
        <v>40</v>
      </c>
      <c r="G38" s="71">
        <v>10</v>
      </c>
      <c r="H38" s="47">
        <v>0</v>
      </c>
      <c r="I38" s="47">
        <v>0</v>
      </c>
      <c r="J38" s="47">
        <v>0</v>
      </c>
      <c r="K38" s="47">
        <f t="shared" si="8"/>
        <v>0</v>
      </c>
      <c r="L38" s="47">
        <v>0</v>
      </c>
      <c r="M38" s="47">
        <v>0</v>
      </c>
      <c r="N38" s="47">
        <v>0</v>
      </c>
      <c r="O38" s="47">
        <v>0</v>
      </c>
      <c r="P38" s="47">
        <v>0</v>
      </c>
      <c r="Q38" s="47">
        <f t="shared" si="1"/>
        <v>0</v>
      </c>
      <c r="R38" s="47">
        <v>0</v>
      </c>
      <c r="S38" s="47">
        <v>0</v>
      </c>
      <c r="T38" s="47">
        <v>0</v>
      </c>
      <c r="U38" s="47">
        <v>0</v>
      </c>
      <c r="V38" s="47">
        <v>0</v>
      </c>
      <c r="W38" s="47">
        <v>0</v>
      </c>
      <c r="X38" s="47">
        <v>0</v>
      </c>
      <c r="Y38" s="47">
        <v>0</v>
      </c>
      <c r="Z38" s="47">
        <v>0</v>
      </c>
    </row>
    <row r="39" spans="1:26" ht="18" customHeight="1" x14ac:dyDescent="0.35">
      <c r="A39" s="57">
        <v>23</v>
      </c>
      <c r="B39" s="399"/>
      <c r="C39" s="71" t="s">
        <v>478</v>
      </c>
      <c r="D39" s="47">
        <v>50</v>
      </c>
      <c r="E39" s="47">
        <f t="shared" si="7"/>
        <v>50</v>
      </c>
      <c r="F39" s="71">
        <v>40</v>
      </c>
      <c r="G39" s="71">
        <v>10</v>
      </c>
      <c r="H39" s="47">
        <v>0</v>
      </c>
      <c r="I39" s="47">
        <v>0</v>
      </c>
      <c r="J39" s="47">
        <v>0</v>
      </c>
      <c r="K39" s="47">
        <f t="shared" si="8"/>
        <v>0</v>
      </c>
      <c r="L39" s="47">
        <v>0</v>
      </c>
      <c r="M39" s="47">
        <v>0</v>
      </c>
      <c r="N39" s="47">
        <v>0</v>
      </c>
      <c r="O39" s="47">
        <v>0</v>
      </c>
      <c r="P39" s="47">
        <v>0</v>
      </c>
      <c r="Q39" s="47">
        <f t="shared" si="1"/>
        <v>0</v>
      </c>
      <c r="R39" s="47">
        <v>0</v>
      </c>
      <c r="S39" s="47">
        <v>0</v>
      </c>
      <c r="T39" s="47">
        <v>0</v>
      </c>
      <c r="U39" s="47">
        <v>0</v>
      </c>
      <c r="V39" s="47">
        <v>0</v>
      </c>
      <c r="W39" s="47">
        <v>0</v>
      </c>
      <c r="X39" s="47">
        <v>0</v>
      </c>
      <c r="Y39" s="47">
        <v>0</v>
      </c>
      <c r="Z39" s="47">
        <v>0</v>
      </c>
    </row>
    <row r="40" spans="1:26" ht="18" customHeight="1" x14ac:dyDescent="0.35">
      <c r="A40" s="57">
        <v>24</v>
      </c>
      <c r="B40" s="399"/>
      <c r="C40" s="71" t="s">
        <v>479</v>
      </c>
      <c r="D40" s="47">
        <v>40</v>
      </c>
      <c r="E40" s="47">
        <f t="shared" si="7"/>
        <v>40</v>
      </c>
      <c r="F40" s="71">
        <v>30</v>
      </c>
      <c r="G40" s="71">
        <v>10</v>
      </c>
      <c r="H40" s="47">
        <v>0</v>
      </c>
      <c r="I40" s="47">
        <v>0</v>
      </c>
      <c r="J40" s="47">
        <v>0</v>
      </c>
      <c r="K40" s="47">
        <f t="shared" si="8"/>
        <v>0</v>
      </c>
      <c r="L40" s="47">
        <v>0</v>
      </c>
      <c r="M40" s="47">
        <v>0</v>
      </c>
      <c r="N40" s="47">
        <v>0</v>
      </c>
      <c r="O40" s="47">
        <v>0</v>
      </c>
      <c r="P40" s="47">
        <v>0</v>
      </c>
      <c r="Q40" s="47">
        <f t="shared" si="1"/>
        <v>0</v>
      </c>
      <c r="R40" s="47">
        <v>0</v>
      </c>
      <c r="S40" s="47">
        <v>0</v>
      </c>
      <c r="T40" s="47">
        <v>0</v>
      </c>
      <c r="U40" s="47">
        <v>0</v>
      </c>
      <c r="V40" s="47">
        <v>0</v>
      </c>
      <c r="W40" s="47">
        <v>0</v>
      </c>
      <c r="X40" s="47">
        <v>0</v>
      </c>
      <c r="Y40" s="47">
        <v>0</v>
      </c>
      <c r="Z40" s="47">
        <v>0</v>
      </c>
    </row>
    <row r="41" spans="1:26" ht="18" customHeight="1" x14ac:dyDescent="0.35">
      <c r="A41" s="57">
        <v>25</v>
      </c>
      <c r="B41" s="399"/>
      <c r="C41" s="71" t="s">
        <v>480</v>
      </c>
      <c r="D41" s="47">
        <v>50</v>
      </c>
      <c r="E41" s="47">
        <f t="shared" si="7"/>
        <v>50</v>
      </c>
      <c r="F41" s="71">
        <v>40</v>
      </c>
      <c r="G41" s="71">
        <v>10</v>
      </c>
      <c r="H41" s="47">
        <v>0</v>
      </c>
      <c r="I41" s="47">
        <v>0</v>
      </c>
      <c r="J41" s="47">
        <v>0</v>
      </c>
      <c r="K41" s="47">
        <f t="shared" si="8"/>
        <v>0</v>
      </c>
      <c r="L41" s="47">
        <v>0</v>
      </c>
      <c r="M41" s="47">
        <v>0</v>
      </c>
      <c r="N41" s="47">
        <v>0</v>
      </c>
      <c r="O41" s="47">
        <v>0</v>
      </c>
      <c r="P41" s="47">
        <v>0</v>
      </c>
      <c r="Q41" s="47">
        <f t="shared" si="1"/>
        <v>0</v>
      </c>
      <c r="R41" s="47">
        <v>0</v>
      </c>
      <c r="S41" s="47">
        <v>0</v>
      </c>
      <c r="T41" s="47">
        <v>0</v>
      </c>
      <c r="U41" s="47">
        <v>0</v>
      </c>
      <c r="V41" s="47">
        <v>0</v>
      </c>
      <c r="W41" s="47">
        <v>0</v>
      </c>
      <c r="X41" s="47">
        <v>0</v>
      </c>
      <c r="Y41" s="47">
        <v>0</v>
      </c>
      <c r="Z41" s="47">
        <v>0</v>
      </c>
    </row>
    <row r="42" spans="1:26" ht="18" customHeight="1" x14ac:dyDescent="0.35">
      <c r="A42" s="57">
        <v>26</v>
      </c>
      <c r="B42" s="400"/>
      <c r="C42" s="71" t="s">
        <v>481</v>
      </c>
      <c r="D42" s="47">
        <v>50</v>
      </c>
      <c r="E42" s="47">
        <f t="shared" si="7"/>
        <v>50</v>
      </c>
      <c r="F42" s="71">
        <v>40</v>
      </c>
      <c r="G42" s="71">
        <v>10</v>
      </c>
      <c r="H42" s="47">
        <v>0</v>
      </c>
      <c r="I42" s="47">
        <v>0</v>
      </c>
      <c r="J42" s="47">
        <v>0</v>
      </c>
      <c r="K42" s="47">
        <f t="shared" si="8"/>
        <v>0</v>
      </c>
      <c r="L42" s="47">
        <v>0</v>
      </c>
      <c r="M42" s="47">
        <v>0</v>
      </c>
      <c r="N42" s="47">
        <v>0</v>
      </c>
      <c r="O42" s="47">
        <v>0</v>
      </c>
      <c r="P42" s="47">
        <v>0</v>
      </c>
      <c r="Q42" s="47">
        <f t="shared" si="1"/>
        <v>0</v>
      </c>
      <c r="R42" s="47">
        <v>0</v>
      </c>
      <c r="S42" s="47">
        <v>0</v>
      </c>
      <c r="T42" s="47">
        <v>0</v>
      </c>
      <c r="U42" s="47">
        <v>0</v>
      </c>
      <c r="V42" s="47">
        <v>0</v>
      </c>
      <c r="W42" s="47">
        <v>0</v>
      </c>
      <c r="X42" s="47">
        <v>0</v>
      </c>
      <c r="Y42" s="47">
        <v>0</v>
      </c>
      <c r="Z42" s="47">
        <v>0</v>
      </c>
    </row>
    <row r="43" spans="1:26" ht="18" customHeight="1" x14ac:dyDescent="0.35">
      <c r="A43" s="395" t="s">
        <v>357</v>
      </c>
      <c r="B43" s="395"/>
      <c r="C43" s="395"/>
      <c r="D43" s="72">
        <f t="shared" ref="D43:Z43" si="9">D37+D38+D39+D40+D41+D42</f>
        <v>290</v>
      </c>
      <c r="E43" s="73">
        <f t="shared" si="9"/>
        <v>290</v>
      </c>
      <c r="F43" s="73">
        <f t="shared" si="9"/>
        <v>230</v>
      </c>
      <c r="G43" s="73">
        <f t="shared" si="9"/>
        <v>60</v>
      </c>
      <c r="H43" s="73">
        <f t="shared" si="9"/>
        <v>0</v>
      </c>
      <c r="I43" s="73">
        <f t="shared" si="9"/>
        <v>0</v>
      </c>
      <c r="J43" s="73">
        <f t="shared" si="9"/>
        <v>0</v>
      </c>
      <c r="K43" s="73">
        <f t="shared" si="9"/>
        <v>0</v>
      </c>
      <c r="L43" s="73">
        <f t="shared" si="9"/>
        <v>0</v>
      </c>
      <c r="M43" s="73">
        <f t="shared" si="9"/>
        <v>0</v>
      </c>
      <c r="N43" s="73">
        <f t="shared" si="9"/>
        <v>0</v>
      </c>
      <c r="O43" s="73">
        <f t="shared" si="9"/>
        <v>0</v>
      </c>
      <c r="P43" s="73">
        <f t="shared" si="9"/>
        <v>0</v>
      </c>
      <c r="Q43" s="73">
        <f t="shared" si="9"/>
        <v>0</v>
      </c>
      <c r="R43" s="73">
        <f t="shared" si="9"/>
        <v>0</v>
      </c>
      <c r="S43" s="73">
        <f t="shared" si="9"/>
        <v>0</v>
      </c>
      <c r="T43" s="73">
        <f t="shared" si="9"/>
        <v>0</v>
      </c>
      <c r="U43" s="73">
        <f t="shared" si="9"/>
        <v>0</v>
      </c>
      <c r="V43" s="73">
        <f t="shared" si="9"/>
        <v>0</v>
      </c>
      <c r="W43" s="73">
        <f t="shared" si="9"/>
        <v>0</v>
      </c>
      <c r="X43" s="73">
        <f t="shared" si="9"/>
        <v>0</v>
      </c>
      <c r="Y43" s="73">
        <f t="shared" si="9"/>
        <v>0</v>
      </c>
      <c r="Z43" s="73">
        <f t="shared" si="9"/>
        <v>0</v>
      </c>
    </row>
    <row r="44" spans="1:26" x14ac:dyDescent="0.35">
      <c r="A44" s="57">
        <v>27</v>
      </c>
      <c r="B44" s="397" t="s">
        <v>358</v>
      </c>
      <c r="C44" s="71" t="s">
        <v>482</v>
      </c>
      <c r="D44" s="47">
        <v>60</v>
      </c>
      <c r="E44" s="47">
        <f>F44+G44</f>
        <v>60</v>
      </c>
      <c r="F44" s="71">
        <v>55</v>
      </c>
      <c r="G44" s="71">
        <v>5</v>
      </c>
      <c r="H44" s="47">
        <v>0</v>
      </c>
      <c r="I44" s="71">
        <v>5</v>
      </c>
      <c r="J44" s="71">
        <v>5</v>
      </c>
      <c r="K44" s="47">
        <f t="shared" si="8"/>
        <v>25</v>
      </c>
      <c r="L44" s="71">
        <v>25</v>
      </c>
      <c r="M44" s="47">
        <v>0</v>
      </c>
      <c r="N44" s="71">
        <v>10</v>
      </c>
      <c r="O44" s="47">
        <v>0</v>
      </c>
      <c r="P44" s="71">
        <v>2</v>
      </c>
      <c r="Q44" s="47">
        <f t="shared" si="1"/>
        <v>0</v>
      </c>
      <c r="R44" s="47">
        <v>0</v>
      </c>
      <c r="S44" s="47">
        <v>0</v>
      </c>
      <c r="T44" s="47">
        <v>0</v>
      </c>
      <c r="U44" s="71">
        <v>1</v>
      </c>
      <c r="V44" s="71">
        <v>1</v>
      </c>
      <c r="W44" s="47">
        <v>0</v>
      </c>
      <c r="X44" s="47">
        <v>0</v>
      </c>
      <c r="Y44" s="47">
        <v>0</v>
      </c>
      <c r="Z44" s="47">
        <v>0</v>
      </c>
    </row>
    <row r="45" spans="1:26" x14ac:dyDescent="0.35">
      <c r="A45" s="57">
        <v>28</v>
      </c>
      <c r="B45" s="397"/>
      <c r="C45" s="71" t="s">
        <v>483</v>
      </c>
      <c r="D45" s="47">
        <v>30</v>
      </c>
      <c r="E45" s="47">
        <f>F45+G45</f>
        <v>30</v>
      </c>
      <c r="F45" s="71">
        <v>25</v>
      </c>
      <c r="G45" s="71">
        <v>5</v>
      </c>
      <c r="H45" s="47">
        <v>0</v>
      </c>
      <c r="I45" s="47">
        <v>0</v>
      </c>
      <c r="J45" s="47">
        <v>0</v>
      </c>
      <c r="K45" s="47">
        <f t="shared" si="8"/>
        <v>10</v>
      </c>
      <c r="L45" s="71">
        <v>10</v>
      </c>
      <c r="M45" s="47">
        <v>0</v>
      </c>
      <c r="N45" s="71">
        <v>10</v>
      </c>
      <c r="O45" s="47">
        <v>0</v>
      </c>
      <c r="P45" s="71">
        <v>1</v>
      </c>
      <c r="Q45" s="47">
        <f t="shared" si="1"/>
        <v>0</v>
      </c>
      <c r="R45" s="47">
        <v>0</v>
      </c>
      <c r="S45" s="47">
        <v>0</v>
      </c>
      <c r="T45" s="47">
        <v>0</v>
      </c>
      <c r="U45" s="71">
        <v>1</v>
      </c>
      <c r="V45" s="47">
        <v>0</v>
      </c>
      <c r="W45" s="47">
        <v>0</v>
      </c>
      <c r="X45" s="47">
        <v>0</v>
      </c>
      <c r="Y45" s="47">
        <v>0</v>
      </c>
      <c r="Z45" s="47">
        <v>0</v>
      </c>
    </row>
    <row r="46" spans="1:26" x14ac:dyDescent="0.35">
      <c r="A46" s="57">
        <v>29</v>
      </c>
      <c r="B46" s="397"/>
      <c r="C46" s="71" t="s">
        <v>484</v>
      </c>
      <c r="D46" s="47">
        <v>80</v>
      </c>
      <c r="E46" s="47">
        <f>F46+G46</f>
        <v>80</v>
      </c>
      <c r="F46" s="71">
        <v>75</v>
      </c>
      <c r="G46" s="71">
        <v>5</v>
      </c>
      <c r="H46" s="47">
        <v>0</v>
      </c>
      <c r="I46" s="47">
        <v>0</v>
      </c>
      <c r="J46" s="47">
        <v>0</v>
      </c>
      <c r="K46" s="47">
        <f t="shared" si="8"/>
        <v>25</v>
      </c>
      <c r="L46" s="71">
        <v>25</v>
      </c>
      <c r="M46" s="47">
        <v>0</v>
      </c>
      <c r="N46" s="71">
        <v>15</v>
      </c>
      <c r="O46" s="47">
        <v>0</v>
      </c>
      <c r="P46" s="71">
        <v>1</v>
      </c>
      <c r="Q46" s="47">
        <f t="shared" si="1"/>
        <v>0</v>
      </c>
      <c r="R46" s="47">
        <v>0</v>
      </c>
      <c r="S46" s="47">
        <v>0</v>
      </c>
      <c r="T46" s="47">
        <v>0</v>
      </c>
      <c r="U46" s="71">
        <v>1</v>
      </c>
      <c r="V46" s="47">
        <v>0</v>
      </c>
      <c r="W46" s="47">
        <v>0</v>
      </c>
      <c r="X46" s="47">
        <v>0</v>
      </c>
      <c r="Y46" s="47">
        <v>0</v>
      </c>
      <c r="Z46" s="47">
        <v>0</v>
      </c>
    </row>
    <row r="47" spans="1:26" x14ac:dyDescent="0.35">
      <c r="A47" s="57">
        <v>30</v>
      </c>
      <c r="B47" s="397"/>
      <c r="C47" s="71" t="s">
        <v>485</v>
      </c>
      <c r="D47" s="47">
        <v>65</v>
      </c>
      <c r="E47" s="47">
        <f>F47+G47</f>
        <v>65</v>
      </c>
      <c r="F47" s="71">
        <v>60</v>
      </c>
      <c r="G47" s="71">
        <v>5</v>
      </c>
      <c r="H47" s="71">
        <v>5</v>
      </c>
      <c r="I47" s="71">
        <v>5</v>
      </c>
      <c r="J47" s="47">
        <v>0</v>
      </c>
      <c r="K47" s="47">
        <f t="shared" si="8"/>
        <v>20</v>
      </c>
      <c r="L47" s="71">
        <v>20</v>
      </c>
      <c r="M47" s="47">
        <v>0</v>
      </c>
      <c r="N47" s="71">
        <v>15</v>
      </c>
      <c r="O47" s="47">
        <v>0</v>
      </c>
      <c r="P47" s="71">
        <v>1</v>
      </c>
      <c r="Q47" s="47">
        <f t="shared" si="1"/>
        <v>0</v>
      </c>
      <c r="R47" s="47">
        <v>0</v>
      </c>
      <c r="S47" s="47">
        <v>0</v>
      </c>
      <c r="T47" s="47">
        <v>0</v>
      </c>
      <c r="U47" s="71">
        <v>1</v>
      </c>
      <c r="V47" s="47">
        <v>0</v>
      </c>
      <c r="W47" s="47">
        <v>0</v>
      </c>
      <c r="X47" s="47">
        <v>0</v>
      </c>
      <c r="Y47" s="47">
        <v>0</v>
      </c>
      <c r="Z47" s="47">
        <v>0</v>
      </c>
    </row>
    <row r="48" spans="1:26" ht="18" customHeight="1" x14ac:dyDescent="0.35">
      <c r="A48" s="395" t="s">
        <v>361</v>
      </c>
      <c r="B48" s="395"/>
      <c r="C48" s="395"/>
      <c r="D48" s="72">
        <f>D44+D45+D46+D47</f>
        <v>235</v>
      </c>
      <c r="E48" s="73">
        <f t="shared" ref="E48:Z48" si="10">E44+E45+E46+E47</f>
        <v>235</v>
      </c>
      <c r="F48" s="73">
        <f t="shared" si="10"/>
        <v>215</v>
      </c>
      <c r="G48" s="73">
        <f t="shared" si="10"/>
        <v>20</v>
      </c>
      <c r="H48" s="73">
        <f t="shared" si="10"/>
        <v>5</v>
      </c>
      <c r="I48" s="73">
        <f t="shared" si="10"/>
        <v>10</v>
      </c>
      <c r="J48" s="73">
        <f t="shared" si="10"/>
        <v>5</v>
      </c>
      <c r="K48" s="73">
        <f t="shared" si="10"/>
        <v>80</v>
      </c>
      <c r="L48" s="73">
        <f t="shared" si="10"/>
        <v>80</v>
      </c>
      <c r="M48" s="73">
        <f t="shared" si="10"/>
        <v>0</v>
      </c>
      <c r="N48" s="73">
        <f t="shared" si="10"/>
        <v>50</v>
      </c>
      <c r="O48" s="73">
        <f t="shared" si="10"/>
        <v>0</v>
      </c>
      <c r="P48" s="73">
        <f t="shared" si="10"/>
        <v>5</v>
      </c>
      <c r="Q48" s="73">
        <f>Q44+Q45+Q46+Q47</f>
        <v>0</v>
      </c>
      <c r="R48" s="73">
        <f>R44+R45+R46+R47</f>
        <v>0</v>
      </c>
      <c r="S48" s="73">
        <f t="shared" si="10"/>
        <v>0</v>
      </c>
      <c r="T48" s="73">
        <f t="shared" si="10"/>
        <v>0</v>
      </c>
      <c r="U48" s="73">
        <f t="shared" si="10"/>
        <v>4</v>
      </c>
      <c r="V48" s="73">
        <f t="shared" si="10"/>
        <v>1</v>
      </c>
      <c r="W48" s="73">
        <f t="shared" si="10"/>
        <v>0</v>
      </c>
      <c r="X48" s="73">
        <f t="shared" si="10"/>
        <v>0</v>
      </c>
      <c r="Y48" s="73">
        <f t="shared" si="10"/>
        <v>0</v>
      </c>
      <c r="Z48" s="73">
        <f t="shared" si="10"/>
        <v>0</v>
      </c>
    </row>
    <row r="49" spans="1:26" ht="18" customHeight="1" x14ac:dyDescent="0.35">
      <c r="A49" s="57">
        <v>31</v>
      </c>
      <c r="B49" s="401" t="s">
        <v>362</v>
      </c>
      <c r="C49" s="74" t="s">
        <v>486</v>
      </c>
      <c r="D49" s="47">
        <v>30</v>
      </c>
      <c r="E49" s="47">
        <f>F49+G49</f>
        <v>30</v>
      </c>
      <c r="F49" s="71">
        <v>25</v>
      </c>
      <c r="G49" s="71">
        <v>5</v>
      </c>
      <c r="H49" s="47">
        <v>0</v>
      </c>
      <c r="I49" s="47">
        <v>0</v>
      </c>
      <c r="J49" s="47">
        <v>0</v>
      </c>
      <c r="K49" s="47">
        <f t="shared" si="8"/>
        <v>0</v>
      </c>
      <c r="L49" s="47">
        <v>0</v>
      </c>
      <c r="M49" s="47">
        <v>0</v>
      </c>
      <c r="N49" s="47">
        <v>0</v>
      </c>
      <c r="O49" s="47">
        <v>0</v>
      </c>
      <c r="P49" s="47">
        <v>0</v>
      </c>
      <c r="Q49" s="47">
        <f t="shared" si="1"/>
        <v>0</v>
      </c>
      <c r="R49" s="47">
        <v>0</v>
      </c>
      <c r="S49" s="47">
        <v>0</v>
      </c>
      <c r="T49" s="47">
        <v>0</v>
      </c>
      <c r="U49" s="47">
        <v>0</v>
      </c>
      <c r="V49" s="47">
        <v>0</v>
      </c>
      <c r="W49" s="47">
        <v>0</v>
      </c>
      <c r="X49" s="47">
        <v>0</v>
      </c>
      <c r="Y49" s="47">
        <v>0</v>
      </c>
      <c r="Z49" s="47">
        <v>0</v>
      </c>
    </row>
    <row r="50" spans="1:26" ht="18" customHeight="1" x14ac:dyDescent="0.35">
      <c r="A50" s="57">
        <v>32</v>
      </c>
      <c r="B50" s="402"/>
      <c r="C50" s="74" t="s">
        <v>487</v>
      </c>
      <c r="D50" s="47">
        <v>25</v>
      </c>
      <c r="E50" s="47">
        <f>F50+G50</f>
        <v>25</v>
      </c>
      <c r="F50" s="71">
        <v>20</v>
      </c>
      <c r="G50" s="71">
        <v>5</v>
      </c>
      <c r="H50" s="47">
        <v>0</v>
      </c>
      <c r="I50" s="47">
        <v>0</v>
      </c>
      <c r="J50" s="47">
        <v>0</v>
      </c>
      <c r="K50" s="47">
        <f t="shared" si="8"/>
        <v>0</v>
      </c>
      <c r="L50" s="47">
        <v>0</v>
      </c>
      <c r="M50" s="47">
        <v>0</v>
      </c>
      <c r="N50" s="47">
        <v>0</v>
      </c>
      <c r="O50" s="47">
        <v>0</v>
      </c>
      <c r="P50" s="47">
        <v>0</v>
      </c>
      <c r="Q50" s="47">
        <f t="shared" si="1"/>
        <v>0</v>
      </c>
      <c r="R50" s="47">
        <v>0</v>
      </c>
      <c r="S50" s="47">
        <v>0</v>
      </c>
      <c r="T50" s="47">
        <v>0</v>
      </c>
      <c r="U50" s="47">
        <v>0</v>
      </c>
      <c r="V50" s="47">
        <v>0</v>
      </c>
      <c r="W50" s="47">
        <v>0</v>
      </c>
      <c r="X50" s="47">
        <v>0</v>
      </c>
      <c r="Y50" s="47">
        <v>0</v>
      </c>
      <c r="Z50" s="47">
        <v>0</v>
      </c>
    </row>
    <row r="51" spans="1:26" ht="18" customHeight="1" x14ac:dyDescent="0.35">
      <c r="A51" s="57">
        <v>33</v>
      </c>
      <c r="B51" s="402"/>
      <c r="C51" s="74" t="s">
        <v>488</v>
      </c>
      <c r="D51" s="47">
        <v>40</v>
      </c>
      <c r="E51" s="47">
        <f>F51+G51</f>
        <v>40</v>
      </c>
      <c r="F51" s="71">
        <v>30</v>
      </c>
      <c r="G51" s="71">
        <v>10</v>
      </c>
      <c r="H51" s="47">
        <v>0</v>
      </c>
      <c r="I51" s="47">
        <v>0</v>
      </c>
      <c r="J51" s="47">
        <v>0</v>
      </c>
      <c r="K51" s="47">
        <f t="shared" si="8"/>
        <v>0</v>
      </c>
      <c r="L51" s="47">
        <v>0</v>
      </c>
      <c r="M51" s="47">
        <v>0</v>
      </c>
      <c r="N51" s="47">
        <v>0</v>
      </c>
      <c r="O51" s="47">
        <v>0</v>
      </c>
      <c r="P51" s="47">
        <v>0</v>
      </c>
      <c r="Q51" s="47">
        <f t="shared" si="1"/>
        <v>0</v>
      </c>
      <c r="R51" s="47">
        <v>0</v>
      </c>
      <c r="S51" s="47">
        <v>0</v>
      </c>
      <c r="T51" s="47">
        <v>0</v>
      </c>
      <c r="U51" s="47">
        <v>0</v>
      </c>
      <c r="V51" s="47">
        <v>0</v>
      </c>
      <c r="W51" s="47">
        <v>0</v>
      </c>
      <c r="X51" s="47">
        <v>0</v>
      </c>
      <c r="Y51" s="47">
        <v>0</v>
      </c>
      <c r="Z51" s="47">
        <v>0</v>
      </c>
    </row>
    <row r="52" spans="1:26" ht="18" customHeight="1" x14ac:dyDescent="0.35">
      <c r="A52" s="57">
        <v>34</v>
      </c>
      <c r="B52" s="402"/>
      <c r="C52" s="74" t="s">
        <v>489</v>
      </c>
      <c r="D52" s="47">
        <v>60</v>
      </c>
      <c r="E52" s="47">
        <f>F52+G52</f>
        <v>60</v>
      </c>
      <c r="F52" s="71">
        <v>50</v>
      </c>
      <c r="G52" s="71">
        <v>10</v>
      </c>
      <c r="H52" s="47">
        <v>0</v>
      </c>
      <c r="I52" s="47">
        <v>0</v>
      </c>
      <c r="J52" s="47">
        <v>0</v>
      </c>
      <c r="K52" s="47">
        <f t="shared" si="8"/>
        <v>0</v>
      </c>
      <c r="L52" s="47">
        <v>0</v>
      </c>
      <c r="M52" s="47">
        <v>0</v>
      </c>
      <c r="N52" s="47">
        <v>0</v>
      </c>
      <c r="O52" s="47">
        <v>0</v>
      </c>
      <c r="P52" s="47">
        <v>0</v>
      </c>
      <c r="Q52" s="47">
        <f t="shared" si="1"/>
        <v>0</v>
      </c>
      <c r="R52" s="47">
        <v>0</v>
      </c>
      <c r="S52" s="47">
        <v>0</v>
      </c>
      <c r="T52" s="47">
        <v>0</v>
      </c>
      <c r="U52" s="47">
        <v>0</v>
      </c>
      <c r="V52" s="47">
        <v>0</v>
      </c>
      <c r="W52" s="47">
        <v>0</v>
      </c>
      <c r="X52" s="47">
        <v>0</v>
      </c>
      <c r="Y52" s="47">
        <v>0</v>
      </c>
      <c r="Z52" s="47">
        <v>0</v>
      </c>
    </row>
    <row r="53" spans="1:26" ht="18" customHeight="1" x14ac:dyDescent="0.35">
      <c r="A53" s="57">
        <v>35</v>
      </c>
      <c r="B53" s="403"/>
      <c r="C53" s="74" t="s">
        <v>490</v>
      </c>
      <c r="D53" s="47">
        <v>60</v>
      </c>
      <c r="E53" s="47">
        <f>F53+G53</f>
        <v>60</v>
      </c>
      <c r="F53" s="71">
        <v>50</v>
      </c>
      <c r="G53" s="71">
        <v>10</v>
      </c>
      <c r="H53" s="47">
        <v>0</v>
      </c>
      <c r="I53" s="47">
        <v>0</v>
      </c>
      <c r="J53" s="47">
        <v>0</v>
      </c>
      <c r="K53" s="47">
        <f>L53+M53</f>
        <v>0</v>
      </c>
      <c r="L53" s="47">
        <v>0</v>
      </c>
      <c r="M53" s="47">
        <v>0</v>
      </c>
      <c r="N53" s="47">
        <v>0</v>
      </c>
      <c r="O53" s="47">
        <v>0</v>
      </c>
      <c r="P53" s="47">
        <v>0</v>
      </c>
      <c r="Q53" s="47">
        <f>R53+S53+T53</f>
        <v>0</v>
      </c>
      <c r="R53" s="47">
        <v>0</v>
      </c>
      <c r="S53" s="47">
        <v>0</v>
      </c>
      <c r="T53" s="47">
        <v>0</v>
      </c>
      <c r="U53" s="47">
        <v>0</v>
      </c>
      <c r="V53" s="47">
        <v>0</v>
      </c>
      <c r="W53" s="47">
        <v>0</v>
      </c>
      <c r="X53" s="47">
        <v>0</v>
      </c>
      <c r="Y53" s="47">
        <v>0</v>
      </c>
      <c r="Z53" s="47">
        <v>0</v>
      </c>
    </row>
    <row r="54" spans="1:26" ht="18" customHeight="1" x14ac:dyDescent="0.35">
      <c r="A54" s="395" t="s">
        <v>366</v>
      </c>
      <c r="B54" s="395"/>
      <c r="C54" s="395"/>
      <c r="D54" s="72">
        <f>D49+D50+D51+D52+D53</f>
        <v>215</v>
      </c>
      <c r="E54" s="73">
        <f t="shared" ref="E54:Z54" si="11">E49+E50+E51+E52+E53</f>
        <v>215</v>
      </c>
      <c r="F54" s="73">
        <f t="shared" si="11"/>
        <v>175</v>
      </c>
      <c r="G54" s="73">
        <f t="shared" si="11"/>
        <v>40</v>
      </c>
      <c r="H54" s="73">
        <f t="shared" si="11"/>
        <v>0</v>
      </c>
      <c r="I54" s="73">
        <f t="shared" si="11"/>
        <v>0</v>
      </c>
      <c r="J54" s="73">
        <f t="shared" si="11"/>
        <v>0</v>
      </c>
      <c r="K54" s="73">
        <f t="shared" si="11"/>
        <v>0</v>
      </c>
      <c r="L54" s="73">
        <f t="shared" si="11"/>
        <v>0</v>
      </c>
      <c r="M54" s="73">
        <f t="shared" si="11"/>
        <v>0</v>
      </c>
      <c r="N54" s="73">
        <f t="shared" si="11"/>
        <v>0</v>
      </c>
      <c r="O54" s="73">
        <f t="shared" si="11"/>
        <v>0</v>
      </c>
      <c r="P54" s="73">
        <f t="shared" si="11"/>
        <v>0</v>
      </c>
      <c r="Q54" s="73">
        <f t="shared" si="11"/>
        <v>0</v>
      </c>
      <c r="R54" s="73">
        <f t="shared" si="11"/>
        <v>0</v>
      </c>
      <c r="S54" s="73">
        <f t="shared" si="11"/>
        <v>0</v>
      </c>
      <c r="T54" s="73">
        <f t="shared" si="11"/>
        <v>0</v>
      </c>
      <c r="U54" s="73">
        <f t="shared" si="11"/>
        <v>0</v>
      </c>
      <c r="V54" s="73">
        <f t="shared" si="11"/>
        <v>0</v>
      </c>
      <c r="W54" s="73">
        <f t="shared" si="11"/>
        <v>0</v>
      </c>
      <c r="X54" s="73">
        <f t="shared" si="11"/>
        <v>0</v>
      </c>
      <c r="Y54" s="73">
        <f t="shared" si="11"/>
        <v>0</v>
      </c>
      <c r="Z54" s="73">
        <f t="shared" si="11"/>
        <v>0</v>
      </c>
    </row>
    <row r="55" spans="1:26" ht="18" customHeight="1" x14ac:dyDescent="0.35">
      <c r="A55" s="57">
        <v>36</v>
      </c>
      <c r="B55" s="392" t="s">
        <v>223</v>
      </c>
      <c r="C55" s="74" t="s">
        <v>491</v>
      </c>
      <c r="D55" s="47">
        <v>30</v>
      </c>
      <c r="E55" s="47">
        <f>F55+G55</f>
        <v>30</v>
      </c>
      <c r="F55" s="71">
        <v>20</v>
      </c>
      <c r="G55" s="71">
        <v>10</v>
      </c>
      <c r="H55" s="47">
        <v>0</v>
      </c>
      <c r="I55" s="47">
        <v>0</v>
      </c>
      <c r="J55" s="47">
        <v>0</v>
      </c>
      <c r="K55" s="47">
        <f t="shared" si="8"/>
        <v>0</v>
      </c>
      <c r="L55" s="47">
        <v>0</v>
      </c>
      <c r="M55" s="47">
        <v>0</v>
      </c>
      <c r="N55" s="47">
        <v>0</v>
      </c>
      <c r="O55" s="47">
        <v>0</v>
      </c>
      <c r="P55" s="47">
        <v>0</v>
      </c>
      <c r="Q55" s="47">
        <f t="shared" si="1"/>
        <v>0</v>
      </c>
      <c r="R55" s="47">
        <v>0</v>
      </c>
      <c r="S55" s="47">
        <v>0</v>
      </c>
      <c r="T55" s="47">
        <v>0</v>
      </c>
      <c r="U55" s="47">
        <v>0</v>
      </c>
      <c r="V55" s="47">
        <v>0</v>
      </c>
      <c r="W55" s="47">
        <v>0</v>
      </c>
      <c r="X55" s="47">
        <v>0</v>
      </c>
      <c r="Y55" s="47">
        <v>0</v>
      </c>
      <c r="Z55" s="47">
        <v>0</v>
      </c>
    </row>
    <row r="56" spans="1:26" ht="18" customHeight="1" x14ac:dyDescent="0.35">
      <c r="A56" s="57">
        <v>37</v>
      </c>
      <c r="B56" s="392"/>
      <c r="C56" s="74" t="s">
        <v>492</v>
      </c>
      <c r="D56" s="47">
        <v>15</v>
      </c>
      <c r="E56" s="47">
        <f>F56+G56</f>
        <v>15</v>
      </c>
      <c r="F56" s="71">
        <v>10</v>
      </c>
      <c r="G56" s="71">
        <v>5</v>
      </c>
      <c r="H56" s="47">
        <v>0</v>
      </c>
      <c r="I56" s="47">
        <v>0</v>
      </c>
      <c r="J56" s="47">
        <v>0</v>
      </c>
      <c r="K56" s="47">
        <f t="shared" si="8"/>
        <v>0</v>
      </c>
      <c r="L56" s="47">
        <v>0</v>
      </c>
      <c r="M56" s="47">
        <v>0</v>
      </c>
      <c r="N56" s="47">
        <v>0</v>
      </c>
      <c r="O56" s="47">
        <v>0</v>
      </c>
      <c r="P56" s="47">
        <v>0</v>
      </c>
      <c r="Q56" s="47">
        <f t="shared" si="1"/>
        <v>0</v>
      </c>
      <c r="R56" s="47">
        <v>0</v>
      </c>
      <c r="S56" s="47">
        <v>0</v>
      </c>
      <c r="T56" s="47">
        <v>0</v>
      </c>
      <c r="U56" s="47">
        <v>0</v>
      </c>
      <c r="V56" s="47">
        <v>0</v>
      </c>
      <c r="W56" s="47">
        <v>0</v>
      </c>
      <c r="X56" s="47">
        <v>0</v>
      </c>
      <c r="Y56" s="47">
        <v>0</v>
      </c>
      <c r="Z56" s="47">
        <v>0</v>
      </c>
    </row>
    <row r="57" spans="1:26" ht="18" customHeight="1" x14ac:dyDescent="0.35">
      <c r="A57" s="57">
        <v>38</v>
      </c>
      <c r="B57" s="392"/>
      <c r="C57" s="74" t="s">
        <v>493</v>
      </c>
      <c r="D57" s="47">
        <v>20</v>
      </c>
      <c r="E57" s="47">
        <f>F57+G57</f>
        <v>20</v>
      </c>
      <c r="F57" s="71">
        <v>15</v>
      </c>
      <c r="G57" s="71">
        <v>5</v>
      </c>
      <c r="H57" s="47">
        <v>0</v>
      </c>
      <c r="I57" s="47">
        <v>0</v>
      </c>
      <c r="J57" s="47">
        <v>0</v>
      </c>
      <c r="K57" s="47">
        <f t="shared" si="8"/>
        <v>0</v>
      </c>
      <c r="L57" s="47">
        <v>0</v>
      </c>
      <c r="M57" s="47">
        <v>0</v>
      </c>
      <c r="N57" s="47">
        <v>0</v>
      </c>
      <c r="O57" s="47">
        <v>0</v>
      </c>
      <c r="P57" s="47">
        <v>0</v>
      </c>
      <c r="Q57" s="47">
        <f t="shared" si="1"/>
        <v>0</v>
      </c>
      <c r="R57" s="47">
        <v>0</v>
      </c>
      <c r="S57" s="47">
        <v>0</v>
      </c>
      <c r="T57" s="47">
        <v>0</v>
      </c>
      <c r="U57" s="47">
        <v>0</v>
      </c>
      <c r="V57" s="47">
        <v>0</v>
      </c>
      <c r="W57" s="47">
        <v>0</v>
      </c>
      <c r="X57" s="47">
        <v>0</v>
      </c>
      <c r="Y57" s="47">
        <v>0</v>
      </c>
      <c r="Z57" s="47">
        <v>0</v>
      </c>
    </row>
    <row r="58" spans="1:26" ht="18" customHeight="1" x14ac:dyDescent="0.35">
      <c r="A58" s="57">
        <v>39</v>
      </c>
      <c r="B58" s="392"/>
      <c r="C58" s="74" t="s">
        <v>494</v>
      </c>
      <c r="D58" s="47">
        <v>20</v>
      </c>
      <c r="E58" s="47">
        <f>F58+G58</f>
        <v>15</v>
      </c>
      <c r="F58" s="71">
        <v>10</v>
      </c>
      <c r="G58" s="71">
        <v>5</v>
      </c>
      <c r="H58" s="47">
        <v>0</v>
      </c>
      <c r="I58" s="47">
        <v>0</v>
      </c>
      <c r="J58" s="47">
        <v>0</v>
      </c>
      <c r="K58" s="47">
        <f t="shared" si="8"/>
        <v>5</v>
      </c>
      <c r="L58" s="71">
        <v>5</v>
      </c>
      <c r="M58" s="47">
        <v>0</v>
      </c>
      <c r="N58" s="47">
        <v>0</v>
      </c>
      <c r="O58" s="47">
        <v>0</v>
      </c>
      <c r="P58" s="47">
        <v>0</v>
      </c>
      <c r="Q58" s="47">
        <f t="shared" si="1"/>
        <v>0</v>
      </c>
      <c r="R58" s="47">
        <v>0</v>
      </c>
      <c r="S58" s="47">
        <v>0</v>
      </c>
      <c r="T58" s="47">
        <v>0</v>
      </c>
      <c r="U58" s="47">
        <v>0</v>
      </c>
      <c r="V58" s="47">
        <v>0</v>
      </c>
      <c r="W58" s="47">
        <v>0</v>
      </c>
      <c r="X58" s="47">
        <v>0</v>
      </c>
      <c r="Y58" s="47">
        <v>0</v>
      </c>
      <c r="Z58" s="47">
        <v>0</v>
      </c>
    </row>
    <row r="59" spans="1:26" ht="18" customHeight="1" x14ac:dyDescent="0.35">
      <c r="A59" s="57">
        <v>40</v>
      </c>
      <c r="B59" s="392"/>
      <c r="C59" s="74" t="s">
        <v>495</v>
      </c>
      <c r="D59" s="47">
        <v>20</v>
      </c>
      <c r="E59" s="47">
        <f>F59+G59</f>
        <v>20</v>
      </c>
      <c r="F59" s="71">
        <v>15</v>
      </c>
      <c r="G59" s="71">
        <v>5</v>
      </c>
      <c r="H59" s="47">
        <v>0</v>
      </c>
      <c r="I59" s="47">
        <v>0</v>
      </c>
      <c r="J59" s="47">
        <v>0</v>
      </c>
      <c r="K59" s="47">
        <f t="shared" si="8"/>
        <v>0</v>
      </c>
      <c r="L59" s="47">
        <v>0</v>
      </c>
      <c r="M59" s="47">
        <v>0</v>
      </c>
      <c r="N59" s="47">
        <v>0</v>
      </c>
      <c r="O59" s="47">
        <v>0</v>
      </c>
      <c r="P59" s="47">
        <v>0</v>
      </c>
      <c r="Q59" s="47">
        <f t="shared" si="1"/>
        <v>0</v>
      </c>
      <c r="R59" s="47">
        <v>0</v>
      </c>
      <c r="S59" s="47">
        <v>0</v>
      </c>
      <c r="T59" s="47">
        <v>0</v>
      </c>
      <c r="U59" s="47">
        <v>0</v>
      </c>
      <c r="V59" s="47">
        <v>0</v>
      </c>
      <c r="W59" s="47">
        <v>0</v>
      </c>
      <c r="X59" s="47">
        <v>0</v>
      </c>
      <c r="Y59" s="47">
        <v>0</v>
      </c>
      <c r="Z59" s="47">
        <v>0</v>
      </c>
    </row>
    <row r="60" spans="1:26" ht="18" customHeight="1" x14ac:dyDescent="0.35">
      <c r="A60" s="395" t="s">
        <v>496</v>
      </c>
      <c r="B60" s="395"/>
      <c r="C60" s="395"/>
      <c r="D60" s="72">
        <f>D55+D56+D57+D58+D59</f>
        <v>105</v>
      </c>
      <c r="E60" s="73">
        <f t="shared" ref="E60:Z60" si="12">E55+E56+E57+E58+E59</f>
        <v>100</v>
      </c>
      <c r="F60" s="73">
        <f t="shared" si="12"/>
        <v>70</v>
      </c>
      <c r="G60" s="73">
        <f t="shared" si="12"/>
        <v>30</v>
      </c>
      <c r="H60" s="73">
        <f t="shared" si="12"/>
        <v>0</v>
      </c>
      <c r="I60" s="73">
        <f t="shared" si="12"/>
        <v>0</v>
      </c>
      <c r="J60" s="73">
        <f t="shared" si="12"/>
        <v>0</v>
      </c>
      <c r="K60" s="73">
        <f t="shared" si="12"/>
        <v>5</v>
      </c>
      <c r="L60" s="73">
        <f t="shared" si="12"/>
        <v>5</v>
      </c>
      <c r="M60" s="73">
        <f t="shared" si="12"/>
        <v>0</v>
      </c>
      <c r="N60" s="73">
        <f t="shared" si="12"/>
        <v>0</v>
      </c>
      <c r="O60" s="73">
        <f t="shared" si="12"/>
        <v>0</v>
      </c>
      <c r="P60" s="73">
        <f t="shared" si="12"/>
        <v>0</v>
      </c>
      <c r="Q60" s="73">
        <f>Q55+Q56+Q57+Q58+Q59</f>
        <v>0</v>
      </c>
      <c r="R60" s="73">
        <f>R55+R56+R57+R58+R59</f>
        <v>0</v>
      </c>
      <c r="S60" s="73">
        <f t="shared" si="12"/>
        <v>0</v>
      </c>
      <c r="T60" s="73">
        <f t="shared" si="12"/>
        <v>0</v>
      </c>
      <c r="U60" s="73">
        <f t="shared" si="12"/>
        <v>0</v>
      </c>
      <c r="V60" s="73">
        <f t="shared" si="12"/>
        <v>0</v>
      </c>
      <c r="W60" s="73">
        <f t="shared" si="12"/>
        <v>0</v>
      </c>
      <c r="X60" s="73">
        <f t="shared" si="12"/>
        <v>0</v>
      </c>
      <c r="Y60" s="73">
        <f t="shared" si="12"/>
        <v>0</v>
      </c>
      <c r="Z60" s="73">
        <f t="shared" si="12"/>
        <v>0</v>
      </c>
    </row>
    <row r="61" spans="1:26" x14ac:dyDescent="0.35">
      <c r="A61" s="57">
        <v>41</v>
      </c>
      <c r="B61" s="396" t="s">
        <v>201</v>
      </c>
      <c r="C61" s="71" t="s">
        <v>497</v>
      </c>
      <c r="D61" s="47">
        <v>10</v>
      </c>
      <c r="E61" s="47">
        <f>F61+G61</f>
        <v>10</v>
      </c>
      <c r="F61" s="71">
        <v>5</v>
      </c>
      <c r="G61" s="71">
        <v>5</v>
      </c>
      <c r="H61" s="47">
        <v>0</v>
      </c>
      <c r="I61" s="47">
        <v>0</v>
      </c>
      <c r="J61" s="47">
        <v>0</v>
      </c>
      <c r="K61" s="47">
        <f t="shared" si="8"/>
        <v>0</v>
      </c>
      <c r="L61" s="47">
        <v>0</v>
      </c>
      <c r="M61" s="47">
        <v>0</v>
      </c>
      <c r="N61" s="47">
        <v>0</v>
      </c>
      <c r="O61" s="47">
        <v>0</v>
      </c>
      <c r="P61" s="47">
        <v>0</v>
      </c>
      <c r="Q61" s="47">
        <f t="shared" si="1"/>
        <v>0</v>
      </c>
      <c r="R61" s="47">
        <v>0</v>
      </c>
      <c r="S61" s="47">
        <v>0</v>
      </c>
      <c r="T61" s="47">
        <v>0</v>
      </c>
      <c r="U61" s="47">
        <v>0</v>
      </c>
      <c r="V61" s="47">
        <v>0</v>
      </c>
      <c r="W61" s="47">
        <v>0</v>
      </c>
      <c r="X61" s="47">
        <v>0</v>
      </c>
      <c r="Y61" s="47">
        <v>0</v>
      </c>
      <c r="Z61" s="47">
        <v>0</v>
      </c>
    </row>
    <row r="62" spans="1:26" x14ac:dyDescent="0.35">
      <c r="A62" s="57">
        <v>42</v>
      </c>
      <c r="B62" s="396"/>
      <c r="C62" s="71" t="s">
        <v>498</v>
      </c>
      <c r="D62" s="47">
        <v>20</v>
      </c>
      <c r="E62" s="47">
        <f>F62+G62</f>
        <v>20</v>
      </c>
      <c r="F62" s="71">
        <v>10</v>
      </c>
      <c r="G62" s="71">
        <v>10</v>
      </c>
      <c r="H62" s="47">
        <v>0</v>
      </c>
      <c r="I62" s="47">
        <v>0</v>
      </c>
      <c r="J62" s="47">
        <v>0</v>
      </c>
      <c r="K62" s="47">
        <f t="shared" si="8"/>
        <v>0</v>
      </c>
      <c r="L62" s="47">
        <v>0</v>
      </c>
      <c r="M62" s="47">
        <v>0</v>
      </c>
      <c r="N62" s="47">
        <v>0</v>
      </c>
      <c r="O62" s="47">
        <v>0</v>
      </c>
      <c r="P62" s="47">
        <v>0</v>
      </c>
      <c r="Q62" s="47">
        <f t="shared" si="1"/>
        <v>0</v>
      </c>
      <c r="R62" s="47">
        <v>0</v>
      </c>
      <c r="S62" s="47">
        <v>0</v>
      </c>
      <c r="T62" s="47">
        <v>0</v>
      </c>
      <c r="U62" s="47">
        <v>0</v>
      </c>
      <c r="V62" s="47">
        <v>0</v>
      </c>
      <c r="W62" s="47">
        <v>0</v>
      </c>
      <c r="X62" s="47">
        <v>0</v>
      </c>
      <c r="Y62" s="47">
        <v>0</v>
      </c>
      <c r="Z62" s="47">
        <v>0</v>
      </c>
    </row>
    <row r="63" spans="1:26" x14ac:dyDescent="0.35">
      <c r="A63" s="57">
        <v>43</v>
      </c>
      <c r="B63" s="396"/>
      <c r="C63" s="71" t="s">
        <v>499</v>
      </c>
      <c r="D63" s="47">
        <v>10</v>
      </c>
      <c r="E63" s="47">
        <f>F63+G63</f>
        <v>10</v>
      </c>
      <c r="F63" s="71">
        <v>5</v>
      </c>
      <c r="G63" s="71">
        <v>5</v>
      </c>
      <c r="H63" s="47">
        <v>0</v>
      </c>
      <c r="I63" s="47">
        <v>0</v>
      </c>
      <c r="J63" s="47">
        <v>0</v>
      </c>
      <c r="K63" s="47">
        <f t="shared" si="8"/>
        <v>0</v>
      </c>
      <c r="L63" s="47">
        <v>0</v>
      </c>
      <c r="M63" s="47">
        <v>0</v>
      </c>
      <c r="N63" s="47">
        <v>0</v>
      </c>
      <c r="O63" s="47">
        <v>0</v>
      </c>
      <c r="P63" s="47">
        <v>0</v>
      </c>
      <c r="Q63" s="47">
        <f t="shared" si="1"/>
        <v>0</v>
      </c>
      <c r="R63" s="47">
        <v>0</v>
      </c>
      <c r="S63" s="47">
        <v>0</v>
      </c>
      <c r="T63" s="47">
        <v>0</v>
      </c>
      <c r="U63" s="47">
        <v>0</v>
      </c>
      <c r="V63" s="47">
        <v>0</v>
      </c>
      <c r="W63" s="47">
        <v>0</v>
      </c>
      <c r="X63" s="47">
        <v>0</v>
      </c>
      <c r="Y63" s="47">
        <v>0</v>
      </c>
      <c r="Z63" s="47">
        <v>0</v>
      </c>
    </row>
    <row r="64" spans="1:26" x14ac:dyDescent="0.35">
      <c r="A64" s="57">
        <v>44</v>
      </c>
      <c r="B64" s="396"/>
      <c r="C64" s="71" t="s">
        <v>500</v>
      </c>
      <c r="D64" s="47">
        <v>10</v>
      </c>
      <c r="E64" s="47">
        <f>F64+G64</f>
        <v>10</v>
      </c>
      <c r="F64" s="71">
        <v>5</v>
      </c>
      <c r="G64" s="71">
        <v>5</v>
      </c>
      <c r="H64" s="47">
        <v>0</v>
      </c>
      <c r="I64" s="47">
        <v>0</v>
      </c>
      <c r="J64" s="47">
        <v>0</v>
      </c>
      <c r="K64" s="47">
        <f t="shared" si="8"/>
        <v>0</v>
      </c>
      <c r="L64" s="47">
        <v>0</v>
      </c>
      <c r="M64" s="47">
        <v>0</v>
      </c>
      <c r="N64" s="47">
        <v>0</v>
      </c>
      <c r="O64" s="47">
        <v>0</v>
      </c>
      <c r="P64" s="47">
        <v>0</v>
      </c>
      <c r="Q64" s="47">
        <f t="shared" si="1"/>
        <v>0</v>
      </c>
      <c r="R64" s="47">
        <v>0</v>
      </c>
      <c r="S64" s="47">
        <v>0</v>
      </c>
      <c r="T64" s="47">
        <v>0</v>
      </c>
      <c r="U64" s="47">
        <v>0</v>
      </c>
      <c r="V64" s="47">
        <v>0</v>
      </c>
      <c r="W64" s="47">
        <v>0</v>
      </c>
      <c r="X64" s="47">
        <v>0</v>
      </c>
      <c r="Y64" s="47">
        <v>0</v>
      </c>
      <c r="Z64" s="47">
        <v>0</v>
      </c>
    </row>
    <row r="65" spans="1:26" ht="18" customHeight="1" x14ac:dyDescent="0.35">
      <c r="A65" s="395" t="s">
        <v>368</v>
      </c>
      <c r="B65" s="395"/>
      <c r="C65" s="395"/>
      <c r="D65" s="72">
        <f>D61+D62+D63+D64</f>
        <v>50</v>
      </c>
      <c r="E65" s="73">
        <f t="shared" ref="E65:Z65" si="13">E61+E62+E63+E64</f>
        <v>50</v>
      </c>
      <c r="F65" s="73">
        <f t="shared" si="13"/>
        <v>25</v>
      </c>
      <c r="G65" s="73">
        <f t="shared" si="13"/>
        <v>25</v>
      </c>
      <c r="H65" s="73">
        <f t="shared" si="13"/>
        <v>0</v>
      </c>
      <c r="I65" s="73">
        <f t="shared" si="13"/>
        <v>0</v>
      </c>
      <c r="J65" s="73">
        <f t="shared" si="13"/>
        <v>0</v>
      </c>
      <c r="K65" s="73">
        <f t="shared" si="13"/>
        <v>0</v>
      </c>
      <c r="L65" s="73">
        <f t="shared" si="13"/>
        <v>0</v>
      </c>
      <c r="M65" s="73">
        <f t="shared" si="13"/>
        <v>0</v>
      </c>
      <c r="N65" s="73">
        <f t="shared" si="13"/>
        <v>0</v>
      </c>
      <c r="O65" s="73">
        <f t="shared" si="13"/>
        <v>0</v>
      </c>
      <c r="P65" s="73">
        <f t="shared" si="13"/>
        <v>0</v>
      </c>
      <c r="Q65" s="73">
        <f t="shared" si="13"/>
        <v>0</v>
      </c>
      <c r="R65" s="73">
        <f t="shared" si="13"/>
        <v>0</v>
      </c>
      <c r="S65" s="73">
        <f t="shared" si="13"/>
        <v>0</v>
      </c>
      <c r="T65" s="73">
        <f t="shared" si="13"/>
        <v>0</v>
      </c>
      <c r="U65" s="73">
        <f t="shared" si="13"/>
        <v>0</v>
      </c>
      <c r="V65" s="73">
        <f t="shared" si="13"/>
        <v>0</v>
      </c>
      <c r="W65" s="73">
        <f t="shared" si="13"/>
        <v>0</v>
      </c>
      <c r="X65" s="73">
        <f t="shared" si="13"/>
        <v>0</v>
      </c>
      <c r="Y65" s="73">
        <f t="shared" si="13"/>
        <v>0</v>
      </c>
      <c r="Z65" s="73">
        <f t="shared" si="13"/>
        <v>0</v>
      </c>
    </row>
    <row r="66" spans="1:26" x14ac:dyDescent="0.35">
      <c r="A66" s="57">
        <v>45</v>
      </c>
      <c r="B66" s="397" t="s">
        <v>501</v>
      </c>
      <c r="C66" s="71" t="s">
        <v>502</v>
      </c>
      <c r="D66" s="47">
        <v>5</v>
      </c>
      <c r="E66" s="47">
        <f t="shared" ref="E66:E137" si="14">F66+G66</f>
        <v>5</v>
      </c>
      <c r="F66" s="71">
        <v>5</v>
      </c>
      <c r="G66" s="47">
        <v>0</v>
      </c>
      <c r="H66" s="47">
        <v>0</v>
      </c>
      <c r="I66" s="47">
        <v>0</v>
      </c>
      <c r="J66" s="47">
        <v>0</v>
      </c>
      <c r="K66" s="47">
        <f t="shared" si="8"/>
        <v>0</v>
      </c>
      <c r="L66" s="47">
        <v>0</v>
      </c>
      <c r="M66" s="47">
        <v>0</v>
      </c>
      <c r="N66" s="47">
        <v>0</v>
      </c>
      <c r="O66" s="47">
        <v>0</v>
      </c>
      <c r="P66" s="47">
        <v>0</v>
      </c>
      <c r="Q66" s="47">
        <f t="shared" si="1"/>
        <v>0</v>
      </c>
      <c r="R66" s="47">
        <v>0</v>
      </c>
      <c r="S66" s="47">
        <v>0</v>
      </c>
      <c r="T66" s="47">
        <v>0</v>
      </c>
      <c r="U66" s="47">
        <v>0</v>
      </c>
      <c r="V66" s="47">
        <v>0</v>
      </c>
      <c r="W66" s="47">
        <v>0</v>
      </c>
      <c r="X66" s="47">
        <v>0</v>
      </c>
      <c r="Y66" s="47">
        <v>0</v>
      </c>
      <c r="Z66" s="47">
        <v>0</v>
      </c>
    </row>
    <row r="67" spans="1:26" x14ac:dyDescent="0.35">
      <c r="A67" s="57">
        <v>46</v>
      </c>
      <c r="B67" s="397"/>
      <c r="C67" s="71" t="s">
        <v>503</v>
      </c>
      <c r="D67" s="47">
        <v>15</v>
      </c>
      <c r="E67" s="47">
        <f t="shared" si="14"/>
        <v>15</v>
      </c>
      <c r="F67" s="71">
        <v>10</v>
      </c>
      <c r="G67" s="71">
        <v>5</v>
      </c>
      <c r="H67" s="47">
        <v>0</v>
      </c>
      <c r="I67" s="47">
        <v>0</v>
      </c>
      <c r="J67" s="47">
        <v>0</v>
      </c>
      <c r="K67" s="47">
        <f t="shared" si="8"/>
        <v>0</v>
      </c>
      <c r="L67" s="47">
        <v>0</v>
      </c>
      <c r="M67" s="47">
        <v>0</v>
      </c>
      <c r="N67" s="47">
        <v>0</v>
      </c>
      <c r="O67" s="47">
        <v>0</v>
      </c>
      <c r="P67" s="47">
        <v>0</v>
      </c>
      <c r="Q67" s="47">
        <f t="shared" si="1"/>
        <v>0</v>
      </c>
      <c r="R67" s="47">
        <v>0</v>
      </c>
      <c r="S67" s="47">
        <v>0</v>
      </c>
      <c r="T67" s="47">
        <v>0</v>
      </c>
      <c r="U67" s="47">
        <v>0</v>
      </c>
      <c r="V67" s="47">
        <v>0</v>
      </c>
      <c r="W67" s="47">
        <v>0</v>
      </c>
      <c r="X67" s="47">
        <v>0</v>
      </c>
      <c r="Y67" s="47">
        <v>0</v>
      </c>
      <c r="Z67" s="47">
        <v>0</v>
      </c>
    </row>
    <row r="68" spans="1:26" x14ac:dyDescent="0.35">
      <c r="A68" s="57">
        <v>47</v>
      </c>
      <c r="B68" s="397"/>
      <c r="C68" s="71" t="s">
        <v>504</v>
      </c>
      <c r="D68" s="47">
        <v>15</v>
      </c>
      <c r="E68" s="47">
        <f t="shared" si="14"/>
        <v>15</v>
      </c>
      <c r="F68" s="71">
        <v>10</v>
      </c>
      <c r="G68" s="71">
        <v>5</v>
      </c>
      <c r="H68" s="47">
        <v>0</v>
      </c>
      <c r="I68" s="47">
        <v>0</v>
      </c>
      <c r="J68" s="47">
        <v>0</v>
      </c>
      <c r="K68" s="47">
        <f t="shared" si="8"/>
        <v>0</v>
      </c>
      <c r="L68" s="47">
        <v>0</v>
      </c>
      <c r="M68" s="47">
        <v>0</v>
      </c>
      <c r="N68" s="47">
        <v>0</v>
      </c>
      <c r="O68" s="47">
        <v>0</v>
      </c>
      <c r="P68" s="47">
        <v>0</v>
      </c>
      <c r="Q68" s="47">
        <f t="shared" si="1"/>
        <v>0</v>
      </c>
      <c r="R68" s="47">
        <v>0</v>
      </c>
      <c r="S68" s="47">
        <v>0</v>
      </c>
      <c r="T68" s="47">
        <v>0</v>
      </c>
      <c r="U68" s="47">
        <v>0</v>
      </c>
      <c r="V68" s="47">
        <v>0</v>
      </c>
      <c r="W68" s="47">
        <v>0</v>
      </c>
      <c r="X68" s="47">
        <v>0</v>
      </c>
      <c r="Y68" s="47">
        <v>0</v>
      </c>
      <c r="Z68" s="47">
        <v>0</v>
      </c>
    </row>
    <row r="69" spans="1:26" x14ac:dyDescent="0.35">
      <c r="A69" s="57">
        <v>48</v>
      </c>
      <c r="B69" s="397"/>
      <c r="C69" s="71" t="s">
        <v>505</v>
      </c>
      <c r="D69" s="47">
        <v>10</v>
      </c>
      <c r="E69" s="47">
        <f t="shared" si="14"/>
        <v>10</v>
      </c>
      <c r="F69" s="71">
        <v>5</v>
      </c>
      <c r="G69" s="71">
        <v>5</v>
      </c>
      <c r="H69" s="47">
        <v>0</v>
      </c>
      <c r="I69" s="47">
        <v>0</v>
      </c>
      <c r="J69" s="47">
        <v>0</v>
      </c>
      <c r="K69" s="47">
        <f t="shared" si="8"/>
        <v>0</v>
      </c>
      <c r="L69" s="47">
        <v>0</v>
      </c>
      <c r="M69" s="47">
        <v>0</v>
      </c>
      <c r="N69" s="47">
        <v>0</v>
      </c>
      <c r="O69" s="47">
        <v>0</v>
      </c>
      <c r="P69" s="47">
        <v>0</v>
      </c>
      <c r="Q69" s="47">
        <f t="shared" si="1"/>
        <v>0</v>
      </c>
      <c r="R69" s="47">
        <v>0</v>
      </c>
      <c r="S69" s="47">
        <v>0</v>
      </c>
      <c r="T69" s="47">
        <v>0</v>
      </c>
      <c r="U69" s="47">
        <v>0</v>
      </c>
      <c r="V69" s="47">
        <v>0</v>
      </c>
      <c r="W69" s="47">
        <v>0</v>
      </c>
      <c r="X69" s="47">
        <v>0</v>
      </c>
      <c r="Y69" s="47">
        <v>0</v>
      </c>
      <c r="Z69" s="47">
        <v>0</v>
      </c>
    </row>
    <row r="70" spans="1:26" x14ac:dyDescent="0.35">
      <c r="A70" s="57">
        <v>49</v>
      </c>
      <c r="B70" s="397"/>
      <c r="C70" s="71" t="s">
        <v>506</v>
      </c>
      <c r="D70" s="47">
        <v>5</v>
      </c>
      <c r="E70" s="47">
        <f t="shared" si="14"/>
        <v>5</v>
      </c>
      <c r="F70" s="71">
        <v>5</v>
      </c>
      <c r="G70" s="47">
        <v>0</v>
      </c>
      <c r="H70" s="47">
        <v>0</v>
      </c>
      <c r="I70" s="47">
        <v>0</v>
      </c>
      <c r="J70" s="47">
        <v>0</v>
      </c>
      <c r="K70" s="47">
        <f t="shared" si="8"/>
        <v>0</v>
      </c>
      <c r="L70" s="47">
        <v>0</v>
      </c>
      <c r="M70" s="47">
        <v>0</v>
      </c>
      <c r="N70" s="47">
        <v>0</v>
      </c>
      <c r="O70" s="47">
        <v>0</v>
      </c>
      <c r="P70" s="47">
        <v>0</v>
      </c>
      <c r="Q70" s="47">
        <f t="shared" si="1"/>
        <v>0</v>
      </c>
      <c r="R70" s="47">
        <v>0</v>
      </c>
      <c r="S70" s="47">
        <v>0</v>
      </c>
      <c r="T70" s="47">
        <v>0</v>
      </c>
      <c r="U70" s="47">
        <v>0</v>
      </c>
      <c r="V70" s="47">
        <v>0</v>
      </c>
      <c r="W70" s="47">
        <v>0</v>
      </c>
      <c r="X70" s="47">
        <v>0</v>
      </c>
      <c r="Y70" s="47">
        <v>0</v>
      </c>
      <c r="Z70" s="47">
        <v>0</v>
      </c>
    </row>
    <row r="71" spans="1:26" x14ac:dyDescent="0.35">
      <c r="A71" s="57">
        <v>50</v>
      </c>
      <c r="B71" s="397"/>
      <c r="C71" s="71" t="s">
        <v>507</v>
      </c>
      <c r="D71" s="47">
        <v>10</v>
      </c>
      <c r="E71" s="47">
        <f t="shared" si="14"/>
        <v>10</v>
      </c>
      <c r="F71" s="47">
        <v>10</v>
      </c>
      <c r="G71" s="47">
        <v>0</v>
      </c>
      <c r="H71" s="47">
        <v>0</v>
      </c>
      <c r="I71" s="47">
        <v>0</v>
      </c>
      <c r="J71" s="47">
        <v>0</v>
      </c>
      <c r="K71" s="47">
        <f t="shared" si="8"/>
        <v>0</v>
      </c>
      <c r="L71" s="47">
        <v>0</v>
      </c>
      <c r="M71" s="47">
        <v>0</v>
      </c>
      <c r="N71" s="47">
        <v>0</v>
      </c>
      <c r="O71" s="47">
        <v>0</v>
      </c>
      <c r="P71" s="47">
        <v>0</v>
      </c>
      <c r="Q71" s="47">
        <f t="shared" si="1"/>
        <v>0</v>
      </c>
      <c r="R71" s="47">
        <v>0</v>
      </c>
      <c r="S71" s="47">
        <v>0</v>
      </c>
      <c r="T71" s="47">
        <v>0</v>
      </c>
      <c r="U71" s="47">
        <v>0</v>
      </c>
      <c r="V71" s="47">
        <v>0</v>
      </c>
      <c r="W71" s="47">
        <v>0</v>
      </c>
      <c r="X71" s="47">
        <v>0</v>
      </c>
      <c r="Y71" s="47">
        <v>0</v>
      </c>
      <c r="Z71" s="47">
        <v>0</v>
      </c>
    </row>
    <row r="72" spans="1:26" x14ac:dyDescent="0.35">
      <c r="A72" s="57">
        <v>51</v>
      </c>
      <c r="B72" s="397"/>
      <c r="C72" s="71" t="s">
        <v>508</v>
      </c>
      <c r="D72" s="47">
        <v>5</v>
      </c>
      <c r="E72" s="47">
        <f t="shared" si="14"/>
        <v>5</v>
      </c>
      <c r="F72" s="71">
        <v>5</v>
      </c>
      <c r="G72" s="47">
        <v>0</v>
      </c>
      <c r="H72" s="47">
        <v>0</v>
      </c>
      <c r="I72" s="47">
        <v>0</v>
      </c>
      <c r="J72" s="47">
        <v>0</v>
      </c>
      <c r="K72" s="47">
        <f t="shared" si="8"/>
        <v>0</v>
      </c>
      <c r="L72" s="47">
        <v>0</v>
      </c>
      <c r="M72" s="47">
        <v>0</v>
      </c>
      <c r="N72" s="47">
        <v>0</v>
      </c>
      <c r="O72" s="47">
        <v>0</v>
      </c>
      <c r="P72" s="47">
        <v>0</v>
      </c>
      <c r="Q72" s="47">
        <f t="shared" si="1"/>
        <v>0</v>
      </c>
      <c r="R72" s="47">
        <v>0</v>
      </c>
      <c r="S72" s="47">
        <v>0</v>
      </c>
      <c r="T72" s="47">
        <v>0</v>
      </c>
      <c r="U72" s="47">
        <v>0</v>
      </c>
      <c r="V72" s="47">
        <v>0</v>
      </c>
      <c r="W72" s="47">
        <v>0</v>
      </c>
      <c r="X72" s="47">
        <v>0</v>
      </c>
      <c r="Y72" s="47">
        <v>0</v>
      </c>
      <c r="Z72" s="47">
        <v>0</v>
      </c>
    </row>
    <row r="73" spans="1:26" x14ac:dyDescent="0.35">
      <c r="A73" s="57">
        <v>52</v>
      </c>
      <c r="B73" s="397"/>
      <c r="C73" s="71" t="s">
        <v>509</v>
      </c>
      <c r="D73" s="47">
        <v>5</v>
      </c>
      <c r="E73" s="47">
        <f t="shared" si="14"/>
        <v>5</v>
      </c>
      <c r="F73" s="71">
        <v>5</v>
      </c>
      <c r="G73" s="47">
        <v>0</v>
      </c>
      <c r="H73" s="47">
        <v>0</v>
      </c>
      <c r="I73" s="47">
        <v>0</v>
      </c>
      <c r="J73" s="47">
        <v>0</v>
      </c>
      <c r="K73" s="47">
        <f t="shared" si="8"/>
        <v>0</v>
      </c>
      <c r="L73" s="47">
        <v>0</v>
      </c>
      <c r="M73" s="47">
        <v>0</v>
      </c>
      <c r="N73" s="47">
        <v>0</v>
      </c>
      <c r="O73" s="47">
        <v>0</v>
      </c>
      <c r="P73" s="47">
        <v>0</v>
      </c>
      <c r="Q73" s="47">
        <f t="shared" si="1"/>
        <v>0</v>
      </c>
      <c r="R73" s="47">
        <v>0</v>
      </c>
      <c r="S73" s="47">
        <v>0</v>
      </c>
      <c r="T73" s="47">
        <v>0</v>
      </c>
      <c r="U73" s="47">
        <v>0</v>
      </c>
      <c r="V73" s="47">
        <v>0</v>
      </c>
      <c r="W73" s="47">
        <v>0</v>
      </c>
      <c r="X73" s="47">
        <v>0</v>
      </c>
      <c r="Y73" s="47">
        <v>0</v>
      </c>
      <c r="Z73" s="47">
        <v>0</v>
      </c>
    </row>
    <row r="74" spans="1:26" x14ac:dyDescent="0.35">
      <c r="A74" s="57">
        <v>53</v>
      </c>
      <c r="B74" s="397"/>
      <c r="C74" s="71" t="s">
        <v>510</v>
      </c>
      <c r="D74" s="47">
        <v>10</v>
      </c>
      <c r="E74" s="47">
        <f t="shared" si="14"/>
        <v>10</v>
      </c>
      <c r="F74" s="71">
        <v>5</v>
      </c>
      <c r="G74" s="71">
        <v>5</v>
      </c>
      <c r="H74" s="47">
        <v>0</v>
      </c>
      <c r="I74" s="47">
        <v>0</v>
      </c>
      <c r="J74" s="47">
        <v>0</v>
      </c>
      <c r="K74" s="47">
        <f>L74+M74</f>
        <v>0</v>
      </c>
      <c r="L74" s="47">
        <v>0</v>
      </c>
      <c r="M74" s="47">
        <v>0</v>
      </c>
      <c r="N74" s="47">
        <v>0</v>
      </c>
      <c r="O74" s="47">
        <v>0</v>
      </c>
      <c r="P74" s="47">
        <v>0</v>
      </c>
      <c r="Q74" s="47">
        <f>R74+S74+T74</f>
        <v>0</v>
      </c>
      <c r="R74" s="47">
        <v>0</v>
      </c>
      <c r="S74" s="47">
        <v>0</v>
      </c>
      <c r="T74" s="47">
        <v>0</v>
      </c>
      <c r="U74" s="47">
        <v>0</v>
      </c>
      <c r="V74" s="47">
        <v>0</v>
      </c>
      <c r="W74" s="47">
        <v>0</v>
      </c>
      <c r="X74" s="47">
        <v>0</v>
      </c>
      <c r="Y74" s="47">
        <v>0</v>
      </c>
      <c r="Z74" s="47">
        <v>0</v>
      </c>
    </row>
    <row r="75" spans="1:26" x14ac:dyDescent="0.35">
      <c r="A75" s="57">
        <v>54</v>
      </c>
      <c r="B75" s="397"/>
      <c r="C75" s="71" t="s">
        <v>511</v>
      </c>
      <c r="D75" s="47">
        <v>5</v>
      </c>
      <c r="E75" s="47">
        <f t="shared" si="14"/>
        <v>5</v>
      </c>
      <c r="F75" s="71">
        <v>5</v>
      </c>
      <c r="G75" s="47">
        <v>0</v>
      </c>
      <c r="H75" s="47">
        <v>0</v>
      </c>
      <c r="I75" s="47">
        <v>0</v>
      </c>
      <c r="J75" s="47">
        <v>0</v>
      </c>
      <c r="K75" s="47">
        <f>L75+M75</f>
        <v>0</v>
      </c>
      <c r="L75" s="47">
        <v>0</v>
      </c>
      <c r="M75" s="47">
        <v>0</v>
      </c>
      <c r="N75" s="47">
        <v>0</v>
      </c>
      <c r="O75" s="47">
        <v>0</v>
      </c>
      <c r="P75" s="47">
        <v>0</v>
      </c>
      <c r="Q75" s="47">
        <f>R75+S75+T75</f>
        <v>0</v>
      </c>
      <c r="R75" s="47">
        <v>0</v>
      </c>
      <c r="S75" s="47">
        <v>0</v>
      </c>
      <c r="T75" s="47">
        <v>0</v>
      </c>
      <c r="U75" s="47">
        <v>0</v>
      </c>
      <c r="V75" s="47">
        <v>0</v>
      </c>
      <c r="W75" s="47">
        <v>0</v>
      </c>
      <c r="X75" s="47">
        <v>0</v>
      </c>
      <c r="Y75" s="47">
        <v>0</v>
      </c>
      <c r="Z75" s="47">
        <v>0</v>
      </c>
    </row>
    <row r="76" spans="1:26" x14ac:dyDescent="0.35">
      <c r="A76" s="57">
        <v>55</v>
      </c>
      <c r="B76" s="397"/>
      <c r="C76" s="71" t="s">
        <v>512</v>
      </c>
      <c r="D76" s="47">
        <v>10</v>
      </c>
      <c r="E76" s="47">
        <f t="shared" si="14"/>
        <v>10</v>
      </c>
      <c r="F76" s="71">
        <v>5</v>
      </c>
      <c r="G76" s="71">
        <v>5</v>
      </c>
      <c r="H76" s="47">
        <v>0</v>
      </c>
      <c r="I76" s="47">
        <v>0</v>
      </c>
      <c r="J76" s="47">
        <v>0</v>
      </c>
      <c r="K76" s="47">
        <f>L76+M76</f>
        <v>0</v>
      </c>
      <c r="L76" s="47">
        <v>0</v>
      </c>
      <c r="M76" s="47">
        <v>0</v>
      </c>
      <c r="N76" s="47">
        <v>0</v>
      </c>
      <c r="O76" s="47">
        <v>0</v>
      </c>
      <c r="P76" s="47">
        <v>0</v>
      </c>
      <c r="Q76" s="47">
        <f>R76+S76+T76</f>
        <v>0</v>
      </c>
      <c r="R76" s="47">
        <v>0</v>
      </c>
      <c r="S76" s="47">
        <v>0</v>
      </c>
      <c r="T76" s="47">
        <v>0</v>
      </c>
      <c r="U76" s="47">
        <v>0</v>
      </c>
      <c r="V76" s="47">
        <v>0</v>
      </c>
      <c r="W76" s="47">
        <v>0</v>
      </c>
      <c r="X76" s="47">
        <v>0</v>
      </c>
      <c r="Y76" s="47">
        <v>0</v>
      </c>
      <c r="Z76" s="47">
        <v>0</v>
      </c>
    </row>
    <row r="77" spans="1:26" ht="18" customHeight="1" x14ac:dyDescent="0.35">
      <c r="A77" s="395" t="s">
        <v>513</v>
      </c>
      <c r="B77" s="395"/>
      <c r="C77" s="395"/>
      <c r="D77" s="72">
        <f>D66+D67+D68+D69+D70+D71+D72+D73+D74+D75+D76</f>
        <v>95</v>
      </c>
      <c r="E77" s="73">
        <f t="shared" ref="E77:Z77" si="15">E66+E67+E68+E69+E70+E71+E72+E73+E74+E75+E76</f>
        <v>95</v>
      </c>
      <c r="F77" s="73">
        <f t="shared" si="15"/>
        <v>70</v>
      </c>
      <c r="G77" s="73">
        <f t="shared" si="15"/>
        <v>25</v>
      </c>
      <c r="H77" s="73">
        <f t="shared" si="15"/>
        <v>0</v>
      </c>
      <c r="I77" s="73">
        <f t="shared" si="15"/>
        <v>0</v>
      </c>
      <c r="J77" s="73">
        <f t="shared" si="15"/>
        <v>0</v>
      </c>
      <c r="K77" s="73">
        <f t="shared" si="15"/>
        <v>0</v>
      </c>
      <c r="L77" s="73">
        <f t="shared" si="15"/>
        <v>0</v>
      </c>
      <c r="M77" s="73">
        <f t="shared" si="15"/>
        <v>0</v>
      </c>
      <c r="N77" s="73">
        <f t="shared" si="15"/>
        <v>0</v>
      </c>
      <c r="O77" s="73">
        <f t="shared" si="15"/>
        <v>0</v>
      </c>
      <c r="P77" s="73">
        <f t="shared" si="15"/>
        <v>0</v>
      </c>
      <c r="Q77" s="73">
        <f t="shared" si="15"/>
        <v>0</v>
      </c>
      <c r="R77" s="73">
        <f t="shared" si="15"/>
        <v>0</v>
      </c>
      <c r="S77" s="73">
        <f t="shared" si="15"/>
        <v>0</v>
      </c>
      <c r="T77" s="73">
        <f t="shared" si="15"/>
        <v>0</v>
      </c>
      <c r="U77" s="73">
        <f t="shared" si="15"/>
        <v>0</v>
      </c>
      <c r="V77" s="73">
        <f t="shared" si="15"/>
        <v>0</v>
      </c>
      <c r="W77" s="73">
        <f t="shared" si="15"/>
        <v>0</v>
      </c>
      <c r="X77" s="73">
        <f t="shared" si="15"/>
        <v>0</v>
      </c>
      <c r="Y77" s="73">
        <f t="shared" si="15"/>
        <v>0</v>
      </c>
      <c r="Z77" s="73">
        <f t="shared" si="15"/>
        <v>0</v>
      </c>
    </row>
    <row r="78" spans="1:26" x14ac:dyDescent="0.35">
      <c r="A78" s="57">
        <v>56</v>
      </c>
      <c r="B78" s="396" t="s">
        <v>374</v>
      </c>
      <c r="C78" s="71" t="s">
        <v>514</v>
      </c>
      <c r="D78" s="47">
        <v>15</v>
      </c>
      <c r="E78" s="47">
        <f t="shared" si="14"/>
        <v>15</v>
      </c>
      <c r="F78" s="71">
        <v>15</v>
      </c>
      <c r="G78" s="47">
        <v>0</v>
      </c>
      <c r="H78" s="47">
        <v>0</v>
      </c>
      <c r="I78" s="47">
        <v>0</v>
      </c>
      <c r="J78" s="47">
        <v>0</v>
      </c>
      <c r="K78" s="47">
        <f t="shared" si="8"/>
        <v>0</v>
      </c>
      <c r="L78" s="47">
        <v>0</v>
      </c>
      <c r="M78" s="47">
        <v>0</v>
      </c>
      <c r="N78" s="47">
        <v>0</v>
      </c>
      <c r="O78" s="47">
        <v>0</v>
      </c>
      <c r="P78" s="47">
        <v>0</v>
      </c>
      <c r="Q78" s="47">
        <f t="shared" si="1"/>
        <v>0</v>
      </c>
      <c r="R78" s="47">
        <v>0</v>
      </c>
      <c r="S78" s="47">
        <v>0</v>
      </c>
      <c r="T78" s="47">
        <v>0</v>
      </c>
      <c r="U78" s="47">
        <v>0</v>
      </c>
      <c r="V78" s="47">
        <v>0</v>
      </c>
      <c r="W78" s="47">
        <v>0</v>
      </c>
      <c r="X78" s="47">
        <v>0</v>
      </c>
      <c r="Y78" s="47">
        <v>0</v>
      </c>
      <c r="Z78" s="47">
        <v>0</v>
      </c>
    </row>
    <row r="79" spans="1:26" x14ac:dyDescent="0.35">
      <c r="A79" s="57">
        <v>57</v>
      </c>
      <c r="B79" s="396"/>
      <c r="C79" s="71" t="s">
        <v>515</v>
      </c>
      <c r="D79" s="47">
        <v>20</v>
      </c>
      <c r="E79" s="47">
        <f t="shared" si="14"/>
        <v>20</v>
      </c>
      <c r="F79" s="71">
        <v>20</v>
      </c>
      <c r="G79" s="47">
        <v>0</v>
      </c>
      <c r="H79" s="47">
        <v>0</v>
      </c>
      <c r="I79" s="47">
        <v>0</v>
      </c>
      <c r="J79" s="47">
        <v>0</v>
      </c>
      <c r="K79" s="47">
        <f t="shared" si="8"/>
        <v>0</v>
      </c>
      <c r="L79" s="47">
        <v>0</v>
      </c>
      <c r="M79" s="47">
        <v>0</v>
      </c>
      <c r="N79" s="47">
        <v>0</v>
      </c>
      <c r="O79" s="47">
        <v>0</v>
      </c>
      <c r="P79" s="47">
        <v>0</v>
      </c>
      <c r="Q79" s="47">
        <f t="shared" si="1"/>
        <v>0</v>
      </c>
      <c r="R79" s="47">
        <v>0</v>
      </c>
      <c r="S79" s="47">
        <v>0</v>
      </c>
      <c r="T79" s="47">
        <v>0</v>
      </c>
      <c r="U79" s="47">
        <v>0</v>
      </c>
      <c r="V79" s="47">
        <v>0</v>
      </c>
      <c r="W79" s="47">
        <v>0</v>
      </c>
      <c r="X79" s="47">
        <v>0</v>
      </c>
      <c r="Y79" s="47">
        <v>0</v>
      </c>
      <c r="Z79" s="47">
        <v>0</v>
      </c>
    </row>
    <row r="80" spans="1:26" x14ac:dyDescent="0.35">
      <c r="A80" s="57">
        <v>58</v>
      </c>
      <c r="B80" s="396"/>
      <c r="C80" s="71" t="s">
        <v>516</v>
      </c>
      <c r="D80" s="47">
        <v>25</v>
      </c>
      <c r="E80" s="47">
        <f t="shared" si="14"/>
        <v>25</v>
      </c>
      <c r="F80" s="71">
        <v>25</v>
      </c>
      <c r="G80" s="47">
        <v>0</v>
      </c>
      <c r="H80" s="47">
        <v>0</v>
      </c>
      <c r="I80" s="47">
        <v>0</v>
      </c>
      <c r="J80" s="47">
        <v>0</v>
      </c>
      <c r="K80" s="47">
        <f t="shared" si="8"/>
        <v>0</v>
      </c>
      <c r="L80" s="47">
        <v>0</v>
      </c>
      <c r="M80" s="47">
        <v>0</v>
      </c>
      <c r="N80" s="47">
        <v>0</v>
      </c>
      <c r="O80" s="47">
        <v>0</v>
      </c>
      <c r="P80" s="47">
        <v>0</v>
      </c>
      <c r="Q80" s="47">
        <f t="shared" si="1"/>
        <v>0</v>
      </c>
      <c r="R80" s="47">
        <v>0</v>
      </c>
      <c r="S80" s="47">
        <v>0</v>
      </c>
      <c r="T80" s="47">
        <v>0</v>
      </c>
      <c r="U80" s="47">
        <v>0</v>
      </c>
      <c r="V80" s="47">
        <v>0</v>
      </c>
      <c r="W80" s="47">
        <v>0</v>
      </c>
      <c r="X80" s="47">
        <v>0</v>
      </c>
      <c r="Y80" s="47">
        <v>0</v>
      </c>
      <c r="Z80" s="47">
        <v>0</v>
      </c>
    </row>
    <row r="81" spans="1:26" x14ac:dyDescent="0.35">
      <c r="A81" s="57">
        <v>59</v>
      </c>
      <c r="B81" s="396"/>
      <c r="C81" s="71" t="s">
        <v>517</v>
      </c>
      <c r="D81" s="47">
        <v>25</v>
      </c>
      <c r="E81" s="47">
        <f t="shared" si="14"/>
        <v>25</v>
      </c>
      <c r="F81" s="71">
        <v>25</v>
      </c>
      <c r="G81" s="47">
        <v>0</v>
      </c>
      <c r="H81" s="47">
        <v>0</v>
      </c>
      <c r="I81" s="47">
        <v>0</v>
      </c>
      <c r="J81" s="47">
        <v>0</v>
      </c>
      <c r="K81" s="47">
        <f t="shared" si="8"/>
        <v>0</v>
      </c>
      <c r="L81" s="47">
        <v>0</v>
      </c>
      <c r="M81" s="47">
        <v>0</v>
      </c>
      <c r="N81" s="47">
        <v>0</v>
      </c>
      <c r="O81" s="47">
        <v>0</v>
      </c>
      <c r="P81" s="47">
        <v>0</v>
      </c>
      <c r="Q81" s="47">
        <f t="shared" si="1"/>
        <v>0</v>
      </c>
      <c r="R81" s="47">
        <v>0</v>
      </c>
      <c r="S81" s="47">
        <v>0</v>
      </c>
      <c r="T81" s="47">
        <v>0</v>
      </c>
      <c r="U81" s="47">
        <v>0</v>
      </c>
      <c r="V81" s="47">
        <v>0</v>
      </c>
      <c r="W81" s="47">
        <v>0</v>
      </c>
      <c r="X81" s="47">
        <v>0</v>
      </c>
      <c r="Y81" s="47">
        <v>0</v>
      </c>
      <c r="Z81" s="47">
        <v>0</v>
      </c>
    </row>
    <row r="82" spans="1:26" ht="18" customHeight="1" x14ac:dyDescent="0.35">
      <c r="A82" s="395" t="s">
        <v>376</v>
      </c>
      <c r="B82" s="395"/>
      <c r="C82" s="395"/>
      <c r="D82" s="72">
        <f>D78+D79+D80+D81</f>
        <v>85</v>
      </c>
      <c r="E82" s="73">
        <f t="shared" ref="E82:Z82" si="16">E78+E79+E80+E81</f>
        <v>85</v>
      </c>
      <c r="F82" s="73">
        <f t="shared" si="16"/>
        <v>85</v>
      </c>
      <c r="G82" s="73">
        <f t="shared" si="16"/>
        <v>0</v>
      </c>
      <c r="H82" s="73">
        <f t="shared" si="16"/>
        <v>0</v>
      </c>
      <c r="I82" s="73">
        <f t="shared" si="16"/>
        <v>0</v>
      </c>
      <c r="J82" s="73">
        <f t="shared" si="16"/>
        <v>0</v>
      </c>
      <c r="K82" s="73">
        <f t="shared" si="16"/>
        <v>0</v>
      </c>
      <c r="L82" s="73">
        <f t="shared" si="16"/>
        <v>0</v>
      </c>
      <c r="M82" s="73">
        <f t="shared" si="16"/>
        <v>0</v>
      </c>
      <c r="N82" s="73">
        <f t="shared" si="16"/>
        <v>0</v>
      </c>
      <c r="O82" s="73">
        <f t="shared" si="16"/>
        <v>0</v>
      </c>
      <c r="P82" s="73">
        <f t="shared" si="16"/>
        <v>0</v>
      </c>
      <c r="Q82" s="73">
        <f>Q78+Q79+Q80+Q81</f>
        <v>0</v>
      </c>
      <c r="R82" s="73">
        <f>R78+R79+R80+R81</f>
        <v>0</v>
      </c>
      <c r="S82" s="73">
        <f t="shared" si="16"/>
        <v>0</v>
      </c>
      <c r="T82" s="73">
        <f t="shared" si="16"/>
        <v>0</v>
      </c>
      <c r="U82" s="73">
        <f t="shared" si="16"/>
        <v>0</v>
      </c>
      <c r="V82" s="73">
        <f t="shared" si="16"/>
        <v>0</v>
      </c>
      <c r="W82" s="73">
        <f t="shared" si="16"/>
        <v>0</v>
      </c>
      <c r="X82" s="73">
        <f t="shared" si="16"/>
        <v>0</v>
      </c>
      <c r="Y82" s="73">
        <f t="shared" si="16"/>
        <v>0</v>
      </c>
      <c r="Z82" s="73">
        <f t="shared" si="16"/>
        <v>0</v>
      </c>
    </row>
    <row r="83" spans="1:26" x14ac:dyDescent="0.35">
      <c r="A83" s="57">
        <v>60</v>
      </c>
      <c r="B83" s="396" t="s">
        <v>202</v>
      </c>
      <c r="C83" s="71" t="s">
        <v>518</v>
      </c>
      <c r="D83" s="47">
        <v>30</v>
      </c>
      <c r="E83" s="47">
        <f t="shared" si="14"/>
        <v>25</v>
      </c>
      <c r="F83" s="71">
        <v>23</v>
      </c>
      <c r="G83" s="71">
        <v>2</v>
      </c>
      <c r="H83" s="47">
        <v>0</v>
      </c>
      <c r="I83" s="47">
        <v>0</v>
      </c>
      <c r="J83" s="71">
        <v>2</v>
      </c>
      <c r="K83" s="47">
        <f t="shared" si="8"/>
        <v>3</v>
      </c>
      <c r="L83" s="71">
        <v>3</v>
      </c>
      <c r="M83" s="47">
        <v>0</v>
      </c>
      <c r="N83" s="47">
        <v>0</v>
      </c>
      <c r="O83" s="47">
        <v>0</v>
      </c>
      <c r="P83" s="47">
        <v>0</v>
      </c>
      <c r="Q83" s="47">
        <f t="shared" si="1"/>
        <v>2</v>
      </c>
      <c r="R83" s="71">
        <v>2</v>
      </c>
      <c r="S83" s="47">
        <v>0</v>
      </c>
      <c r="T83" s="47">
        <v>0</v>
      </c>
      <c r="U83" s="47">
        <v>0</v>
      </c>
      <c r="V83" s="47">
        <v>0</v>
      </c>
      <c r="W83" s="47">
        <v>0</v>
      </c>
      <c r="X83" s="47">
        <v>0</v>
      </c>
      <c r="Y83" s="47">
        <v>0</v>
      </c>
      <c r="Z83" s="47">
        <v>0</v>
      </c>
    </row>
    <row r="84" spans="1:26" x14ac:dyDescent="0.35">
      <c r="A84" s="57">
        <v>61</v>
      </c>
      <c r="B84" s="396"/>
      <c r="C84" s="71" t="s">
        <v>519</v>
      </c>
      <c r="D84" s="47">
        <v>10</v>
      </c>
      <c r="E84" s="47">
        <f t="shared" si="14"/>
        <v>10</v>
      </c>
      <c r="F84" s="71">
        <v>8</v>
      </c>
      <c r="G84" s="71">
        <v>2</v>
      </c>
      <c r="H84" s="47">
        <v>0</v>
      </c>
      <c r="I84" s="47">
        <v>0</v>
      </c>
      <c r="J84" s="47">
        <v>0</v>
      </c>
      <c r="K84" s="47">
        <f t="shared" si="8"/>
        <v>0</v>
      </c>
      <c r="L84" s="47">
        <v>0</v>
      </c>
      <c r="M84" s="47">
        <v>0</v>
      </c>
      <c r="N84" s="47">
        <v>0</v>
      </c>
      <c r="O84" s="47">
        <v>0</v>
      </c>
      <c r="P84" s="47">
        <v>0</v>
      </c>
      <c r="Q84" s="47">
        <f t="shared" si="1"/>
        <v>0</v>
      </c>
      <c r="R84" s="47">
        <v>0</v>
      </c>
      <c r="S84" s="47">
        <v>0</v>
      </c>
      <c r="T84" s="47">
        <v>0</v>
      </c>
      <c r="U84" s="47">
        <v>0</v>
      </c>
      <c r="V84" s="47">
        <v>0</v>
      </c>
      <c r="W84" s="47">
        <v>0</v>
      </c>
      <c r="X84" s="47">
        <v>0</v>
      </c>
      <c r="Y84" s="47">
        <v>0</v>
      </c>
      <c r="Z84" s="47">
        <v>0</v>
      </c>
    </row>
    <row r="85" spans="1:26" x14ac:dyDescent="0.35">
      <c r="A85" s="57">
        <v>62</v>
      </c>
      <c r="B85" s="396"/>
      <c r="C85" s="71" t="s">
        <v>520</v>
      </c>
      <c r="D85" s="47">
        <v>25</v>
      </c>
      <c r="E85" s="47">
        <f t="shared" si="14"/>
        <v>20</v>
      </c>
      <c r="F85" s="71">
        <v>15</v>
      </c>
      <c r="G85" s="71">
        <v>5</v>
      </c>
      <c r="H85" s="47">
        <v>0</v>
      </c>
      <c r="I85" s="71">
        <v>2</v>
      </c>
      <c r="J85" s="71">
        <v>1</v>
      </c>
      <c r="K85" s="47">
        <f t="shared" si="8"/>
        <v>2</v>
      </c>
      <c r="L85" s="71">
        <v>2</v>
      </c>
      <c r="M85" s="47">
        <v>0</v>
      </c>
      <c r="N85" s="47">
        <v>0</v>
      </c>
      <c r="O85" s="47">
        <v>0</v>
      </c>
      <c r="P85" s="47">
        <v>0</v>
      </c>
      <c r="Q85" s="47">
        <f t="shared" si="1"/>
        <v>0</v>
      </c>
      <c r="R85" s="47">
        <v>0</v>
      </c>
      <c r="S85" s="47">
        <v>0</v>
      </c>
      <c r="T85" s="47">
        <v>0</v>
      </c>
      <c r="U85" s="47">
        <v>0</v>
      </c>
      <c r="V85" s="47">
        <v>0</v>
      </c>
      <c r="W85" s="47">
        <v>0</v>
      </c>
      <c r="X85" s="47">
        <v>0</v>
      </c>
      <c r="Y85" s="47">
        <v>0</v>
      </c>
      <c r="Z85" s="47">
        <v>0</v>
      </c>
    </row>
    <row r="86" spans="1:26" x14ac:dyDescent="0.35">
      <c r="A86" s="57">
        <v>63</v>
      </c>
      <c r="B86" s="396"/>
      <c r="C86" s="71" t="s">
        <v>521</v>
      </c>
      <c r="D86" s="47">
        <v>15</v>
      </c>
      <c r="E86" s="47">
        <f t="shared" si="14"/>
        <v>15</v>
      </c>
      <c r="F86" s="71">
        <v>10</v>
      </c>
      <c r="G86" s="71">
        <v>5</v>
      </c>
      <c r="H86" s="47">
        <v>0</v>
      </c>
      <c r="I86" s="47">
        <v>0</v>
      </c>
      <c r="J86" s="47">
        <v>0</v>
      </c>
      <c r="K86" s="47">
        <f t="shared" si="8"/>
        <v>0</v>
      </c>
      <c r="L86" s="49">
        <v>0</v>
      </c>
      <c r="M86" s="47">
        <v>0</v>
      </c>
      <c r="N86" s="47">
        <v>0</v>
      </c>
      <c r="O86" s="47">
        <v>0</v>
      </c>
      <c r="P86" s="47">
        <v>0</v>
      </c>
      <c r="Q86" s="47">
        <f t="shared" si="1"/>
        <v>0</v>
      </c>
      <c r="R86" s="47">
        <v>0</v>
      </c>
      <c r="S86" s="47">
        <v>0</v>
      </c>
      <c r="T86" s="47">
        <v>0</v>
      </c>
      <c r="U86" s="47">
        <v>0</v>
      </c>
      <c r="V86" s="47">
        <v>0</v>
      </c>
      <c r="W86" s="47">
        <v>0</v>
      </c>
      <c r="X86" s="47">
        <v>0</v>
      </c>
      <c r="Y86" s="47">
        <v>0</v>
      </c>
      <c r="Z86" s="47">
        <v>0</v>
      </c>
    </row>
    <row r="87" spans="1:26" x14ac:dyDescent="0.35">
      <c r="A87" s="57">
        <v>64</v>
      </c>
      <c r="B87" s="396"/>
      <c r="C87" s="71" t="s">
        <v>522</v>
      </c>
      <c r="D87" s="47">
        <v>30</v>
      </c>
      <c r="E87" s="47">
        <f t="shared" si="14"/>
        <v>25</v>
      </c>
      <c r="F87" s="71">
        <v>20</v>
      </c>
      <c r="G87" s="71">
        <v>5</v>
      </c>
      <c r="H87" s="47">
        <v>0</v>
      </c>
      <c r="I87" s="47">
        <v>0</v>
      </c>
      <c r="J87" s="71">
        <v>3</v>
      </c>
      <c r="K87" s="47">
        <f t="shared" si="8"/>
        <v>2</v>
      </c>
      <c r="L87" s="71">
        <v>2</v>
      </c>
      <c r="M87" s="47">
        <v>0</v>
      </c>
      <c r="N87" s="47">
        <v>0</v>
      </c>
      <c r="O87" s="47">
        <v>0</v>
      </c>
      <c r="P87" s="47">
        <v>0</v>
      </c>
      <c r="Q87" s="47">
        <f t="shared" ref="Q87:Q150" si="17">R87+S87+T87</f>
        <v>0</v>
      </c>
      <c r="R87" s="47">
        <v>0</v>
      </c>
      <c r="S87" s="47">
        <v>0</v>
      </c>
      <c r="T87" s="47">
        <v>0</v>
      </c>
      <c r="U87" s="47">
        <v>0</v>
      </c>
      <c r="V87" s="47">
        <v>0</v>
      </c>
      <c r="W87" s="47">
        <v>0</v>
      </c>
      <c r="X87" s="47">
        <v>0</v>
      </c>
      <c r="Y87" s="47">
        <v>0</v>
      </c>
      <c r="Z87" s="47">
        <v>0</v>
      </c>
    </row>
    <row r="88" spans="1:26" ht="18" customHeight="1" x14ac:dyDescent="0.35">
      <c r="A88" s="395" t="s">
        <v>378</v>
      </c>
      <c r="B88" s="395"/>
      <c r="C88" s="395"/>
      <c r="D88" s="72">
        <f>D83+D84+D85+D86+D87</f>
        <v>110</v>
      </c>
      <c r="E88" s="73">
        <f t="shared" ref="E88:Z88" si="18">E83+E84+E85+E86+E87</f>
        <v>95</v>
      </c>
      <c r="F88" s="73">
        <f t="shared" si="18"/>
        <v>76</v>
      </c>
      <c r="G88" s="73">
        <f t="shared" si="18"/>
        <v>19</v>
      </c>
      <c r="H88" s="73">
        <f t="shared" si="18"/>
        <v>0</v>
      </c>
      <c r="I88" s="73">
        <f t="shared" si="18"/>
        <v>2</v>
      </c>
      <c r="J88" s="73">
        <f t="shared" si="18"/>
        <v>6</v>
      </c>
      <c r="K88" s="73">
        <f t="shared" si="18"/>
        <v>7</v>
      </c>
      <c r="L88" s="73">
        <f t="shared" si="18"/>
        <v>7</v>
      </c>
      <c r="M88" s="73">
        <f t="shared" si="18"/>
        <v>0</v>
      </c>
      <c r="N88" s="73">
        <f t="shared" si="18"/>
        <v>0</v>
      </c>
      <c r="O88" s="73">
        <f t="shared" si="18"/>
        <v>0</v>
      </c>
      <c r="P88" s="73">
        <f t="shared" si="18"/>
        <v>0</v>
      </c>
      <c r="Q88" s="73">
        <f>Q83+Q84+Q85+Q86+Q87</f>
        <v>2</v>
      </c>
      <c r="R88" s="73">
        <f>R83+R84+R85+R86+R87</f>
        <v>2</v>
      </c>
      <c r="S88" s="73">
        <f t="shared" si="18"/>
        <v>0</v>
      </c>
      <c r="T88" s="73">
        <f t="shared" si="18"/>
        <v>0</v>
      </c>
      <c r="U88" s="73">
        <f t="shared" si="18"/>
        <v>0</v>
      </c>
      <c r="V88" s="73">
        <f t="shared" si="18"/>
        <v>0</v>
      </c>
      <c r="W88" s="73">
        <f t="shared" si="18"/>
        <v>0</v>
      </c>
      <c r="X88" s="73">
        <f t="shared" si="18"/>
        <v>0</v>
      </c>
      <c r="Y88" s="73">
        <f t="shared" si="18"/>
        <v>0</v>
      </c>
      <c r="Z88" s="73">
        <f t="shared" si="18"/>
        <v>0</v>
      </c>
    </row>
    <row r="89" spans="1:26" ht="18" customHeight="1" x14ac:dyDescent="0.35">
      <c r="A89" s="57">
        <v>65</v>
      </c>
      <c r="B89" s="392" t="s">
        <v>523</v>
      </c>
      <c r="C89" s="74" t="s">
        <v>524</v>
      </c>
      <c r="D89" s="47">
        <v>75</v>
      </c>
      <c r="E89" s="47">
        <f t="shared" si="14"/>
        <v>70</v>
      </c>
      <c r="F89" s="71">
        <v>40</v>
      </c>
      <c r="G89" s="71">
        <v>30</v>
      </c>
      <c r="H89" s="47">
        <v>0</v>
      </c>
      <c r="I89" s="71">
        <v>5</v>
      </c>
      <c r="J89" s="49">
        <v>0</v>
      </c>
      <c r="K89" s="47">
        <f t="shared" si="8"/>
        <v>0</v>
      </c>
      <c r="L89" s="47">
        <v>0</v>
      </c>
      <c r="M89" s="47">
        <v>0</v>
      </c>
      <c r="N89" s="47">
        <v>0</v>
      </c>
      <c r="O89" s="47">
        <v>0</v>
      </c>
      <c r="P89" s="47">
        <v>0</v>
      </c>
      <c r="Q89" s="47">
        <f t="shared" si="17"/>
        <v>0</v>
      </c>
      <c r="R89" s="47">
        <v>0</v>
      </c>
      <c r="S89" s="47">
        <v>0</v>
      </c>
      <c r="T89" s="47">
        <v>0</v>
      </c>
      <c r="U89" s="47">
        <v>0</v>
      </c>
      <c r="V89" s="47">
        <v>0</v>
      </c>
      <c r="W89" s="47">
        <v>0</v>
      </c>
      <c r="X89" s="47">
        <v>0</v>
      </c>
      <c r="Y89" s="47">
        <v>0</v>
      </c>
      <c r="Z89" s="47">
        <v>0</v>
      </c>
    </row>
    <row r="90" spans="1:26" ht="18" customHeight="1" x14ac:dyDescent="0.35">
      <c r="A90" s="57">
        <v>66</v>
      </c>
      <c r="B90" s="392"/>
      <c r="C90" s="74" t="s">
        <v>525</v>
      </c>
      <c r="D90" s="47">
        <v>60</v>
      </c>
      <c r="E90" s="47">
        <f t="shared" si="14"/>
        <v>60</v>
      </c>
      <c r="F90" s="71">
        <v>30</v>
      </c>
      <c r="G90" s="71">
        <v>30</v>
      </c>
      <c r="H90" s="47">
        <v>0</v>
      </c>
      <c r="I90" s="47">
        <v>0</v>
      </c>
      <c r="J90" s="47">
        <v>0</v>
      </c>
      <c r="K90" s="47">
        <f t="shared" si="8"/>
        <v>0</v>
      </c>
      <c r="L90" s="47">
        <v>0</v>
      </c>
      <c r="M90" s="47">
        <v>0</v>
      </c>
      <c r="N90" s="47">
        <v>0</v>
      </c>
      <c r="O90" s="47">
        <v>0</v>
      </c>
      <c r="P90" s="47">
        <v>0</v>
      </c>
      <c r="Q90" s="47">
        <f t="shared" si="17"/>
        <v>0</v>
      </c>
      <c r="R90" s="47">
        <v>0</v>
      </c>
      <c r="S90" s="47">
        <v>0</v>
      </c>
      <c r="T90" s="47">
        <v>0</v>
      </c>
      <c r="U90" s="47">
        <v>0</v>
      </c>
      <c r="V90" s="47">
        <v>0</v>
      </c>
      <c r="W90" s="47">
        <v>0</v>
      </c>
      <c r="X90" s="47">
        <v>0</v>
      </c>
      <c r="Y90" s="47">
        <v>0</v>
      </c>
      <c r="Z90" s="47">
        <v>0</v>
      </c>
    </row>
    <row r="91" spans="1:26" ht="18" customHeight="1" x14ac:dyDescent="0.35">
      <c r="A91" s="395" t="s">
        <v>526</v>
      </c>
      <c r="B91" s="395"/>
      <c r="C91" s="395"/>
      <c r="D91" s="72">
        <f>D89+D90</f>
        <v>135</v>
      </c>
      <c r="E91" s="73">
        <f t="shared" ref="E91:Z91" si="19">E89+E90</f>
        <v>130</v>
      </c>
      <c r="F91" s="73">
        <f t="shared" si="19"/>
        <v>70</v>
      </c>
      <c r="G91" s="73">
        <f t="shared" si="19"/>
        <v>60</v>
      </c>
      <c r="H91" s="73">
        <f t="shared" si="19"/>
        <v>0</v>
      </c>
      <c r="I91" s="73">
        <f t="shared" si="19"/>
        <v>5</v>
      </c>
      <c r="J91" s="73">
        <f t="shared" si="19"/>
        <v>0</v>
      </c>
      <c r="K91" s="73">
        <f t="shared" si="19"/>
        <v>0</v>
      </c>
      <c r="L91" s="73">
        <f t="shared" si="19"/>
        <v>0</v>
      </c>
      <c r="M91" s="73">
        <f t="shared" si="19"/>
        <v>0</v>
      </c>
      <c r="N91" s="73">
        <f t="shared" si="19"/>
        <v>0</v>
      </c>
      <c r="O91" s="73">
        <f t="shared" si="19"/>
        <v>0</v>
      </c>
      <c r="P91" s="73">
        <f t="shared" si="19"/>
        <v>0</v>
      </c>
      <c r="Q91" s="73">
        <f t="shared" si="19"/>
        <v>0</v>
      </c>
      <c r="R91" s="73">
        <f t="shared" si="19"/>
        <v>0</v>
      </c>
      <c r="S91" s="73">
        <f t="shared" si="19"/>
        <v>0</v>
      </c>
      <c r="T91" s="73">
        <f t="shared" si="19"/>
        <v>0</v>
      </c>
      <c r="U91" s="73">
        <f t="shared" si="19"/>
        <v>0</v>
      </c>
      <c r="V91" s="73">
        <f t="shared" si="19"/>
        <v>0</v>
      </c>
      <c r="W91" s="73">
        <f t="shared" si="19"/>
        <v>0</v>
      </c>
      <c r="X91" s="73">
        <f t="shared" si="19"/>
        <v>0</v>
      </c>
      <c r="Y91" s="73">
        <f t="shared" si="19"/>
        <v>0</v>
      </c>
      <c r="Z91" s="73">
        <f t="shared" si="19"/>
        <v>0</v>
      </c>
    </row>
    <row r="92" spans="1:26" ht="18" customHeight="1" x14ac:dyDescent="0.35">
      <c r="A92" s="57">
        <v>67</v>
      </c>
      <c r="B92" s="392" t="s">
        <v>203</v>
      </c>
      <c r="C92" s="74" t="s">
        <v>527</v>
      </c>
      <c r="D92" s="47">
        <v>30</v>
      </c>
      <c r="E92" s="47">
        <f t="shared" si="14"/>
        <v>30</v>
      </c>
      <c r="F92" s="71">
        <v>25</v>
      </c>
      <c r="G92" s="71">
        <v>5</v>
      </c>
      <c r="H92" s="47">
        <v>0</v>
      </c>
      <c r="I92" s="47">
        <v>0</v>
      </c>
      <c r="J92" s="47">
        <v>0</v>
      </c>
      <c r="K92" s="47">
        <f t="shared" si="8"/>
        <v>0</v>
      </c>
      <c r="L92" s="47">
        <v>0</v>
      </c>
      <c r="M92" s="47">
        <v>0</v>
      </c>
      <c r="N92" s="47">
        <v>0</v>
      </c>
      <c r="O92" s="47">
        <v>0</v>
      </c>
      <c r="P92" s="47">
        <v>0</v>
      </c>
      <c r="Q92" s="47">
        <f t="shared" si="17"/>
        <v>0</v>
      </c>
      <c r="R92" s="47">
        <v>0</v>
      </c>
      <c r="S92" s="47">
        <v>0</v>
      </c>
      <c r="T92" s="47">
        <v>0</v>
      </c>
      <c r="U92" s="47">
        <v>0</v>
      </c>
      <c r="V92" s="47">
        <v>0</v>
      </c>
      <c r="W92" s="47">
        <v>0</v>
      </c>
      <c r="X92" s="47">
        <v>0</v>
      </c>
      <c r="Y92" s="47">
        <v>0</v>
      </c>
      <c r="Z92" s="47">
        <v>0</v>
      </c>
    </row>
    <row r="93" spans="1:26" ht="18" customHeight="1" x14ac:dyDescent="0.35">
      <c r="A93" s="57">
        <v>68</v>
      </c>
      <c r="B93" s="392"/>
      <c r="C93" s="74" t="s">
        <v>528</v>
      </c>
      <c r="D93" s="47">
        <v>40</v>
      </c>
      <c r="E93" s="47">
        <f t="shared" si="14"/>
        <v>40</v>
      </c>
      <c r="F93" s="71">
        <v>30</v>
      </c>
      <c r="G93" s="71">
        <v>10</v>
      </c>
      <c r="H93" s="47">
        <v>0</v>
      </c>
      <c r="I93" s="47">
        <v>0</v>
      </c>
      <c r="J93" s="47">
        <v>0</v>
      </c>
      <c r="K93" s="47">
        <f t="shared" si="8"/>
        <v>0</v>
      </c>
      <c r="L93" s="47">
        <v>0</v>
      </c>
      <c r="M93" s="47">
        <v>0</v>
      </c>
      <c r="N93" s="47">
        <v>0</v>
      </c>
      <c r="O93" s="47">
        <v>0</v>
      </c>
      <c r="P93" s="47">
        <v>0</v>
      </c>
      <c r="Q93" s="47">
        <f t="shared" si="17"/>
        <v>0</v>
      </c>
      <c r="R93" s="47">
        <v>0</v>
      </c>
      <c r="S93" s="47">
        <v>0</v>
      </c>
      <c r="T93" s="47">
        <v>0</v>
      </c>
      <c r="U93" s="47">
        <v>0</v>
      </c>
      <c r="V93" s="47">
        <v>0</v>
      </c>
      <c r="W93" s="47">
        <v>0</v>
      </c>
      <c r="X93" s="47">
        <v>0</v>
      </c>
      <c r="Y93" s="47">
        <v>0</v>
      </c>
      <c r="Z93" s="47">
        <v>0</v>
      </c>
    </row>
    <row r="94" spans="1:26" ht="18" customHeight="1" x14ac:dyDescent="0.35">
      <c r="A94" s="57">
        <v>69</v>
      </c>
      <c r="B94" s="392"/>
      <c r="C94" s="74" t="s">
        <v>529</v>
      </c>
      <c r="D94" s="47">
        <v>30</v>
      </c>
      <c r="E94" s="47">
        <f t="shared" si="14"/>
        <v>30</v>
      </c>
      <c r="F94" s="71">
        <v>25</v>
      </c>
      <c r="G94" s="71">
        <v>5</v>
      </c>
      <c r="H94" s="47">
        <v>0</v>
      </c>
      <c r="I94" s="47">
        <v>0</v>
      </c>
      <c r="J94" s="47">
        <v>0</v>
      </c>
      <c r="K94" s="47">
        <f t="shared" si="8"/>
        <v>0</v>
      </c>
      <c r="L94" s="47">
        <v>0</v>
      </c>
      <c r="M94" s="47">
        <v>0</v>
      </c>
      <c r="N94" s="47">
        <v>0</v>
      </c>
      <c r="O94" s="47">
        <v>0</v>
      </c>
      <c r="P94" s="47">
        <v>0</v>
      </c>
      <c r="Q94" s="47">
        <f t="shared" si="17"/>
        <v>0</v>
      </c>
      <c r="R94" s="47">
        <v>0</v>
      </c>
      <c r="S94" s="47">
        <v>0</v>
      </c>
      <c r="T94" s="47">
        <v>0</v>
      </c>
      <c r="U94" s="47">
        <v>0</v>
      </c>
      <c r="V94" s="47">
        <v>0</v>
      </c>
      <c r="W94" s="47">
        <v>0</v>
      </c>
      <c r="X94" s="47">
        <v>0</v>
      </c>
      <c r="Y94" s="47">
        <v>0</v>
      </c>
      <c r="Z94" s="47">
        <v>0</v>
      </c>
    </row>
    <row r="95" spans="1:26" ht="18" customHeight="1" x14ac:dyDescent="0.35">
      <c r="A95" s="57">
        <v>70</v>
      </c>
      <c r="B95" s="392"/>
      <c r="C95" s="74" t="s">
        <v>530</v>
      </c>
      <c r="D95" s="47">
        <v>20</v>
      </c>
      <c r="E95" s="47">
        <f t="shared" si="14"/>
        <v>20</v>
      </c>
      <c r="F95" s="71">
        <v>20</v>
      </c>
      <c r="G95" s="49">
        <v>0</v>
      </c>
      <c r="H95" s="47">
        <v>0</v>
      </c>
      <c r="I95" s="47">
        <v>0</v>
      </c>
      <c r="J95" s="47">
        <v>0</v>
      </c>
      <c r="K95" s="47">
        <f t="shared" si="8"/>
        <v>0</v>
      </c>
      <c r="L95" s="47">
        <v>0</v>
      </c>
      <c r="M95" s="47">
        <v>0</v>
      </c>
      <c r="N95" s="47">
        <v>0</v>
      </c>
      <c r="O95" s="47">
        <v>0</v>
      </c>
      <c r="P95" s="47">
        <v>0</v>
      </c>
      <c r="Q95" s="47">
        <f t="shared" si="17"/>
        <v>0</v>
      </c>
      <c r="R95" s="47">
        <v>0</v>
      </c>
      <c r="S95" s="47">
        <v>0</v>
      </c>
      <c r="T95" s="47">
        <v>0</v>
      </c>
      <c r="U95" s="47">
        <v>0</v>
      </c>
      <c r="V95" s="47">
        <v>0</v>
      </c>
      <c r="W95" s="47">
        <v>0</v>
      </c>
      <c r="X95" s="47">
        <v>0</v>
      </c>
      <c r="Y95" s="47">
        <v>0</v>
      </c>
      <c r="Z95" s="47">
        <v>0</v>
      </c>
    </row>
    <row r="96" spans="1:26" ht="18" customHeight="1" x14ac:dyDescent="0.35">
      <c r="A96" s="395" t="s">
        <v>383</v>
      </c>
      <c r="B96" s="395"/>
      <c r="C96" s="395"/>
      <c r="D96" s="72">
        <f>D92+D93+D94+D95</f>
        <v>120</v>
      </c>
      <c r="E96" s="73">
        <f t="shared" ref="E96:Z96" si="20">E92+E93+E94+E95</f>
        <v>120</v>
      </c>
      <c r="F96" s="73">
        <f t="shared" si="20"/>
        <v>100</v>
      </c>
      <c r="G96" s="73">
        <f t="shared" si="20"/>
        <v>20</v>
      </c>
      <c r="H96" s="73">
        <f t="shared" si="20"/>
        <v>0</v>
      </c>
      <c r="I96" s="73">
        <f t="shared" si="20"/>
        <v>0</v>
      </c>
      <c r="J96" s="73">
        <f t="shared" si="20"/>
        <v>0</v>
      </c>
      <c r="K96" s="73">
        <f t="shared" si="20"/>
        <v>0</v>
      </c>
      <c r="L96" s="73">
        <f t="shared" si="20"/>
        <v>0</v>
      </c>
      <c r="M96" s="73">
        <f t="shared" si="20"/>
        <v>0</v>
      </c>
      <c r="N96" s="73">
        <f t="shared" si="20"/>
        <v>0</v>
      </c>
      <c r="O96" s="73">
        <f t="shared" si="20"/>
        <v>0</v>
      </c>
      <c r="P96" s="73">
        <f t="shared" si="20"/>
        <v>0</v>
      </c>
      <c r="Q96" s="73">
        <f t="shared" si="20"/>
        <v>0</v>
      </c>
      <c r="R96" s="73">
        <f t="shared" si="20"/>
        <v>0</v>
      </c>
      <c r="S96" s="73">
        <f t="shared" si="20"/>
        <v>0</v>
      </c>
      <c r="T96" s="73">
        <f t="shared" si="20"/>
        <v>0</v>
      </c>
      <c r="U96" s="73">
        <f t="shared" si="20"/>
        <v>0</v>
      </c>
      <c r="V96" s="73">
        <f t="shared" si="20"/>
        <v>0</v>
      </c>
      <c r="W96" s="73">
        <f t="shared" si="20"/>
        <v>0</v>
      </c>
      <c r="X96" s="73">
        <f t="shared" si="20"/>
        <v>0</v>
      </c>
      <c r="Y96" s="73">
        <f t="shared" si="20"/>
        <v>0</v>
      </c>
      <c r="Z96" s="73">
        <f t="shared" si="20"/>
        <v>0</v>
      </c>
    </row>
    <row r="97" spans="1:26" x14ac:dyDescent="0.35">
      <c r="A97" s="57">
        <v>71</v>
      </c>
      <c r="B97" s="396" t="s">
        <v>384</v>
      </c>
      <c r="C97" s="71" t="s">
        <v>531</v>
      </c>
      <c r="D97" s="47">
        <v>50</v>
      </c>
      <c r="E97" s="47">
        <f t="shared" si="14"/>
        <v>45</v>
      </c>
      <c r="F97" s="71">
        <v>40</v>
      </c>
      <c r="G97" s="71">
        <v>5</v>
      </c>
      <c r="H97" s="71">
        <v>3</v>
      </c>
      <c r="I97" s="71">
        <v>1</v>
      </c>
      <c r="J97" s="71">
        <v>1</v>
      </c>
      <c r="K97" s="47">
        <f t="shared" si="8"/>
        <v>2</v>
      </c>
      <c r="L97" s="71">
        <v>2</v>
      </c>
      <c r="M97" s="47">
        <v>0</v>
      </c>
      <c r="N97" s="71">
        <v>2</v>
      </c>
      <c r="O97" s="47">
        <v>0</v>
      </c>
      <c r="P97" s="47">
        <v>0</v>
      </c>
      <c r="Q97" s="47">
        <f t="shared" si="17"/>
        <v>1</v>
      </c>
      <c r="R97" s="71">
        <v>1</v>
      </c>
      <c r="S97" s="47">
        <v>0</v>
      </c>
      <c r="T97" s="47">
        <v>0</v>
      </c>
      <c r="U97" s="47">
        <v>0</v>
      </c>
      <c r="V97" s="47">
        <v>0</v>
      </c>
      <c r="W97" s="47">
        <v>0</v>
      </c>
      <c r="X97" s="47">
        <v>0</v>
      </c>
      <c r="Y97" s="47">
        <v>0</v>
      </c>
      <c r="Z97" s="47">
        <v>0</v>
      </c>
    </row>
    <row r="98" spans="1:26" x14ac:dyDescent="0.35">
      <c r="A98" s="57">
        <v>72</v>
      </c>
      <c r="B98" s="396"/>
      <c r="C98" s="71" t="s">
        <v>532</v>
      </c>
      <c r="D98" s="47">
        <v>60</v>
      </c>
      <c r="E98" s="47">
        <f t="shared" si="14"/>
        <v>55</v>
      </c>
      <c r="F98" s="71">
        <v>50</v>
      </c>
      <c r="G98" s="71">
        <v>5</v>
      </c>
      <c r="H98" s="71">
        <v>1</v>
      </c>
      <c r="I98" s="71">
        <v>1</v>
      </c>
      <c r="J98" s="71">
        <v>2</v>
      </c>
      <c r="K98" s="47">
        <f t="shared" si="8"/>
        <v>3</v>
      </c>
      <c r="L98" s="71">
        <v>2</v>
      </c>
      <c r="M98" s="71">
        <v>1</v>
      </c>
      <c r="N98" s="71">
        <v>1</v>
      </c>
      <c r="O98" s="47">
        <v>0</v>
      </c>
      <c r="P98" s="47">
        <v>0</v>
      </c>
      <c r="Q98" s="47">
        <f t="shared" si="17"/>
        <v>0</v>
      </c>
      <c r="R98" s="47">
        <v>0</v>
      </c>
      <c r="S98" s="47">
        <v>0</v>
      </c>
      <c r="T98" s="47">
        <v>0</v>
      </c>
      <c r="U98" s="47">
        <v>0</v>
      </c>
      <c r="V98" s="47">
        <v>0</v>
      </c>
      <c r="W98" s="47">
        <v>0</v>
      </c>
      <c r="X98" s="47">
        <v>0</v>
      </c>
      <c r="Y98" s="47">
        <v>0</v>
      </c>
      <c r="Z98" s="47">
        <v>0</v>
      </c>
    </row>
    <row r="99" spans="1:26" x14ac:dyDescent="0.35">
      <c r="A99" s="57">
        <v>73</v>
      </c>
      <c r="B99" s="396"/>
      <c r="C99" s="71" t="s">
        <v>533</v>
      </c>
      <c r="D99" s="47">
        <v>35</v>
      </c>
      <c r="E99" s="47">
        <f t="shared" si="14"/>
        <v>35</v>
      </c>
      <c r="F99" s="71">
        <v>30</v>
      </c>
      <c r="G99" s="71">
        <v>5</v>
      </c>
      <c r="H99" s="71">
        <v>1</v>
      </c>
      <c r="I99" s="71">
        <v>2</v>
      </c>
      <c r="J99" s="71">
        <v>1</v>
      </c>
      <c r="K99" s="47">
        <f t="shared" si="8"/>
        <v>2</v>
      </c>
      <c r="L99" s="71">
        <v>1</v>
      </c>
      <c r="M99" s="71">
        <v>1</v>
      </c>
      <c r="N99" s="71">
        <v>1</v>
      </c>
      <c r="O99" s="47">
        <v>0</v>
      </c>
      <c r="P99" s="47">
        <v>0</v>
      </c>
      <c r="Q99" s="47">
        <f t="shared" si="17"/>
        <v>1</v>
      </c>
      <c r="R99" s="71">
        <v>1</v>
      </c>
      <c r="S99" s="47">
        <v>0</v>
      </c>
      <c r="T99" s="47">
        <v>0</v>
      </c>
      <c r="U99" s="47">
        <v>0</v>
      </c>
      <c r="V99" s="47">
        <v>0</v>
      </c>
      <c r="W99" s="47">
        <v>0</v>
      </c>
      <c r="X99" s="47">
        <v>0</v>
      </c>
      <c r="Y99" s="47">
        <v>0</v>
      </c>
      <c r="Z99" s="47">
        <v>0</v>
      </c>
    </row>
    <row r="100" spans="1:26" x14ac:dyDescent="0.35">
      <c r="A100" s="57">
        <v>74</v>
      </c>
      <c r="B100" s="396"/>
      <c r="C100" s="71" t="s">
        <v>534</v>
      </c>
      <c r="D100" s="47">
        <v>55</v>
      </c>
      <c r="E100" s="47">
        <f t="shared" si="14"/>
        <v>50</v>
      </c>
      <c r="F100" s="71">
        <v>45</v>
      </c>
      <c r="G100" s="71">
        <v>5</v>
      </c>
      <c r="H100" s="47">
        <v>0</v>
      </c>
      <c r="I100" s="71">
        <v>1</v>
      </c>
      <c r="J100" s="71">
        <v>1</v>
      </c>
      <c r="K100" s="47">
        <f t="shared" si="8"/>
        <v>0</v>
      </c>
      <c r="L100" s="47">
        <v>0</v>
      </c>
      <c r="M100" s="47">
        <v>0</v>
      </c>
      <c r="N100" s="71">
        <v>1</v>
      </c>
      <c r="O100" s="47">
        <v>0</v>
      </c>
      <c r="P100" s="47">
        <v>0</v>
      </c>
      <c r="Q100" s="47">
        <f t="shared" si="17"/>
        <v>3</v>
      </c>
      <c r="R100" s="71">
        <v>3</v>
      </c>
      <c r="S100" s="47">
        <v>0</v>
      </c>
      <c r="T100" s="47">
        <v>0</v>
      </c>
      <c r="U100" s="47">
        <v>0</v>
      </c>
      <c r="V100" s="47">
        <v>0</v>
      </c>
      <c r="W100" s="47">
        <v>0</v>
      </c>
      <c r="X100" s="47">
        <v>0</v>
      </c>
      <c r="Y100" s="47">
        <v>0</v>
      </c>
      <c r="Z100" s="47">
        <v>0</v>
      </c>
    </row>
    <row r="101" spans="1:26" ht="18" customHeight="1" x14ac:dyDescent="0.35">
      <c r="A101" s="395" t="s">
        <v>386</v>
      </c>
      <c r="B101" s="395"/>
      <c r="C101" s="395"/>
      <c r="D101" s="72">
        <f>D97+D98+D99+D100</f>
        <v>200</v>
      </c>
      <c r="E101" s="73">
        <f t="shared" ref="E101:Z101" si="21">E97+E98+E99+E100</f>
        <v>185</v>
      </c>
      <c r="F101" s="73">
        <f t="shared" si="21"/>
        <v>165</v>
      </c>
      <c r="G101" s="73">
        <f t="shared" si="21"/>
        <v>20</v>
      </c>
      <c r="H101" s="73">
        <f t="shared" si="21"/>
        <v>5</v>
      </c>
      <c r="I101" s="73">
        <f t="shared" si="21"/>
        <v>5</v>
      </c>
      <c r="J101" s="73">
        <f t="shared" si="21"/>
        <v>5</v>
      </c>
      <c r="K101" s="73">
        <f t="shared" si="21"/>
        <v>7</v>
      </c>
      <c r="L101" s="73">
        <f t="shared" si="21"/>
        <v>5</v>
      </c>
      <c r="M101" s="73">
        <f t="shared" si="21"/>
        <v>2</v>
      </c>
      <c r="N101" s="73">
        <f t="shared" si="21"/>
        <v>5</v>
      </c>
      <c r="O101" s="73">
        <f t="shared" si="21"/>
        <v>0</v>
      </c>
      <c r="P101" s="73">
        <f t="shared" si="21"/>
        <v>0</v>
      </c>
      <c r="Q101" s="73">
        <f t="shared" si="21"/>
        <v>5</v>
      </c>
      <c r="R101" s="73">
        <f t="shared" si="21"/>
        <v>5</v>
      </c>
      <c r="S101" s="73">
        <f t="shared" si="21"/>
        <v>0</v>
      </c>
      <c r="T101" s="73">
        <f t="shared" si="21"/>
        <v>0</v>
      </c>
      <c r="U101" s="73">
        <f t="shared" si="21"/>
        <v>0</v>
      </c>
      <c r="V101" s="73">
        <f t="shared" si="21"/>
        <v>0</v>
      </c>
      <c r="W101" s="73">
        <f t="shared" si="21"/>
        <v>0</v>
      </c>
      <c r="X101" s="73">
        <f t="shared" si="21"/>
        <v>0</v>
      </c>
      <c r="Y101" s="73">
        <f t="shared" si="21"/>
        <v>0</v>
      </c>
      <c r="Z101" s="73">
        <f t="shared" si="21"/>
        <v>0</v>
      </c>
    </row>
    <row r="102" spans="1:26" x14ac:dyDescent="0.35">
      <c r="A102" s="57">
        <v>75</v>
      </c>
      <c r="B102" s="396" t="s">
        <v>204</v>
      </c>
      <c r="C102" s="71" t="s">
        <v>535</v>
      </c>
      <c r="D102" s="47">
        <v>20</v>
      </c>
      <c r="E102" s="47">
        <f t="shared" si="14"/>
        <v>20</v>
      </c>
      <c r="F102" s="71">
        <v>15</v>
      </c>
      <c r="G102" s="71">
        <v>5</v>
      </c>
      <c r="H102" s="47">
        <v>0</v>
      </c>
      <c r="I102" s="71">
        <v>1</v>
      </c>
      <c r="J102" s="71">
        <v>1</v>
      </c>
      <c r="K102" s="47">
        <f t="shared" si="8"/>
        <v>1</v>
      </c>
      <c r="L102" s="71">
        <v>1</v>
      </c>
      <c r="M102" s="47">
        <v>0</v>
      </c>
      <c r="N102" s="47">
        <v>0</v>
      </c>
      <c r="O102" s="47">
        <v>0</v>
      </c>
      <c r="P102" s="47">
        <v>0</v>
      </c>
      <c r="Q102" s="47">
        <f t="shared" si="17"/>
        <v>0</v>
      </c>
      <c r="R102" s="47">
        <v>0</v>
      </c>
      <c r="S102" s="47">
        <v>0</v>
      </c>
      <c r="T102" s="47">
        <v>0</v>
      </c>
      <c r="U102" s="47">
        <v>0</v>
      </c>
      <c r="V102" s="47">
        <v>0</v>
      </c>
      <c r="W102" s="47">
        <v>0</v>
      </c>
      <c r="X102" s="47">
        <v>0</v>
      </c>
      <c r="Y102" s="47">
        <v>0</v>
      </c>
      <c r="Z102" s="47">
        <v>0</v>
      </c>
    </row>
    <row r="103" spans="1:26" x14ac:dyDescent="0.35">
      <c r="A103" s="57">
        <v>76</v>
      </c>
      <c r="B103" s="396"/>
      <c r="C103" s="71" t="s">
        <v>536</v>
      </c>
      <c r="D103" s="47">
        <v>20</v>
      </c>
      <c r="E103" s="47">
        <f t="shared" si="14"/>
        <v>20</v>
      </c>
      <c r="F103" s="71">
        <v>15</v>
      </c>
      <c r="G103" s="71">
        <v>5</v>
      </c>
      <c r="H103" s="47">
        <v>0</v>
      </c>
      <c r="I103" s="71">
        <v>1</v>
      </c>
      <c r="J103" s="71">
        <v>1</v>
      </c>
      <c r="K103" s="47">
        <f t="shared" si="8"/>
        <v>1</v>
      </c>
      <c r="L103" s="71">
        <v>1</v>
      </c>
      <c r="M103" s="47">
        <v>0</v>
      </c>
      <c r="N103" s="47">
        <v>0</v>
      </c>
      <c r="O103" s="47">
        <v>0</v>
      </c>
      <c r="P103" s="47">
        <v>0</v>
      </c>
      <c r="Q103" s="47">
        <f t="shared" si="17"/>
        <v>0</v>
      </c>
      <c r="R103" s="47">
        <v>0</v>
      </c>
      <c r="S103" s="47">
        <v>0</v>
      </c>
      <c r="T103" s="47">
        <v>0</v>
      </c>
      <c r="U103" s="47">
        <v>0</v>
      </c>
      <c r="V103" s="47">
        <v>0</v>
      </c>
      <c r="W103" s="47">
        <v>0</v>
      </c>
      <c r="X103" s="47">
        <v>0</v>
      </c>
      <c r="Y103" s="47">
        <v>0</v>
      </c>
      <c r="Z103" s="47">
        <v>0</v>
      </c>
    </row>
    <row r="104" spans="1:26" x14ac:dyDescent="0.35">
      <c r="A104" s="57">
        <v>77</v>
      </c>
      <c r="B104" s="396"/>
      <c r="C104" s="71" t="s">
        <v>537</v>
      </c>
      <c r="D104" s="47">
        <v>10</v>
      </c>
      <c r="E104" s="47">
        <f t="shared" si="14"/>
        <v>10</v>
      </c>
      <c r="F104" s="71">
        <v>5</v>
      </c>
      <c r="G104" s="71">
        <v>5</v>
      </c>
      <c r="H104" s="47">
        <v>0</v>
      </c>
      <c r="I104" s="71">
        <v>1</v>
      </c>
      <c r="J104" s="71">
        <v>1</v>
      </c>
      <c r="K104" s="47">
        <f t="shared" si="8"/>
        <v>1</v>
      </c>
      <c r="L104" s="71">
        <v>1</v>
      </c>
      <c r="M104" s="47">
        <v>0</v>
      </c>
      <c r="N104" s="47">
        <v>0</v>
      </c>
      <c r="O104" s="47">
        <v>0</v>
      </c>
      <c r="P104" s="47">
        <v>0</v>
      </c>
      <c r="Q104" s="47">
        <f t="shared" si="17"/>
        <v>0</v>
      </c>
      <c r="R104" s="47">
        <v>0</v>
      </c>
      <c r="S104" s="47">
        <v>0</v>
      </c>
      <c r="T104" s="47">
        <v>0</v>
      </c>
      <c r="U104" s="47">
        <v>0</v>
      </c>
      <c r="V104" s="47">
        <v>0</v>
      </c>
      <c r="W104" s="47">
        <v>0</v>
      </c>
      <c r="X104" s="47">
        <v>0</v>
      </c>
      <c r="Y104" s="47">
        <v>0</v>
      </c>
      <c r="Z104" s="47">
        <v>0</v>
      </c>
    </row>
    <row r="105" spans="1:26" ht="18" customHeight="1" x14ac:dyDescent="0.35">
      <c r="A105" s="395" t="s">
        <v>389</v>
      </c>
      <c r="B105" s="395"/>
      <c r="C105" s="395"/>
      <c r="D105" s="72">
        <f>D102+D103+D104</f>
        <v>50</v>
      </c>
      <c r="E105" s="73">
        <f t="shared" ref="E105:Z105" si="22">E102+E103+E104</f>
        <v>50</v>
      </c>
      <c r="F105" s="73">
        <f t="shared" si="22"/>
        <v>35</v>
      </c>
      <c r="G105" s="73">
        <f t="shared" si="22"/>
        <v>15</v>
      </c>
      <c r="H105" s="73">
        <f t="shared" si="22"/>
        <v>0</v>
      </c>
      <c r="I105" s="73">
        <f t="shared" si="22"/>
        <v>3</v>
      </c>
      <c r="J105" s="73">
        <f t="shared" si="22"/>
        <v>3</v>
      </c>
      <c r="K105" s="73">
        <f t="shared" si="22"/>
        <v>3</v>
      </c>
      <c r="L105" s="73">
        <f t="shared" si="22"/>
        <v>3</v>
      </c>
      <c r="M105" s="73">
        <f t="shared" si="22"/>
        <v>0</v>
      </c>
      <c r="N105" s="73">
        <f t="shared" si="22"/>
        <v>0</v>
      </c>
      <c r="O105" s="73">
        <f t="shared" si="22"/>
        <v>0</v>
      </c>
      <c r="P105" s="73">
        <f t="shared" si="22"/>
        <v>0</v>
      </c>
      <c r="Q105" s="73">
        <f t="shared" si="22"/>
        <v>0</v>
      </c>
      <c r="R105" s="73">
        <f t="shared" si="22"/>
        <v>0</v>
      </c>
      <c r="S105" s="73">
        <f t="shared" si="22"/>
        <v>0</v>
      </c>
      <c r="T105" s="73">
        <f t="shared" si="22"/>
        <v>0</v>
      </c>
      <c r="U105" s="73">
        <f t="shared" si="22"/>
        <v>0</v>
      </c>
      <c r="V105" s="73">
        <f t="shared" si="22"/>
        <v>0</v>
      </c>
      <c r="W105" s="73">
        <f t="shared" si="22"/>
        <v>0</v>
      </c>
      <c r="X105" s="73">
        <f t="shared" si="22"/>
        <v>0</v>
      </c>
      <c r="Y105" s="73">
        <f t="shared" si="22"/>
        <v>0</v>
      </c>
      <c r="Z105" s="73">
        <f t="shared" si="22"/>
        <v>0</v>
      </c>
    </row>
    <row r="106" spans="1:26" x14ac:dyDescent="0.35">
      <c r="A106" s="57">
        <v>78</v>
      </c>
      <c r="B106" s="396" t="s">
        <v>390</v>
      </c>
      <c r="C106" s="71" t="s">
        <v>538</v>
      </c>
      <c r="D106" s="47">
        <v>15</v>
      </c>
      <c r="E106" s="47">
        <f t="shared" si="14"/>
        <v>15</v>
      </c>
      <c r="F106" s="71">
        <v>10</v>
      </c>
      <c r="G106" s="71">
        <v>5</v>
      </c>
      <c r="H106" s="47">
        <v>0</v>
      </c>
      <c r="I106" s="47">
        <v>0</v>
      </c>
      <c r="J106" s="47">
        <v>0</v>
      </c>
      <c r="K106" s="47">
        <f t="shared" si="8"/>
        <v>0</v>
      </c>
      <c r="L106" s="47">
        <v>0</v>
      </c>
      <c r="M106" s="47">
        <v>0</v>
      </c>
      <c r="N106" s="47">
        <v>0</v>
      </c>
      <c r="O106" s="47">
        <v>0</v>
      </c>
      <c r="P106" s="47">
        <v>0</v>
      </c>
      <c r="Q106" s="47">
        <f t="shared" si="17"/>
        <v>0</v>
      </c>
      <c r="R106" s="47">
        <v>0</v>
      </c>
      <c r="S106" s="47">
        <v>0</v>
      </c>
      <c r="T106" s="47">
        <v>0</v>
      </c>
      <c r="U106" s="47">
        <v>0</v>
      </c>
      <c r="V106" s="47">
        <v>0</v>
      </c>
      <c r="W106" s="47">
        <v>0</v>
      </c>
      <c r="X106" s="47">
        <v>0</v>
      </c>
      <c r="Y106" s="47">
        <v>0</v>
      </c>
      <c r="Z106" s="47">
        <v>0</v>
      </c>
    </row>
    <row r="107" spans="1:26" x14ac:dyDescent="0.35">
      <c r="A107" s="57">
        <v>79</v>
      </c>
      <c r="B107" s="396"/>
      <c r="C107" s="71" t="s">
        <v>539</v>
      </c>
      <c r="D107" s="47">
        <v>15</v>
      </c>
      <c r="E107" s="47">
        <f t="shared" si="14"/>
        <v>15</v>
      </c>
      <c r="F107" s="71">
        <v>10</v>
      </c>
      <c r="G107" s="71">
        <v>5</v>
      </c>
      <c r="H107" s="47">
        <v>0</v>
      </c>
      <c r="I107" s="47">
        <v>0</v>
      </c>
      <c r="J107" s="47">
        <v>0</v>
      </c>
      <c r="K107" s="47">
        <f t="shared" si="8"/>
        <v>0</v>
      </c>
      <c r="L107" s="47">
        <v>0</v>
      </c>
      <c r="M107" s="47">
        <v>0</v>
      </c>
      <c r="N107" s="47">
        <v>0</v>
      </c>
      <c r="O107" s="47">
        <v>0</v>
      </c>
      <c r="P107" s="47">
        <v>0</v>
      </c>
      <c r="Q107" s="47">
        <f t="shared" si="17"/>
        <v>0</v>
      </c>
      <c r="R107" s="47">
        <v>0</v>
      </c>
      <c r="S107" s="47">
        <v>0</v>
      </c>
      <c r="T107" s="47">
        <v>0</v>
      </c>
      <c r="U107" s="47">
        <v>0</v>
      </c>
      <c r="V107" s="47">
        <v>0</v>
      </c>
      <c r="W107" s="47">
        <v>0</v>
      </c>
      <c r="X107" s="47">
        <v>0</v>
      </c>
      <c r="Y107" s="47">
        <v>0</v>
      </c>
      <c r="Z107" s="47">
        <v>0</v>
      </c>
    </row>
    <row r="108" spans="1:26" x14ac:dyDescent="0.35">
      <c r="A108" s="57">
        <v>80</v>
      </c>
      <c r="B108" s="396"/>
      <c r="C108" s="71" t="s">
        <v>540</v>
      </c>
      <c r="D108" s="47">
        <v>15</v>
      </c>
      <c r="E108" s="47">
        <f t="shared" si="14"/>
        <v>15</v>
      </c>
      <c r="F108" s="71">
        <v>10</v>
      </c>
      <c r="G108" s="71">
        <v>5</v>
      </c>
      <c r="H108" s="47">
        <v>0</v>
      </c>
      <c r="I108" s="47">
        <v>0</v>
      </c>
      <c r="J108" s="47">
        <v>0</v>
      </c>
      <c r="K108" s="47">
        <f t="shared" si="8"/>
        <v>0</v>
      </c>
      <c r="L108" s="47">
        <v>0</v>
      </c>
      <c r="M108" s="47">
        <v>0</v>
      </c>
      <c r="N108" s="47">
        <v>0</v>
      </c>
      <c r="O108" s="47">
        <v>0</v>
      </c>
      <c r="P108" s="47">
        <v>0</v>
      </c>
      <c r="Q108" s="47">
        <f t="shared" si="17"/>
        <v>0</v>
      </c>
      <c r="R108" s="47">
        <v>0</v>
      </c>
      <c r="S108" s="47">
        <v>0</v>
      </c>
      <c r="T108" s="47">
        <v>0</v>
      </c>
      <c r="U108" s="47">
        <v>0</v>
      </c>
      <c r="V108" s="47">
        <v>0</v>
      </c>
      <c r="W108" s="47">
        <v>0</v>
      </c>
      <c r="X108" s="47">
        <v>0</v>
      </c>
      <c r="Y108" s="47">
        <v>0</v>
      </c>
      <c r="Z108" s="47">
        <v>0</v>
      </c>
    </row>
    <row r="109" spans="1:26" ht="18" customHeight="1" x14ac:dyDescent="0.35">
      <c r="A109" s="395" t="s">
        <v>392</v>
      </c>
      <c r="B109" s="395"/>
      <c r="C109" s="395"/>
      <c r="D109" s="72">
        <f>D106+D107+D108</f>
        <v>45</v>
      </c>
      <c r="E109" s="73">
        <f t="shared" ref="E109:Z109" si="23">E106+E107+E108</f>
        <v>45</v>
      </c>
      <c r="F109" s="73">
        <f t="shared" si="23"/>
        <v>30</v>
      </c>
      <c r="G109" s="73">
        <f t="shared" si="23"/>
        <v>15</v>
      </c>
      <c r="H109" s="73">
        <f t="shared" si="23"/>
        <v>0</v>
      </c>
      <c r="I109" s="73">
        <f t="shared" si="23"/>
        <v>0</v>
      </c>
      <c r="J109" s="73">
        <f t="shared" si="23"/>
        <v>0</v>
      </c>
      <c r="K109" s="73">
        <f t="shared" si="23"/>
        <v>0</v>
      </c>
      <c r="L109" s="73">
        <f t="shared" si="23"/>
        <v>0</v>
      </c>
      <c r="M109" s="73">
        <f t="shared" si="23"/>
        <v>0</v>
      </c>
      <c r="N109" s="73">
        <f t="shared" si="23"/>
        <v>0</v>
      </c>
      <c r="O109" s="73">
        <f t="shared" si="23"/>
        <v>0</v>
      </c>
      <c r="P109" s="73">
        <f t="shared" si="23"/>
        <v>0</v>
      </c>
      <c r="Q109" s="73">
        <f t="shared" si="23"/>
        <v>0</v>
      </c>
      <c r="R109" s="73">
        <f t="shared" si="23"/>
        <v>0</v>
      </c>
      <c r="S109" s="73">
        <f t="shared" si="23"/>
        <v>0</v>
      </c>
      <c r="T109" s="73">
        <f t="shared" si="23"/>
        <v>0</v>
      </c>
      <c r="U109" s="73">
        <f t="shared" si="23"/>
        <v>0</v>
      </c>
      <c r="V109" s="73">
        <f t="shared" si="23"/>
        <v>0</v>
      </c>
      <c r="W109" s="73">
        <f t="shared" si="23"/>
        <v>0</v>
      </c>
      <c r="X109" s="73">
        <f t="shared" si="23"/>
        <v>0</v>
      </c>
      <c r="Y109" s="73">
        <f t="shared" si="23"/>
        <v>0</v>
      </c>
      <c r="Z109" s="73">
        <f t="shared" si="23"/>
        <v>0</v>
      </c>
    </row>
    <row r="110" spans="1:26" x14ac:dyDescent="0.35">
      <c r="A110" s="57">
        <v>81</v>
      </c>
      <c r="B110" s="396" t="s">
        <v>224</v>
      </c>
      <c r="C110" s="71" t="s">
        <v>541</v>
      </c>
      <c r="D110" s="47">
        <v>25</v>
      </c>
      <c r="E110" s="47">
        <f t="shared" si="14"/>
        <v>25</v>
      </c>
      <c r="F110" s="71">
        <v>20</v>
      </c>
      <c r="G110" s="71">
        <v>5</v>
      </c>
      <c r="H110" s="47">
        <v>0</v>
      </c>
      <c r="I110" s="47">
        <v>0</v>
      </c>
      <c r="J110" s="47">
        <v>0</v>
      </c>
      <c r="K110" s="47">
        <f t="shared" ref="K110:K173" si="24">L110+M110</f>
        <v>0</v>
      </c>
      <c r="L110" s="47">
        <v>0</v>
      </c>
      <c r="M110" s="47">
        <v>0</v>
      </c>
      <c r="N110" s="47">
        <v>0</v>
      </c>
      <c r="O110" s="47">
        <v>0</v>
      </c>
      <c r="P110" s="47">
        <v>0</v>
      </c>
      <c r="Q110" s="47">
        <f t="shared" si="17"/>
        <v>0</v>
      </c>
      <c r="R110" s="47">
        <v>0</v>
      </c>
      <c r="S110" s="47">
        <v>0</v>
      </c>
      <c r="T110" s="47">
        <v>0</v>
      </c>
      <c r="U110" s="47">
        <v>0</v>
      </c>
      <c r="V110" s="47">
        <v>0</v>
      </c>
      <c r="W110" s="47">
        <v>0</v>
      </c>
      <c r="X110" s="47">
        <v>0</v>
      </c>
      <c r="Y110" s="47">
        <v>0</v>
      </c>
      <c r="Z110" s="47">
        <v>0</v>
      </c>
    </row>
    <row r="111" spans="1:26" x14ac:dyDescent="0.35">
      <c r="A111" s="57">
        <v>82</v>
      </c>
      <c r="B111" s="396"/>
      <c r="C111" s="71" t="s">
        <v>542</v>
      </c>
      <c r="D111" s="47">
        <v>35</v>
      </c>
      <c r="E111" s="47">
        <f t="shared" si="14"/>
        <v>35</v>
      </c>
      <c r="F111" s="71">
        <v>30</v>
      </c>
      <c r="G111" s="71">
        <v>5</v>
      </c>
      <c r="H111" s="47">
        <v>0</v>
      </c>
      <c r="I111" s="47">
        <v>0</v>
      </c>
      <c r="J111" s="47">
        <v>0</v>
      </c>
      <c r="K111" s="47">
        <f t="shared" si="24"/>
        <v>0</v>
      </c>
      <c r="L111" s="47">
        <v>0</v>
      </c>
      <c r="M111" s="47">
        <v>0</v>
      </c>
      <c r="N111" s="47">
        <v>0</v>
      </c>
      <c r="O111" s="47">
        <v>0</v>
      </c>
      <c r="P111" s="47">
        <v>0</v>
      </c>
      <c r="Q111" s="47">
        <f t="shared" si="17"/>
        <v>0</v>
      </c>
      <c r="R111" s="47">
        <v>0</v>
      </c>
      <c r="S111" s="47">
        <v>0</v>
      </c>
      <c r="T111" s="47">
        <v>0</v>
      </c>
      <c r="U111" s="47">
        <v>0</v>
      </c>
      <c r="V111" s="47">
        <v>0</v>
      </c>
      <c r="W111" s="47">
        <v>0</v>
      </c>
      <c r="X111" s="47">
        <v>0</v>
      </c>
      <c r="Y111" s="47">
        <v>0</v>
      </c>
      <c r="Z111" s="47">
        <v>0</v>
      </c>
    </row>
    <row r="112" spans="1:26" x14ac:dyDescent="0.35">
      <c r="A112" s="57">
        <v>83</v>
      </c>
      <c r="B112" s="396"/>
      <c r="C112" s="71" t="s">
        <v>543</v>
      </c>
      <c r="D112" s="47">
        <v>15</v>
      </c>
      <c r="E112" s="47">
        <f t="shared" si="14"/>
        <v>15</v>
      </c>
      <c r="F112" s="71">
        <v>15</v>
      </c>
      <c r="G112" s="47">
        <v>0</v>
      </c>
      <c r="H112" s="47">
        <v>0</v>
      </c>
      <c r="I112" s="47">
        <v>0</v>
      </c>
      <c r="J112" s="47">
        <v>0</v>
      </c>
      <c r="K112" s="47">
        <f t="shared" si="24"/>
        <v>0</v>
      </c>
      <c r="L112" s="47">
        <v>0</v>
      </c>
      <c r="M112" s="47">
        <v>0</v>
      </c>
      <c r="N112" s="47">
        <v>0</v>
      </c>
      <c r="O112" s="47">
        <v>0</v>
      </c>
      <c r="P112" s="47">
        <v>0</v>
      </c>
      <c r="Q112" s="47">
        <f t="shared" si="17"/>
        <v>0</v>
      </c>
      <c r="R112" s="47">
        <v>0</v>
      </c>
      <c r="S112" s="47">
        <v>0</v>
      </c>
      <c r="T112" s="47">
        <v>0</v>
      </c>
      <c r="U112" s="47">
        <v>0</v>
      </c>
      <c r="V112" s="47">
        <v>0</v>
      </c>
      <c r="W112" s="47">
        <v>0</v>
      </c>
      <c r="X112" s="47">
        <v>0</v>
      </c>
      <c r="Y112" s="47">
        <v>0</v>
      </c>
      <c r="Z112" s="47">
        <v>0</v>
      </c>
    </row>
    <row r="113" spans="1:26" x14ac:dyDescent="0.35">
      <c r="A113" s="57">
        <v>84</v>
      </c>
      <c r="B113" s="396"/>
      <c r="C113" s="71" t="s">
        <v>544</v>
      </c>
      <c r="D113" s="47">
        <v>15</v>
      </c>
      <c r="E113" s="47">
        <f t="shared" si="14"/>
        <v>15</v>
      </c>
      <c r="F113" s="71">
        <v>15</v>
      </c>
      <c r="G113" s="47">
        <v>0</v>
      </c>
      <c r="H113" s="47">
        <v>0</v>
      </c>
      <c r="I113" s="47">
        <v>0</v>
      </c>
      <c r="J113" s="47">
        <v>0</v>
      </c>
      <c r="K113" s="47">
        <f t="shared" si="24"/>
        <v>0</v>
      </c>
      <c r="L113" s="47">
        <v>0</v>
      </c>
      <c r="M113" s="47">
        <v>0</v>
      </c>
      <c r="N113" s="47">
        <v>0</v>
      </c>
      <c r="O113" s="47">
        <v>0</v>
      </c>
      <c r="P113" s="47">
        <v>0</v>
      </c>
      <c r="Q113" s="47">
        <f t="shared" si="17"/>
        <v>0</v>
      </c>
      <c r="R113" s="47">
        <v>0</v>
      </c>
      <c r="S113" s="47">
        <v>0</v>
      </c>
      <c r="T113" s="47">
        <v>0</v>
      </c>
      <c r="U113" s="47">
        <v>0</v>
      </c>
      <c r="V113" s="47">
        <v>0</v>
      </c>
      <c r="W113" s="47">
        <v>0</v>
      </c>
      <c r="X113" s="47">
        <v>0</v>
      </c>
      <c r="Y113" s="47">
        <v>0</v>
      </c>
      <c r="Z113" s="47">
        <v>0</v>
      </c>
    </row>
    <row r="114" spans="1:26" x14ac:dyDescent="0.35">
      <c r="A114" s="57">
        <v>85</v>
      </c>
      <c r="B114" s="396"/>
      <c r="C114" s="71" t="s">
        <v>545</v>
      </c>
      <c r="D114" s="47">
        <v>15</v>
      </c>
      <c r="E114" s="47">
        <f t="shared" si="14"/>
        <v>15</v>
      </c>
      <c r="F114" s="71">
        <v>15</v>
      </c>
      <c r="G114" s="47">
        <v>0</v>
      </c>
      <c r="H114" s="47">
        <v>0</v>
      </c>
      <c r="I114" s="47">
        <v>0</v>
      </c>
      <c r="J114" s="47">
        <v>0</v>
      </c>
      <c r="K114" s="47">
        <f t="shared" si="24"/>
        <v>0</v>
      </c>
      <c r="L114" s="47">
        <v>0</v>
      </c>
      <c r="M114" s="47">
        <v>0</v>
      </c>
      <c r="N114" s="47">
        <v>0</v>
      </c>
      <c r="O114" s="47">
        <v>0</v>
      </c>
      <c r="P114" s="47">
        <v>0</v>
      </c>
      <c r="Q114" s="47">
        <f t="shared" si="17"/>
        <v>0</v>
      </c>
      <c r="R114" s="47">
        <v>0</v>
      </c>
      <c r="S114" s="47">
        <v>0</v>
      </c>
      <c r="T114" s="47">
        <v>0</v>
      </c>
      <c r="U114" s="47">
        <v>0</v>
      </c>
      <c r="V114" s="47">
        <v>0</v>
      </c>
      <c r="W114" s="47">
        <v>0</v>
      </c>
      <c r="X114" s="47">
        <v>0</v>
      </c>
      <c r="Y114" s="47">
        <v>0</v>
      </c>
      <c r="Z114" s="47">
        <v>0</v>
      </c>
    </row>
    <row r="115" spans="1:26" x14ac:dyDescent="0.35">
      <c r="A115" s="57">
        <v>86</v>
      </c>
      <c r="B115" s="396"/>
      <c r="C115" s="71" t="s">
        <v>546</v>
      </c>
      <c r="D115" s="47">
        <v>10</v>
      </c>
      <c r="E115" s="47">
        <f t="shared" si="14"/>
        <v>10</v>
      </c>
      <c r="F115" s="71">
        <v>10</v>
      </c>
      <c r="G115" s="47">
        <v>0</v>
      </c>
      <c r="H115" s="47">
        <v>0</v>
      </c>
      <c r="I115" s="47">
        <v>0</v>
      </c>
      <c r="J115" s="47">
        <v>0</v>
      </c>
      <c r="K115" s="47">
        <f t="shared" si="24"/>
        <v>0</v>
      </c>
      <c r="L115" s="47">
        <v>0</v>
      </c>
      <c r="M115" s="47">
        <v>0</v>
      </c>
      <c r="N115" s="47">
        <v>0</v>
      </c>
      <c r="O115" s="47">
        <v>0</v>
      </c>
      <c r="P115" s="47">
        <v>0</v>
      </c>
      <c r="Q115" s="47">
        <f t="shared" si="17"/>
        <v>0</v>
      </c>
      <c r="R115" s="47">
        <v>0</v>
      </c>
      <c r="S115" s="47">
        <v>0</v>
      </c>
      <c r="T115" s="47">
        <v>0</v>
      </c>
      <c r="U115" s="47">
        <v>0</v>
      </c>
      <c r="V115" s="47">
        <v>0</v>
      </c>
      <c r="W115" s="47">
        <v>0</v>
      </c>
      <c r="X115" s="47">
        <v>0</v>
      </c>
      <c r="Y115" s="47">
        <v>0</v>
      </c>
      <c r="Z115" s="47">
        <v>0</v>
      </c>
    </row>
    <row r="116" spans="1:26" x14ac:dyDescent="0.35">
      <c r="A116" s="57">
        <v>87</v>
      </c>
      <c r="B116" s="396"/>
      <c r="C116" s="71" t="s">
        <v>547</v>
      </c>
      <c r="D116" s="47">
        <v>5</v>
      </c>
      <c r="E116" s="47">
        <f t="shared" si="14"/>
        <v>5</v>
      </c>
      <c r="F116" s="71">
        <v>5</v>
      </c>
      <c r="G116" s="47">
        <v>0</v>
      </c>
      <c r="H116" s="47">
        <v>0</v>
      </c>
      <c r="I116" s="47">
        <v>0</v>
      </c>
      <c r="J116" s="47">
        <v>0</v>
      </c>
      <c r="K116" s="47">
        <f t="shared" si="24"/>
        <v>0</v>
      </c>
      <c r="L116" s="47">
        <v>0</v>
      </c>
      <c r="M116" s="47">
        <v>0</v>
      </c>
      <c r="N116" s="47">
        <v>0</v>
      </c>
      <c r="O116" s="47">
        <v>0</v>
      </c>
      <c r="P116" s="47">
        <v>0</v>
      </c>
      <c r="Q116" s="47">
        <f t="shared" si="17"/>
        <v>0</v>
      </c>
      <c r="R116" s="47">
        <v>0</v>
      </c>
      <c r="S116" s="47">
        <v>0</v>
      </c>
      <c r="T116" s="47">
        <v>0</v>
      </c>
      <c r="U116" s="47">
        <v>0</v>
      </c>
      <c r="V116" s="47">
        <v>0</v>
      </c>
      <c r="W116" s="47">
        <v>0</v>
      </c>
      <c r="X116" s="47">
        <v>0</v>
      </c>
      <c r="Y116" s="47">
        <v>0</v>
      </c>
      <c r="Z116" s="47">
        <v>0</v>
      </c>
    </row>
    <row r="117" spans="1:26" ht="18" customHeight="1" x14ac:dyDescent="0.35">
      <c r="A117" s="395" t="s">
        <v>548</v>
      </c>
      <c r="B117" s="395"/>
      <c r="C117" s="395"/>
      <c r="D117" s="72">
        <f>D110+D111+D112+D113+D114+D115+D116</f>
        <v>120</v>
      </c>
      <c r="E117" s="73">
        <f t="shared" ref="E117:Z117" si="25">E110+E111+E112+E113+E114+E115+E116</f>
        <v>120</v>
      </c>
      <c r="F117" s="73">
        <f t="shared" si="25"/>
        <v>110</v>
      </c>
      <c r="G117" s="73">
        <f t="shared" si="25"/>
        <v>10</v>
      </c>
      <c r="H117" s="73">
        <f t="shared" si="25"/>
        <v>0</v>
      </c>
      <c r="I117" s="73">
        <f t="shared" si="25"/>
        <v>0</v>
      </c>
      <c r="J117" s="73">
        <f t="shared" si="25"/>
        <v>0</v>
      </c>
      <c r="K117" s="73">
        <f t="shared" si="25"/>
        <v>0</v>
      </c>
      <c r="L117" s="73">
        <f t="shared" si="25"/>
        <v>0</v>
      </c>
      <c r="M117" s="73">
        <f t="shared" si="25"/>
        <v>0</v>
      </c>
      <c r="N117" s="73">
        <f t="shared" si="25"/>
        <v>0</v>
      </c>
      <c r="O117" s="73">
        <f t="shared" si="25"/>
        <v>0</v>
      </c>
      <c r="P117" s="73">
        <f t="shared" si="25"/>
        <v>0</v>
      </c>
      <c r="Q117" s="73">
        <f t="shared" si="25"/>
        <v>0</v>
      </c>
      <c r="R117" s="73">
        <f t="shared" si="25"/>
        <v>0</v>
      </c>
      <c r="S117" s="73">
        <f t="shared" si="25"/>
        <v>0</v>
      </c>
      <c r="T117" s="73">
        <f t="shared" si="25"/>
        <v>0</v>
      </c>
      <c r="U117" s="73">
        <f t="shared" si="25"/>
        <v>0</v>
      </c>
      <c r="V117" s="73">
        <f t="shared" si="25"/>
        <v>0</v>
      </c>
      <c r="W117" s="73">
        <f t="shared" si="25"/>
        <v>0</v>
      </c>
      <c r="X117" s="73">
        <f t="shared" si="25"/>
        <v>0</v>
      </c>
      <c r="Y117" s="73">
        <f t="shared" si="25"/>
        <v>0</v>
      </c>
      <c r="Z117" s="73">
        <f t="shared" si="25"/>
        <v>0</v>
      </c>
    </row>
    <row r="118" spans="1:26" x14ac:dyDescent="0.35">
      <c r="A118" s="57">
        <v>88</v>
      </c>
      <c r="B118" s="396" t="s">
        <v>205</v>
      </c>
      <c r="C118" s="71" t="s">
        <v>549</v>
      </c>
      <c r="D118" s="47">
        <v>35</v>
      </c>
      <c r="E118" s="47">
        <f t="shared" si="14"/>
        <v>25</v>
      </c>
      <c r="F118" s="71">
        <v>20</v>
      </c>
      <c r="G118" s="71">
        <v>5</v>
      </c>
      <c r="H118" s="47">
        <v>0</v>
      </c>
      <c r="I118" s="71">
        <v>5</v>
      </c>
      <c r="J118" s="71">
        <v>5</v>
      </c>
      <c r="K118" s="47">
        <f t="shared" si="24"/>
        <v>0</v>
      </c>
      <c r="L118" s="47">
        <v>0</v>
      </c>
      <c r="M118" s="47">
        <v>0</v>
      </c>
      <c r="N118" s="47">
        <v>0</v>
      </c>
      <c r="O118" s="47">
        <v>0</v>
      </c>
      <c r="P118" s="47">
        <v>0</v>
      </c>
      <c r="Q118" s="47">
        <f t="shared" si="17"/>
        <v>0</v>
      </c>
      <c r="R118" s="47">
        <v>0</v>
      </c>
      <c r="S118" s="47">
        <v>0</v>
      </c>
      <c r="T118" s="47">
        <v>0</v>
      </c>
      <c r="U118" s="47">
        <v>0</v>
      </c>
      <c r="V118" s="47">
        <v>0</v>
      </c>
      <c r="W118" s="47">
        <v>0</v>
      </c>
      <c r="X118" s="47">
        <v>0</v>
      </c>
      <c r="Y118" s="47">
        <v>0</v>
      </c>
      <c r="Z118" s="47">
        <v>0</v>
      </c>
    </row>
    <row r="119" spans="1:26" x14ac:dyDescent="0.35">
      <c r="A119" s="57">
        <v>89</v>
      </c>
      <c r="B119" s="396"/>
      <c r="C119" s="71" t="s">
        <v>550</v>
      </c>
      <c r="D119" s="47">
        <v>30</v>
      </c>
      <c r="E119" s="47">
        <f t="shared" si="14"/>
        <v>20</v>
      </c>
      <c r="F119" s="71">
        <v>15</v>
      </c>
      <c r="G119" s="71">
        <v>5</v>
      </c>
      <c r="H119" s="47">
        <v>0</v>
      </c>
      <c r="I119" s="71">
        <v>5</v>
      </c>
      <c r="J119" s="71">
        <v>5</v>
      </c>
      <c r="K119" s="47">
        <f t="shared" si="24"/>
        <v>0</v>
      </c>
      <c r="L119" s="47">
        <v>0</v>
      </c>
      <c r="M119" s="47">
        <v>0</v>
      </c>
      <c r="N119" s="47">
        <v>0</v>
      </c>
      <c r="O119" s="47">
        <v>0</v>
      </c>
      <c r="P119" s="47">
        <v>0</v>
      </c>
      <c r="Q119" s="47">
        <f t="shared" si="17"/>
        <v>0</v>
      </c>
      <c r="R119" s="47">
        <v>0</v>
      </c>
      <c r="S119" s="47">
        <v>0</v>
      </c>
      <c r="T119" s="47">
        <v>0</v>
      </c>
      <c r="U119" s="47">
        <v>0</v>
      </c>
      <c r="V119" s="47">
        <v>0</v>
      </c>
      <c r="W119" s="47">
        <v>0</v>
      </c>
      <c r="X119" s="47">
        <v>0</v>
      </c>
      <c r="Y119" s="47">
        <v>0</v>
      </c>
      <c r="Z119" s="47">
        <v>0</v>
      </c>
    </row>
    <row r="120" spans="1:26" ht="18" customHeight="1" x14ac:dyDescent="0.35">
      <c r="A120" s="395" t="s">
        <v>396</v>
      </c>
      <c r="B120" s="395"/>
      <c r="C120" s="395"/>
      <c r="D120" s="72">
        <f>D118+D119</f>
        <v>65</v>
      </c>
      <c r="E120" s="73">
        <f t="shared" ref="E120:Z120" si="26">E118+E119</f>
        <v>45</v>
      </c>
      <c r="F120" s="73">
        <f t="shared" si="26"/>
        <v>35</v>
      </c>
      <c r="G120" s="73">
        <f t="shared" si="26"/>
        <v>10</v>
      </c>
      <c r="H120" s="73">
        <f t="shared" si="26"/>
        <v>0</v>
      </c>
      <c r="I120" s="73">
        <f t="shared" si="26"/>
        <v>10</v>
      </c>
      <c r="J120" s="73">
        <f t="shared" si="26"/>
        <v>10</v>
      </c>
      <c r="K120" s="73">
        <f t="shared" si="26"/>
        <v>0</v>
      </c>
      <c r="L120" s="73">
        <f t="shared" si="26"/>
        <v>0</v>
      </c>
      <c r="M120" s="73">
        <f t="shared" si="26"/>
        <v>0</v>
      </c>
      <c r="N120" s="73">
        <f t="shared" si="26"/>
        <v>0</v>
      </c>
      <c r="O120" s="73">
        <f t="shared" si="26"/>
        <v>0</v>
      </c>
      <c r="P120" s="73">
        <f t="shared" si="26"/>
        <v>0</v>
      </c>
      <c r="Q120" s="73">
        <f t="shared" si="26"/>
        <v>0</v>
      </c>
      <c r="R120" s="73">
        <f t="shared" si="26"/>
        <v>0</v>
      </c>
      <c r="S120" s="73">
        <f t="shared" si="26"/>
        <v>0</v>
      </c>
      <c r="T120" s="73">
        <f t="shared" si="26"/>
        <v>0</v>
      </c>
      <c r="U120" s="73">
        <f t="shared" si="26"/>
        <v>0</v>
      </c>
      <c r="V120" s="73">
        <f t="shared" si="26"/>
        <v>0</v>
      </c>
      <c r="W120" s="73">
        <f t="shared" si="26"/>
        <v>0</v>
      </c>
      <c r="X120" s="73">
        <f t="shared" si="26"/>
        <v>0</v>
      </c>
      <c r="Y120" s="73">
        <f t="shared" si="26"/>
        <v>0</v>
      </c>
      <c r="Z120" s="73">
        <f t="shared" si="26"/>
        <v>0</v>
      </c>
    </row>
    <row r="121" spans="1:26" x14ac:dyDescent="0.35">
      <c r="A121" s="57">
        <v>90</v>
      </c>
      <c r="B121" s="396" t="s">
        <v>207</v>
      </c>
      <c r="C121" s="71" t="s">
        <v>551</v>
      </c>
      <c r="D121" s="47">
        <v>15</v>
      </c>
      <c r="E121" s="47">
        <f t="shared" si="14"/>
        <v>15</v>
      </c>
      <c r="F121" s="71">
        <v>10</v>
      </c>
      <c r="G121" s="71">
        <v>5</v>
      </c>
      <c r="H121" s="71">
        <v>5</v>
      </c>
      <c r="I121" s="47">
        <v>0</v>
      </c>
      <c r="J121" s="47">
        <v>0</v>
      </c>
      <c r="K121" s="47">
        <f t="shared" si="24"/>
        <v>0</v>
      </c>
      <c r="L121" s="47">
        <v>0</v>
      </c>
      <c r="M121" s="47">
        <v>0</v>
      </c>
      <c r="N121" s="47">
        <v>0</v>
      </c>
      <c r="O121" s="47">
        <v>0</v>
      </c>
      <c r="P121" s="47">
        <v>0</v>
      </c>
      <c r="Q121" s="47">
        <f t="shared" si="17"/>
        <v>0</v>
      </c>
      <c r="R121" s="47">
        <v>0</v>
      </c>
      <c r="S121" s="47">
        <v>0</v>
      </c>
      <c r="T121" s="47">
        <v>0</v>
      </c>
      <c r="U121" s="47">
        <v>0</v>
      </c>
      <c r="V121" s="47">
        <v>0</v>
      </c>
      <c r="W121" s="47">
        <v>0</v>
      </c>
      <c r="X121" s="47">
        <v>0</v>
      </c>
      <c r="Y121" s="47">
        <v>0</v>
      </c>
      <c r="Z121" s="47">
        <v>0</v>
      </c>
    </row>
    <row r="122" spans="1:26" x14ac:dyDescent="0.35">
      <c r="A122" s="57">
        <v>91</v>
      </c>
      <c r="B122" s="396"/>
      <c r="C122" s="71" t="s">
        <v>552</v>
      </c>
      <c r="D122" s="47">
        <v>10</v>
      </c>
      <c r="E122" s="47">
        <f t="shared" si="14"/>
        <v>10</v>
      </c>
      <c r="F122" s="71">
        <v>5</v>
      </c>
      <c r="G122" s="71">
        <v>5</v>
      </c>
      <c r="H122" s="47">
        <v>0</v>
      </c>
      <c r="I122" s="47">
        <v>0</v>
      </c>
      <c r="J122" s="47">
        <v>0</v>
      </c>
      <c r="K122" s="47">
        <f t="shared" si="24"/>
        <v>0</v>
      </c>
      <c r="L122" s="47">
        <v>0</v>
      </c>
      <c r="M122" s="47">
        <v>0</v>
      </c>
      <c r="N122" s="47">
        <v>0</v>
      </c>
      <c r="O122" s="47">
        <v>0</v>
      </c>
      <c r="P122" s="47">
        <v>0</v>
      </c>
      <c r="Q122" s="47">
        <f t="shared" si="17"/>
        <v>0</v>
      </c>
      <c r="R122" s="47">
        <v>0</v>
      </c>
      <c r="S122" s="47">
        <v>0</v>
      </c>
      <c r="T122" s="47">
        <v>0</v>
      </c>
      <c r="U122" s="47">
        <v>0</v>
      </c>
      <c r="V122" s="47">
        <v>0</v>
      </c>
      <c r="W122" s="47">
        <v>0</v>
      </c>
      <c r="X122" s="47">
        <v>0</v>
      </c>
      <c r="Y122" s="47">
        <v>0</v>
      </c>
      <c r="Z122" s="47">
        <v>0</v>
      </c>
    </row>
    <row r="123" spans="1:26" x14ac:dyDescent="0.35">
      <c r="A123" s="57">
        <v>92</v>
      </c>
      <c r="B123" s="396"/>
      <c r="C123" s="71" t="s">
        <v>553</v>
      </c>
      <c r="D123" s="47">
        <v>10</v>
      </c>
      <c r="E123" s="47">
        <f t="shared" si="14"/>
        <v>10</v>
      </c>
      <c r="F123" s="71">
        <v>5</v>
      </c>
      <c r="G123" s="71">
        <v>5</v>
      </c>
      <c r="H123" s="47">
        <v>0</v>
      </c>
      <c r="I123" s="47">
        <v>0</v>
      </c>
      <c r="J123" s="47">
        <v>0</v>
      </c>
      <c r="K123" s="47">
        <f t="shared" si="24"/>
        <v>0</v>
      </c>
      <c r="L123" s="47">
        <v>0</v>
      </c>
      <c r="M123" s="47">
        <v>0</v>
      </c>
      <c r="N123" s="47">
        <v>0</v>
      </c>
      <c r="O123" s="47">
        <v>0</v>
      </c>
      <c r="P123" s="47">
        <v>0</v>
      </c>
      <c r="Q123" s="47">
        <f t="shared" si="17"/>
        <v>0</v>
      </c>
      <c r="R123" s="47">
        <v>0</v>
      </c>
      <c r="S123" s="47">
        <v>0</v>
      </c>
      <c r="T123" s="47">
        <v>0</v>
      </c>
      <c r="U123" s="47">
        <v>0</v>
      </c>
      <c r="V123" s="47">
        <v>0</v>
      </c>
      <c r="W123" s="47">
        <v>0</v>
      </c>
      <c r="X123" s="47">
        <v>0</v>
      </c>
      <c r="Y123" s="47">
        <v>0</v>
      </c>
      <c r="Z123" s="47">
        <v>0</v>
      </c>
    </row>
    <row r="124" spans="1:26" x14ac:dyDescent="0.35">
      <c r="A124" s="57">
        <v>93</v>
      </c>
      <c r="B124" s="396"/>
      <c r="C124" s="71" t="s">
        <v>554</v>
      </c>
      <c r="D124" s="47">
        <v>10</v>
      </c>
      <c r="E124" s="47">
        <f t="shared" si="14"/>
        <v>10</v>
      </c>
      <c r="F124" s="71">
        <v>10</v>
      </c>
      <c r="G124" s="47">
        <v>0</v>
      </c>
      <c r="H124" s="47">
        <v>0</v>
      </c>
      <c r="I124" s="47">
        <v>0</v>
      </c>
      <c r="J124" s="47">
        <v>0</v>
      </c>
      <c r="K124" s="47">
        <f t="shared" si="24"/>
        <v>0</v>
      </c>
      <c r="L124" s="47">
        <v>0</v>
      </c>
      <c r="M124" s="47">
        <v>0</v>
      </c>
      <c r="N124" s="47">
        <v>0</v>
      </c>
      <c r="O124" s="47">
        <v>0</v>
      </c>
      <c r="P124" s="47">
        <v>0</v>
      </c>
      <c r="Q124" s="47">
        <f t="shared" si="17"/>
        <v>0</v>
      </c>
      <c r="R124" s="47">
        <v>0</v>
      </c>
      <c r="S124" s="47">
        <v>0</v>
      </c>
      <c r="T124" s="47">
        <v>0</v>
      </c>
      <c r="U124" s="47">
        <v>0</v>
      </c>
      <c r="V124" s="47">
        <v>0</v>
      </c>
      <c r="W124" s="47">
        <v>0</v>
      </c>
      <c r="X124" s="47">
        <v>0</v>
      </c>
      <c r="Y124" s="47">
        <v>0</v>
      </c>
      <c r="Z124" s="47">
        <v>0</v>
      </c>
    </row>
    <row r="125" spans="1:26" ht="18" customHeight="1" x14ac:dyDescent="0.35">
      <c r="A125" s="395" t="s">
        <v>399</v>
      </c>
      <c r="B125" s="395"/>
      <c r="C125" s="395"/>
      <c r="D125" s="72">
        <f>D121+D122+D123+D124</f>
        <v>45</v>
      </c>
      <c r="E125" s="73">
        <f t="shared" ref="E125:Z125" si="27">E121+E122+E123+E124</f>
        <v>45</v>
      </c>
      <c r="F125" s="73">
        <f t="shared" si="27"/>
        <v>30</v>
      </c>
      <c r="G125" s="73">
        <f t="shared" si="27"/>
        <v>15</v>
      </c>
      <c r="H125" s="73">
        <f t="shared" si="27"/>
        <v>5</v>
      </c>
      <c r="I125" s="73">
        <f t="shared" si="27"/>
        <v>0</v>
      </c>
      <c r="J125" s="73">
        <f t="shared" si="27"/>
        <v>0</v>
      </c>
      <c r="K125" s="73">
        <f t="shared" si="27"/>
        <v>0</v>
      </c>
      <c r="L125" s="73">
        <f t="shared" si="27"/>
        <v>0</v>
      </c>
      <c r="M125" s="73">
        <f t="shared" si="27"/>
        <v>0</v>
      </c>
      <c r="N125" s="73">
        <f t="shared" si="27"/>
        <v>0</v>
      </c>
      <c r="O125" s="73">
        <f t="shared" si="27"/>
        <v>0</v>
      </c>
      <c r="P125" s="73">
        <f t="shared" si="27"/>
        <v>0</v>
      </c>
      <c r="Q125" s="73">
        <f t="shared" si="27"/>
        <v>0</v>
      </c>
      <c r="R125" s="73">
        <f t="shared" si="27"/>
        <v>0</v>
      </c>
      <c r="S125" s="73">
        <f t="shared" si="27"/>
        <v>0</v>
      </c>
      <c r="T125" s="73">
        <f t="shared" si="27"/>
        <v>0</v>
      </c>
      <c r="U125" s="73">
        <f t="shared" si="27"/>
        <v>0</v>
      </c>
      <c r="V125" s="73">
        <f t="shared" si="27"/>
        <v>0</v>
      </c>
      <c r="W125" s="73">
        <f t="shared" si="27"/>
        <v>0</v>
      </c>
      <c r="X125" s="73">
        <f t="shared" si="27"/>
        <v>0</v>
      </c>
      <c r="Y125" s="73">
        <f t="shared" si="27"/>
        <v>0</v>
      </c>
      <c r="Z125" s="73">
        <f t="shared" si="27"/>
        <v>0</v>
      </c>
    </row>
    <row r="126" spans="1:26" ht="18" customHeight="1" x14ac:dyDescent="0.35">
      <c r="A126" s="57">
        <v>94</v>
      </c>
      <c r="B126" s="392" t="s">
        <v>206</v>
      </c>
      <c r="C126" s="74" t="s">
        <v>555</v>
      </c>
      <c r="D126" s="47">
        <v>20</v>
      </c>
      <c r="E126" s="47">
        <f t="shared" si="14"/>
        <v>20</v>
      </c>
      <c r="F126" s="71">
        <v>15</v>
      </c>
      <c r="G126" s="71">
        <v>5</v>
      </c>
      <c r="H126" s="47">
        <v>0</v>
      </c>
      <c r="I126" s="47">
        <v>0</v>
      </c>
      <c r="J126" s="47">
        <v>0</v>
      </c>
      <c r="K126" s="47">
        <f t="shared" si="24"/>
        <v>5</v>
      </c>
      <c r="L126" s="71">
        <v>5</v>
      </c>
      <c r="M126" s="47">
        <v>0</v>
      </c>
      <c r="N126" s="47">
        <v>0</v>
      </c>
      <c r="O126" s="47">
        <v>0</v>
      </c>
      <c r="P126" s="47">
        <v>0</v>
      </c>
      <c r="Q126" s="47">
        <f t="shared" si="17"/>
        <v>0</v>
      </c>
      <c r="R126" s="47">
        <v>0</v>
      </c>
      <c r="S126" s="47">
        <v>0</v>
      </c>
      <c r="T126" s="47">
        <v>0</v>
      </c>
      <c r="U126" s="47">
        <v>0</v>
      </c>
      <c r="V126" s="47">
        <v>0</v>
      </c>
      <c r="W126" s="47">
        <v>0</v>
      </c>
      <c r="X126" s="47">
        <v>0</v>
      </c>
      <c r="Y126" s="47">
        <v>0</v>
      </c>
      <c r="Z126" s="47">
        <v>0</v>
      </c>
    </row>
    <row r="127" spans="1:26" ht="18" customHeight="1" x14ac:dyDescent="0.35">
      <c r="A127" s="57">
        <v>95</v>
      </c>
      <c r="B127" s="392"/>
      <c r="C127" s="74" t="s">
        <v>556</v>
      </c>
      <c r="D127" s="47">
        <v>30</v>
      </c>
      <c r="E127" s="47">
        <f t="shared" si="14"/>
        <v>30</v>
      </c>
      <c r="F127" s="71">
        <v>25</v>
      </c>
      <c r="G127" s="71">
        <v>5</v>
      </c>
      <c r="H127" s="47">
        <v>0</v>
      </c>
      <c r="I127" s="47">
        <v>0</v>
      </c>
      <c r="J127" s="47">
        <v>0</v>
      </c>
      <c r="K127" s="47">
        <f t="shared" si="24"/>
        <v>5</v>
      </c>
      <c r="L127" s="71">
        <v>5</v>
      </c>
      <c r="M127" s="47">
        <v>0</v>
      </c>
      <c r="N127" s="47">
        <v>0</v>
      </c>
      <c r="O127" s="47">
        <v>0</v>
      </c>
      <c r="P127" s="47">
        <v>0</v>
      </c>
      <c r="Q127" s="47">
        <f t="shared" si="17"/>
        <v>0</v>
      </c>
      <c r="R127" s="47">
        <v>0</v>
      </c>
      <c r="S127" s="47">
        <v>0</v>
      </c>
      <c r="T127" s="47">
        <v>0</v>
      </c>
      <c r="U127" s="47">
        <v>0</v>
      </c>
      <c r="V127" s="47">
        <v>0</v>
      </c>
      <c r="W127" s="47">
        <v>0</v>
      </c>
      <c r="X127" s="47">
        <v>0</v>
      </c>
      <c r="Y127" s="47">
        <v>0</v>
      </c>
      <c r="Z127" s="47">
        <v>0</v>
      </c>
    </row>
    <row r="128" spans="1:26" ht="18" customHeight="1" x14ac:dyDescent="0.35">
      <c r="A128" s="57">
        <v>96</v>
      </c>
      <c r="B128" s="392"/>
      <c r="C128" s="74" t="s">
        <v>557</v>
      </c>
      <c r="D128" s="47">
        <v>60</v>
      </c>
      <c r="E128" s="47">
        <f t="shared" si="14"/>
        <v>60</v>
      </c>
      <c r="F128" s="71">
        <v>50</v>
      </c>
      <c r="G128" s="71">
        <v>10</v>
      </c>
      <c r="H128" s="47">
        <v>0</v>
      </c>
      <c r="I128" s="71">
        <v>5</v>
      </c>
      <c r="J128" s="71">
        <v>5</v>
      </c>
      <c r="K128" s="47">
        <f t="shared" si="24"/>
        <v>5</v>
      </c>
      <c r="L128" s="71">
        <v>5</v>
      </c>
      <c r="M128" s="47">
        <v>0</v>
      </c>
      <c r="N128" s="47">
        <v>0</v>
      </c>
      <c r="O128" s="47">
        <v>0</v>
      </c>
      <c r="P128" s="47">
        <v>0</v>
      </c>
      <c r="Q128" s="47">
        <f t="shared" si="17"/>
        <v>5</v>
      </c>
      <c r="R128" s="71">
        <v>5</v>
      </c>
      <c r="S128" s="47">
        <v>0</v>
      </c>
      <c r="T128" s="47">
        <v>0</v>
      </c>
      <c r="U128" s="47">
        <v>0</v>
      </c>
      <c r="V128" s="47">
        <v>0</v>
      </c>
      <c r="W128" s="47">
        <v>0</v>
      </c>
      <c r="X128" s="47">
        <v>0</v>
      </c>
      <c r="Y128" s="47">
        <v>0</v>
      </c>
      <c r="Z128" s="47">
        <v>0</v>
      </c>
    </row>
    <row r="129" spans="1:26" ht="18" customHeight="1" x14ac:dyDescent="0.35">
      <c r="A129" s="395" t="s">
        <v>401</v>
      </c>
      <c r="B129" s="395"/>
      <c r="C129" s="395"/>
      <c r="D129" s="72">
        <f>D126+D127+D128</f>
        <v>110</v>
      </c>
      <c r="E129" s="73">
        <f t="shared" ref="E129:Z129" si="28">E126+E127+E128</f>
        <v>110</v>
      </c>
      <c r="F129" s="73">
        <f t="shared" si="28"/>
        <v>90</v>
      </c>
      <c r="G129" s="73">
        <f t="shared" si="28"/>
        <v>20</v>
      </c>
      <c r="H129" s="73">
        <f t="shared" si="28"/>
        <v>0</v>
      </c>
      <c r="I129" s="73">
        <f t="shared" si="28"/>
        <v>5</v>
      </c>
      <c r="J129" s="73">
        <f t="shared" si="28"/>
        <v>5</v>
      </c>
      <c r="K129" s="73">
        <f t="shared" si="28"/>
        <v>15</v>
      </c>
      <c r="L129" s="73">
        <f t="shared" si="28"/>
        <v>15</v>
      </c>
      <c r="M129" s="73">
        <f t="shared" si="28"/>
        <v>0</v>
      </c>
      <c r="N129" s="73">
        <f t="shared" si="28"/>
        <v>0</v>
      </c>
      <c r="O129" s="73">
        <f t="shared" si="28"/>
        <v>0</v>
      </c>
      <c r="P129" s="73">
        <f t="shared" si="28"/>
        <v>0</v>
      </c>
      <c r="Q129" s="73">
        <f>Q126+Q127+Q128</f>
        <v>5</v>
      </c>
      <c r="R129" s="73">
        <f>R126+R127+R128</f>
        <v>5</v>
      </c>
      <c r="S129" s="73">
        <f t="shared" si="28"/>
        <v>0</v>
      </c>
      <c r="T129" s="73">
        <f t="shared" si="28"/>
        <v>0</v>
      </c>
      <c r="U129" s="73">
        <f t="shared" si="28"/>
        <v>0</v>
      </c>
      <c r="V129" s="73">
        <f t="shared" si="28"/>
        <v>0</v>
      </c>
      <c r="W129" s="73">
        <f t="shared" si="28"/>
        <v>0</v>
      </c>
      <c r="X129" s="73">
        <f t="shared" si="28"/>
        <v>0</v>
      </c>
      <c r="Y129" s="73">
        <f t="shared" si="28"/>
        <v>0</v>
      </c>
      <c r="Z129" s="73">
        <f t="shared" si="28"/>
        <v>0</v>
      </c>
    </row>
    <row r="130" spans="1:26" x14ac:dyDescent="0.35">
      <c r="A130" s="57">
        <v>97</v>
      </c>
      <c r="B130" s="396" t="s">
        <v>558</v>
      </c>
      <c r="C130" s="71" t="s">
        <v>559</v>
      </c>
      <c r="D130" s="47">
        <v>20</v>
      </c>
      <c r="E130" s="47">
        <f t="shared" si="14"/>
        <v>20</v>
      </c>
      <c r="F130" s="71">
        <v>10</v>
      </c>
      <c r="G130" s="49">
        <v>10</v>
      </c>
      <c r="H130" s="47">
        <v>0</v>
      </c>
      <c r="I130" s="47">
        <v>0</v>
      </c>
      <c r="J130" s="47">
        <v>0</v>
      </c>
      <c r="K130" s="47">
        <f t="shared" si="24"/>
        <v>0</v>
      </c>
      <c r="L130" s="47">
        <v>0</v>
      </c>
      <c r="M130" s="47">
        <v>0</v>
      </c>
      <c r="N130" s="47">
        <v>0</v>
      </c>
      <c r="O130" s="47">
        <v>0</v>
      </c>
      <c r="P130" s="47">
        <v>0</v>
      </c>
      <c r="Q130" s="47">
        <f t="shared" si="17"/>
        <v>0</v>
      </c>
      <c r="R130" s="47">
        <v>0</v>
      </c>
      <c r="S130" s="47">
        <v>0</v>
      </c>
      <c r="T130" s="47">
        <v>0</v>
      </c>
      <c r="U130" s="47">
        <v>0</v>
      </c>
      <c r="V130" s="47">
        <v>0</v>
      </c>
      <c r="W130" s="47">
        <v>0</v>
      </c>
      <c r="X130" s="47">
        <v>0</v>
      </c>
      <c r="Y130" s="47">
        <v>0</v>
      </c>
      <c r="Z130" s="47">
        <v>0</v>
      </c>
    </row>
    <row r="131" spans="1:26" x14ac:dyDescent="0.35">
      <c r="A131" s="57">
        <v>98</v>
      </c>
      <c r="B131" s="396"/>
      <c r="C131" s="71" t="s">
        <v>560</v>
      </c>
      <c r="D131" s="47">
        <v>20</v>
      </c>
      <c r="E131" s="47">
        <f t="shared" si="14"/>
        <v>20</v>
      </c>
      <c r="F131" s="71">
        <v>10</v>
      </c>
      <c r="G131" s="49">
        <v>10</v>
      </c>
      <c r="H131" s="47">
        <v>0</v>
      </c>
      <c r="I131" s="47">
        <v>0</v>
      </c>
      <c r="J131" s="47">
        <v>0</v>
      </c>
      <c r="K131" s="47">
        <f t="shared" si="24"/>
        <v>0</v>
      </c>
      <c r="L131" s="47">
        <v>0</v>
      </c>
      <c r="M131" s="47">
        <v>0</v>
      </c>
      <c r="N131" s="47">
        <v>0</v>
      </c>
      <c r="O131" s="47">
        <v>0</v>
      </c>
      <c r="P131" s="47">
        <v>0</v>
      </c>
      <c r="Q131" s="47">
        <f t="shared" si="17"/>
        <v>0</v>
      </c>
      <c r="R131" s="47">
        <v>0</v>
      </c>
      <c r="S131" s="47">
        <v>0</v>
      </c>
      <c r="T131" s="47">
        <v>0</v>
      </c>
      <c r="U131" s="47">
        <v>0</v>
      </c>
      <c r="V131" s="47">
        <v>0</v>
      </c>
      <c r="W131" s="47">
        <v>0</v>
      </c>
      <c r="X131" s="47">
        <v>0</v>
      </c>
      <c r="Y131" s="47">
        <v>0</v>
      </c>
      <c r="Z131" s="47">
        <v>0</v>
      </c>
    </row>
    <row r="132" spans="1:26" ht="18" customHeight="1" x14ac:dyDescent="0.35">
      <c r="A132" s="395" t="s">
        <v>561</v>
      </c>
      <c r="B132" s="395"/>
      <c r="C132" s="395"/>
      <c r="D132" s="72">
        <f>D130+D131</f>
        <v>40</v>
      </c>
      <c r="E132" s="73">
        <f t="shared" ref="E132:Z132" si="29">E130+E131</f>
        <v>40</v>
      </c>
      <c r="F132" s="73">
        <f t="shared" si="29"/>
        <v>20</v>
      </c>
      <c r="G132" s="73">
        <f t="shared" si="29"/>
        <v>20</v>
      </c>
      <c r="H132" s="73">
        <f t="shared" si="29"/>
        <v>0</v>
      </c>
      <c r="I132" s="73">
        <f t="shared" si="29"/>
        <v>0</v>
      </c>
      <c r="J132" s="73">
        <f t="shared" si="29"/>
        <v>0</v>
      </c>
      <c r="K132" s="73">
        <f t="shared" si="29"/>
        <v>0</v>
      </c>
      <c r="L132" s="73">
        <f t="shared" si="29"/>
        <v>0</v>
      </c>
      <c r="M132" s="73">
        <f t="shared" si="29"/>
        <v>0</v>
      </c>
      <c r="N132" s="73">
        <f t="shared" si="29"/>
        <v>0</v>
      </c>
      <c r="O132" s="73">
        <f t="shared" si="29"/>
        <v>0</v>
      </c>
      <c r="P132" s="73">
        <f t="shared" si="29"/>
        <v>0</v>
      </c>
      <c r="Q132" s="73">
        <f t="shared" si="29"/>
        <v>0</v>
      </c>
      <c r="R132" s="73">
        <f t="shared" si="29"/>
        <v>0</v>
      </c>
      <c r="S132" s="73">
        <f t="shared" si="29"/>
        <v>0</v>
      </c>
      <c r="T132" s="73">
        <f t="shared" si="29"/>
        <v>0</v>
      </c>
      <c r="U132" s="73">
        <f t="shared" si="29"/>
        <v>0</v>
      </c>
      <c r="V132" s="73">
        <f t="shared" si="29"/>
        <v>0</v>
      </c>
      <c r="W132" s="73">
        <f t="shared" si="29"/>
        <v>0</v>
      </c>
      <c r="X132" s="73">
        <f t="shared" si="29"/>
        <v>0</v>
      </c>
      <c r="Y132" s="73">
        <f t="shared" si="29"/>
        <v>0</v>
      </c>
      <c r="Z132" s="73">
        <f t="shared" si="29"/>
        <v>0</v>
      </c>
    </row>
    <row r="133" spans="1:26" x14ac:dyDescent="0.35">
      <c r="A133" s="57">
        <v>99</v>
      </c>
      <c r="B133" s="396" t="s">
        <v>402</v>
      </c>
      <c r="C133" s="71" t="s">
        <v>562</v>
      </c>
      <c r="D133" s="47">
        <v>20</v>
      </c>
      <c r="E133" s="47">
        <f t="shared" si="14"/>
        <v>20</v>
      </c>
      <c r="F133" s="71">
        <v>10</v>
      </c>
      <c r="G133" s="71">
        <v>10</v>
      </c>
      <c r="H133" s="47">
        <v>0</v>
      </c>
      <c r="I133" s="47">
        <v>0</v>
      </c>
      <c r="J133" s="47">
        <v>0</v>
      </c>
      <c r="K133" s="47">
        <f t="shared" si="24"/>
        <v>0</v>
      </c>
      <c r="L133" s="47">
        <v>0</v>
      </c>
      <c r="M133" s="47">
        <v>0</v>
      </c>
      <c r="N133" s="47">
        <v>0</v>
      </c>
      <c r="O133" s="47">
        <v>0</v>
      </c>
      <c r="P133" s="47">
        <v>0</v>
      </c>
      <c r="Q133" s="47">
        <f t="shared" si="17"/>
        <v>0</v>
      </c>
      <c r="R133" s="47">
        <v>0</v>
      </c>
      <c r="S133" s="47">
        <v>0</v>
      </c>
      <c r="T133" s="47">
        <v>0</v>
      </c>
      <c r="U133" s="47">
        <v>0</v>
      </c>
      <c r="V133" s="47">
        <v>0</v>
      </c>
      <c r="W133" s="47">
        <v>0</v>
      </c>
      <c r="X133" s="47">
        <v>0</v>
      </c>
      <c r="Y133" s="47">
        <v>0</v>
      </c>
      <c r="Z133" s="71">
        <v>15</v>
      </c>
    </row>
    <row r="134" spans="1:26" x14ac:dyDescent="0.35">
      <c r="A134" s="57">
        <v>100</v>
      </c>
      <c r="B134" s="396"/>
      <c r="C134" s="71" t="s">
        <v>563</v>
      </c>
      <c r="D134" s="47">
        <v>70</v>
      </c>
      <c r="E134" s="47">
        <f t="shared" si="14"/>
        <v>70</v>
      </c>
      <c r="F134" s="71">
        <v>40</v>
      </c>
      <c r="G134" s="71">
        <v>30</v>
      </c>
      <c r="H134" s="47">
        <v>0</v>
      </c>
      <c r="I134" s="71">
        <v>5</v>
      </c>
      <c r="J134" s="47">
        <v>0</v>
      </c>
      <c r="K134" s="47">
        <f t="shared" si="24"/>
        <v>0</v>
      </c>
      <c r="L134" s="47">
        <v>0</v>
      </c>
      <c r="M134" s="47">
        <v>0</v>
      </c>
      <c r="N134" s="47">
        <v>0</v>
      </c>
      <c r="O134" s="47">
        <v>0</v>
      </c>
      <c r="P134" s="47">
        <v>0</v>
      </c>
      <c r="Q134" s="47">
        <f t="shared" si="17"/>
        <v>0</v>
      </c>
      <c r="R134" s="47">
        <v>0</v>
      </c>
      <c r="S134" s="47">
        <v>0</v>
      </c>
      <c r="T134" s="47">
        <v>0</v>
      </c>
      <c r="U134" s="47">
        <v>0</v>
      </c>
      <c r="V134" s="47">
        <v>0</v>
      </c>
      <c r="W134" s="47">
        <v>0</v>
      </c>
      <c r="X134" s="47">
        <v>0</v>
      </c>
      <c r="Y134" s="47">
        <v>0</v>
      </c>
      <c r="Z134" s="71">
        <v>55</v>
      </c>
    </row>
    <row r="135" spans="1:26" x14ac:dyDescent="0.35">
      <c r="A135" s="57">
        <v>101</v>
      </c>
      <c r="B135" s="396"/>
      <c r="C135" s="71" t="s">
        <v>564</v>
      </c>
      <c r="D135" s="47">
        <v>40</v>
      </c>
      <c r="E135" s="47">
        <f t="shared" si="14"/>
        <v>40</v>
      </c>
      <c r="F135" s="71">
        <v>30</v>
      </c>
      <c r="G135" s="71">
        <v>10</v>
      </c>
      <c r="H135" s="47">
        <v>0</v>
      </c>
      <c r="I135" s="71">
        <v>5</v>
      </c>
      <c r="J135" s="47">
        <v>0</v>
      </c>
      <c r="K135" s="47">
        <f t="shared" si="24"/>
        <v>0</v>
      </c>
      <c r="L135" s="47">
        <v>0</v>
      </c>
      <c r="M135" s="47">
        <v>0</v>
      </c>
      <c r="N135" s="47">
        <v>0</v>
      </c>
      <c r="O135" s="47">
        <v>0</v>
      </c>
      <c r="P135" s="47">
        <v>0</v>
      </c>
      <c r="Q135" s="47">
        <f t="shared" si="17"/>
        <v>0</v>
      </c>
      <c r="R135" s="47">
        <v>0</v>
      </c>
      <c r="S135" s="47">
        <v>0</v>
      </c>
      <c r="T135" s="47">
        <v>0</v>
      </c>
      <c r="U135" s="47">
        <v>0</v>
      </c>
      <c r="V135" s="47">
        <v>0</v>
      </c>
      <c r="W135" s="47">
        <v>0</v>
      </c>
      <c r="X135" s="47">
        <v>0</v>
      </c>
      <c r="Y135" s="47">
        <v>0</v>
      </c>
      <c r="Z135" s="71">
        <v>25</v>
      </c>
    </row>
    <row r="136" spans="1:26" ht="18" customHeight="1" x14ac:dyDescent="0.35">
      <c r="A136" s="395" t="s">
        <v>565</v>
      </c>
      <c r="B136" s="395"/>
      <c r="C136" s="395"/>
      <c r="D136" s="72">
        <f>D133+D134+D135</f>
        <v>130</v>
      </c>
      <c r="E136" s="73">
        <f t="shared" ref="E136:Z136" si="30">E133+E134+E135</f>
        <v>130</v>
      </c>
      <c r="F136" s="73">
        <f t="shared" si="30"/>
        <v>80</v>
      </c>
      <c r="G136" s="73">
        <f t="shared" si="30"/>
        <v>50</v>
      </c>
      <c r="H136" s="73">
        <f t="shared" si="30"/>
        <v>0</v>
      </c>
      <c r="I136" s="73">
        <f t="shared" si="30"/>
        <v>10</v>
      </c>
      <c r="J136" s="73">
        <f t="shared" si="30"/>
        <v>0</v>
      </c>
      <c r="K136" s="73">
        <f t="shared" si="30"/>
        <v>0</v>
      </c>
      <c r="L136" s="73">
        <f t="shared" si="30"/>
        <v>0</v>
      </c>
      <c r="M136" s="73">
        <f t="shared" si="30"/>
        <v>0</v>
      </c>
      <c r="N136" s="73">
        <f t="shared" si="30"/>
        <v>0</v>
      </c>
      <c r="O136" s="73">
        <f t="shared" si="30"/>
        <v>0</v>
      </c>
      <c r="P136" s="73">
        <f t="shared" si="30"/>
        <v>0</v>
      </c>
      <c r="Q136" s="73">
        <f t="shared" si="30"/>
        <v>0</v>
      </c>
      <c r="R136" s="73">
        <f t="shared" si="30"/>
        <v>0</v>
      </c>
      <c r="S136" s="73">
        <f t="shared" si="30"/>
        <v>0</v>
      </c>
      <c r="T136" s="73">
        <f t="shared" si="30"/>
        <v>0</v>
      </c>
      <c r="U136" s="73">
        <f t="shared" si="30"/>
        <v>0</v>
      </c>
      <c r="V136" s="73">
        <f t="shared" si="30"/>
        <v>0</v>
      </c>
      <c r="W136" s="73">
        <f t="shared" si="30"/>
        <v>0</v>
      </c>
      <c r="X136" s="73">
        <f t="shared" si="30"/>
        <v>0</v>
      </c>
      <c r="Y136" s="73">
        <f t="shared" si="30"/>
        <v>0</v>
      </c>
      <c r="Z136" s="73">
        <f t="shared" si="30"/>
        <v>95</v>
      </c>
    </row>
    <row r="137" spans="1:26" ht="18" customHeight="1" x14ac:dyDescent="0.35">
      <c r="A137" s="57">
        <v>102</v>
      </c>
      <c r="B137" s="392" t="s">
        <v>208</v>
      </c>
      <c r="C137" s="74" t="s">
        <v>566</v>
      </c>
      <c r="D137" s="47">
        <v>30</v>
      </c>
      <c r="E137" s="47">
        <f t="shared" si="14"/>
        <v>30</v>
      </c>
      <c r="F137" s="71">
        <v>15</v>
      </c>
      <c r="G137" s="71">
        <v>15</v>
      </c>
      <c r="H137" s="47">
        <v>0</v>
      </c>
      <c r="I137" s="47">
        <v>0</v>
      </c>
      <c r="J137" s="47">
        <v>0</v>
      </c>
      <c r="K137" s="47">
        <f t="shared" si="24"/>
        <v>0</v>
      </c>
      <c r="L137" s="47">
        <v>0</v>
      </c>
      <c r="M137" s="47">
        <v>0</v>
      </c>
      <c r="N137" s="47">
        <v>0</v>
      </c>
      <c r="O137" s="47">
        <v>0</v>
      </c>
      <c r="P137" s="47">
        <v>0</v>
      </c>
      <c r="Q137" s="47">
        <f t="shared" si="17"/>
        <v>0</v>
      </c>
      <c r="R137" s="47">
        <v>0</v>
      </c>
      <c r="S137" s="47">
        <v>0</v>
      </c>
      <c r="T137" s="47">
        <v>0</v>
      </c>
      <c r="U137" s="47">
        <v>0</v>
      </c>
      <c r="V137" s="47">
        <v>0</v>
      </c>
      <c r="W137" s="47">
        <v>0</v>
      </c>
      <c r="X137" s="47">
        <v>0</v>
      </c>
      <c r="Y137" s="47">
        <v>0</v>
      </c>
      <c r="Z137" s="47">
        <v>0</v>
      </c>
    </row>
    <row r="138" spans="1:26" ht="18" customHeight="1" x14ac:dyDescent="0.35">
      <c r="A138" s="57">
        <v>103</v>
      </c>
      <c r="B138" s="392"/>
      <c r="C138" s="74" t="s">
        <v>567</v>
      </c>
      <c r="D138" s="47">
        <v>40</v>
      </c>
      <c r="E138" s="47">
        <f>F138+G138</f>
        <v>40</v>
      </c>
      <c r="F138" s="71">
        <v>20</v>
      </c>
      <c r="G138" s="71">
        <v>20</v>
      </c>
      <c r="H138" s="47">
        <v>0</v>
      </c>
      <c r="I138" s="47">
        <v>0</v>
      </c>
      <c r="J138" s="47">
        <v>0</v>
      </c>
      <c r="K138" s="47">
        <f t="shared" si="24"/>
        <v>0</v>
      </c>
      <c r="L138" s="47">
        <v>0</v>
      </c>
      <c r="M138" s="47">
        <v>0</v>
      </c>
      <c r="N138" s="47">
        <v>0</v>
      </c>
      <c r="O138" s="47">
        <v>0</v>
      </c>
      <c r="P138" s="47">
        <v>0</v>
      </c>
      <c r="Q138" s="47">
        <f t="shared" si="17"/>
        <v>0</v>
      </c>
      <c r="R138" s="47">
        <v>0</v>
      </c>
      <c r="S138" s="47">
        <v>0</v>
      </c>
      <c r="T138" s="47">
        <v>0</v>
      </c>
      <c r="U138" s="47">
        <v>0</v>
      </c>
      <c r="V138" s="47">
        <v>0</v>
      </c>
      <c r="W138" s="47">
        <v>0</v>
      </c>
      <c r="X138" s="47">
        <v>0</v>
      </c>
      <c r="Y138" s="47">
        <v>0</v>
      </c>
      <c r="Z138" s="47">
        <v>0</v>
      </c>
    </row>
    <row r="139" spans="1:26" ht="18" customHeight="1" x14ac:dyDescent="0.35">
      <c r="A139" s="395" t="s">
        <v>406</v>
      </c>
      <c r="B139" s="395"/>
      <c r="C139" s="395"/>
      <c r="D139" s="72">
        <f>D137+D138</f>
        <v>70</v>
      </c>
      <c r="E139" s="73">
        <f t="shared" ref="E139:Z139" si="31">E137+E138</f>
        <v>70</v>
      </c>
      <c r="F139" s="73">
        <f t="shared" si="31"/>
        <v>35</v>
      </c>
      <c r="G139" s="73">
        <f t="shared" si="31"/>
        <v>35</v>
      </c>
      <c r="H139" s="73">
        <f t="shared" si="31"/>
        <v>0</v>
      </c>
      <c r="I139" s="73">
        <f t="shared" si="31"/>
        <v>0</v>
      </c>
      <c r="J139" s="73">
        <f t="shared" si="31"/>
        <v>0</v>
      </c>
      <c r="K139" s="73">
        <f t="shared" si="24"/>
        <v>0</v>
      </c>
      <c r="L139" s="73">
        <f t="shared" si="31"/>
        <v>0</v>
      </c>
      <c r="M139" s="73">
        <f t="shared" si="31"/>
        <v>0</v>
      </c>
      <c r="N139" s="73">
        <f t="shared" si="31"/>
        <v>0</v>
      </c>
      <c r="O139" s="73">
        <f t="shared" si="31"/>
        <v>0</v>
      </c>
      <c r="P139" s="73">
        <f t="shared" si="31"/>
        <v>0</v>
      </c>
      <c r="Q139" s="73">
        <f t="shared" si="31"/>
        <v>0</v>
      </c>
      <c r="R139" s="73">
        <f t="shared" si="31"/>
        <v>0</v>
      </c>
      <c r="S139" s="73">
        <f t="shared" si="31"/>
        <v>0</v>
      </c>
      <c r="T139" s="73">
        <f t="shared" si="31"/>
        <v>0</v>
      </c>
      <c r="U139" s="73">
        <f t="shared" si="31"/>
        <v>0</v>
      </c>
      <c r="V139" s="73">
        <f t="shared" si="31"/>
        <v>0</v>
      </c>
      <c r="W139" s="73">
        <f t="shared" si="31"/>
        <v>0</v>
      </c>
      <c r="X139" s="73">
        <f t="shared" si="31"/>
        <v>0</v>
      </c>
      <c r="Y139" s="73">
        <f t="shared" si="31"/>
        <v>0</v>
      </c>
      <c r="Z139" s="73">
        <f t="shared" si="31"/>
        <v>0</v>
      </c>
    </row>
    <row r="140" spans="1:26" x14ac:dyDescent="0.35">
      <c r="A140" s="57">
        <v>104</v>
      </c>
      <c r="B140" s="396" t="s">
        <v>407</v>
      </c>
      <c r="C140" s="71" t="s">
        <v>568</v>
      </c>
      <c r="D140" s="47">
        <v>20</v>
      </c>
      <c r="E140" s="47">
        <f>F140+G140</f>
        <v>20</v>
      </c>
      <c r="F140" s="71">
        <v>20</v>
      </c>
      <c r="G140" s="47">
        <v>0</v>
      </c>
      <c r="H140" s="47">
        <v>0</v>
      </c>
      <c r="I140" s="47">
        <v>0</v>
      </c>
      <c r="J140" s="47">
        <v>0</v>
      </c>
      <c r="K140" s="47">
        <f t="shared" si="24"/>
        <v>0</v>
      </c>
      <c r="L140" s="47">
        <v>0</v>
      </c>
      <c r="M140" s="47">
        <v>0</v>
      </c>
      <c r="N140" s="47">
        <v>0</v>
      </c>
      <c r="O140" s="47">
        <v>0</v>
      </c>
      <c r="P140" s="47">
        <v>0</v>
      </c>
      <c r="Q140" s="47">
        <f t="shared" si="17"/>
        <v>0</v>
      </c>
      <c r="R140" s="47">
        <v>0</v>
      </c>
      <c r="S140" s="47">
        <v>0</v>
      </c>
      <c r="T140" s="47">
        <v>0</v>
      </c>
      <c r="U140" s="47">
        <v>0</v>
      </c>
      <c r="V140" s="71">
        <v>5</v>
      </c>
      <c r="W140" s="47">
        <v>0</v>
      </c>
      <c r="X140" s="47">
        <v>0</v>
      </c>
      <c r="Y140" s="47">
        <v>0</v>
      </c>
      <c r="Z140" s="47">
        <v>0</v>
      </c>
    </row>
    <row r="141" spans="1:26" x14ac:dyDescent="0.35">
      <c r="A141" s="57">
        <v>105</v>
      </c>
      <c r="B141" s="396"/>
      <c r="C141" s="71" t="s">
        <v>569</v>
      </c>
      <c r="D141" s="47">
        <v>20</v>
      </c>
      <c r="E141" s="47">
        <f>F141+G141</f>
        <v>20</v>
      </c>
      <c r="F141" s="71">
        <v>20</v>
      </c>
      <c r="G141" s="47">
        <v>0</v>
      </c>
      <c r="H141" s="47">
        <v>0</v>
      </c>
      <c r="I141" s="47">
        <v>0</v>
      </c>
      <c r="J141" s="71">
        <v>5</v>
      </c>
      <c r="K141" s="47">
        <f t="shared" si="24"/>
        <v>0</v>
      </c>
      <c r="L141" s="47">
        <v>0</v>
      </c>
      <c r="M141" s="47">
        <v>0</v>
      </c>
      <c r="N141" s="47">
        <v>0</v>
      </c>
      <c r="O141" s="47">
        <v>0</v>
      </c>
      <c r="P141" s="47">
        <v>0</v>
      </c>
      <c r="Q141" s="47">
        <f t="shared" si="17"/>
        <v>0</v>
      </c>
      <c r="R141" s="47">
        <v>0</v>
      </c>
      <c r="S141" s="47">
        <v>0</v>
      </c>
      <c r="T141" s="47">
        <v>0</v>
      </c>
      <c r="U141" s="47">
        <v>0</v>
      </c>
      <c r="V141" s="47">
        <v>0</v>
      </c>
      <c r="W141" s="47">
        <v>0</v>
      </c>
      <c r="X141" s="47">
        <v>0</v>
      </c>
      <c r="Y141" s="47">
        <v>0</v>
      </c>
      <c r="Z141" s="47">
        <v>0</v>
      </c>
    </row>
    <row r="142" spans="1:26" x14ac:dyDescent="0.35">
      <c r="A142" s="57">
        <v>106</v>
      </c>
      <c r="B142" s="396"/>
      <c r="C142" s="71" t="s">
        <v>570</v>
      </c>
      <c r="D142" s="47">
        <v>20</v>
      </c>
      <c r="E142" s="47">
        <f>F142+G142</f>
        <v>20</v>
      </c>
      <c r="F142" s="71">
        <v>20</v>
      </c>
      <c r="G142" s="47">
        <v>0</v>
      </c>
      <c r="H142" s="47">
        <v>0</v>
      </c>
      <c r="I142" s="71">
        <v>5</v>
      </c>
      <c r="J142" s="49">
        <v>0</v>
      </c>
      <c r="K142" s="47">
        <f t="shared" si="24"/>
        <v>5</v>
      </c>
      <c r="L142" s="71">
        <v>5</v>
      </c>
      <c r="M142" s="47">
        <v>0</v>
      </c>
      <c r="N142" s="47">
        <v>0</v>
      </c>
      <c r="O142" s="47">
        <v>0</v>
      </c>
      <c r="P142" s="47">
        <v>0</v>
      </c>
      <c r="Q142" s="47">
        <f t="shared" si="17"/>
        <v>0</v>
      </c>
      <c r="R142" s="47">
        <v>0</v>
      </c>
      <c r="S142" s="47">
        <v>0</v>
      </c>
      <c r="T142" s="47">
        <v>0</v>
      </c>
      <c r="U142" s="47">
        <v>0</v>
      </c>
      <c r="V142" s="47">
        <v>0</v>
      </c>
      <c r="W142" s="47">
        <v>0</v>
      </c>
      <c r="X142" s="47">
        <v>0</v>
      </c>
      <c r="Y142" s="47">
        <v>0</v>
      </c>
      <c r="Z142" s="47">
        <v>0</v>
      </c>
    </row>
    <row r="143" spans="1:26" x14ac:dyDescent="0.35">
      <c r="A143" s="57">
        <v>107</v>
      </c>
      <c r="B143" s="396"/>
      <c r="C143" s="71" t="s">
        <v>571</v>
      </c>
      <c r="D143" s="47">
        <v>20</v>
      </c>
      <c r="E143" s="47">
        <f>F143+G143</f>
        <v>20</v>
      </c>
      <c r="F143" s="71">
        <v>20</v>
      </c>
      <c r="G143" s="47">
        <v>0</v>
      </c>
      <c r="H143" s="47">
        <v>0</v>
      </c>
      <c r="I143" s="47">
        <v>0</v>
      </c>
      <c r="J143" s="71">
        <v>5</v>
      </c>
      <c r="K143" s="47">
        <f t="shared" si="24"/>
        <v>0</v>
      </c>
      <c r="L143" s="47">
        <v>0</v>
      </c>
      <c r="M143" s="47">
        <v>0</v>
      </c>
      <c r="N143" s="47">
        <v>0</v>
      </c>
      <c r="O143" s="47">
        <v>0</v>
      </c>
      <c r="P143" s="47">
        <v>0</v>
      </c>
      <c r="Q143" s="47">
        <f t="shared" si="17"/>
        <v>5</v>
      </c>
      <c r="R143" s="47">
        <v>0</v>
      </c>
      <c r="S143" s="47">
        <v>0</v>
      </c>
      <c r="T143" s="71">
        <v>5</v>
      </c>
      <c r="U143" s="47">
        <v>0</v>
      </c>
      <c r="V143" s="47">
        <v>0</v>
      </c>
      <c r="W143" s="47">
        <v>0</v>
      </c>
      <c r="X143" s="47">
        <v>0</v>
      </c>
      <c r="Y143" s="47">
        <v>0</v>
      </c>
      <c r="Z143" s="47">
        <v>0</v>
      </c>
    </row>
    <row r="144" spans="1:26" ht="18" customHeight="1" x14ac:dyDescent="0.35">
      <c r="A144" s="395" t="s">
        <v>412</v>
      </c>
      <c r="B144" s="395"/>
      <c r="C144" s="395"/>
      <c r="D144" s="72">
        <f>D140+D141+D142+D143</f>
        <v>80</v>
      </c>
      <c r="E144" s="73">
        <f t="shared" ref="E144:Z144" si="32">E140+E141+E142+E143</f>
        <v>80</v>
      </c>
      <c r="F144" s="73">
        <f t="shared" si="32"/>
        <v>80</v>
      </c>
      <c r="G144" s="73">
        <f t="shared" si="32"/>
        <v>0</v>
      </c>
      <c r="H144" s="73">
        <f t="shared" si="32"/>
        <v>0</v>
      </c>
      <c r="I144" s="73">
        <f t="shared" si="32"/>
        <v>5</v>
      </c>
      <c r="J144" s="73">
        <f t="shared" si="32"/>
        <v>10</v>
      </c>
      <c r="K144" s="73">
        <f t="shared" si="32"/>
        <v>5</v>
      </c>
      <c r="L144" s="73">
        <f t="shared" si="32"/>
        <v>5</v>
      </c>
      <c r="M144" s="73">
        <f t="shared" si="32"/>
        <v>0</v>
      </c>
      <c r="N144" s="73">
        <f t="shared" si="32"/>
        <v>0</v>
      </c>
      <c r="O144" s="73">
        <f t="shared" si="32"/>
        <v>0</v>
      </c>
      <c r="P144" s="73">
        <f t="shared" si="32"/>
        <v>0</v>
      </c>
      <c r="Q144" s="73">
        <f>Q140+Q141+Q142+Q143</f>
        <v>5</v>
      </c>
      <c r="R144" s="73">
        <f>R140+R141+R142+R143</f>
        <v>0</v>
      </c>
      <c r="S144" s="73">
        <f t="shared" si="32"/>
        <v>0</v>
      </c>
      <c r="T144" s="73">
        <f t="shared" si="32"/>
        <v>5</v>
      </c>
      <c r="U144" s="73">
        <f t="shared" si="32"/>
        <v>0</v>
      </c>
      <c r="V144" s="73">
        <f t="shared" si="32"/>
        <v>5</v>
      </c>
      <c r="W144" s="73">
        <f t="shared" si="32"/>
        <v>0</v>
      </c>
      <c r="X144" s="73">
        <f t="shared" si="32"/>
        <v>0</v>
      </c>
      <c r="Y144" s="73">
        <f t="shared" si="32"/>
        <v>0</v>
      </c>
      <c r="Z144" s="73">
        <f t="shared" si="32"/>
        <v>0</v>
      </c>
    </row>
    <row r="145" spans="1:26" ht="18" customHeight="1" x14ac:dyDescent="0.35">
      <c r="A145" s="111">
        <v>108</v>
      </c>
      <c r="B145" s="392" t="s">
        <v>413</v>
      </c>
      <c r="C145" s="74" t="s">
        <v>572</v>
      </c>
      <c r="D145" s="47">
        <v>5</v>
      </c>
      <c r="E145" s="47">
        <f>F145+G145</f>
        <v>5</v>
      </c>
      <c r="F145" s="47">
        <v>0</v>
      </c>
      <c r="G145" s="71">
        <v>5</v>
      </c>
      <c r="H145" s="47">
        <v>0</v>
      </c>
      <c r="I145" s="47">
        <v>0</v>
      </c>
      <c r="J145" s="47">
        <v>0</v>
      </c>
      <c r="K145" s="47">
        <f t="shared" si="24"/>
        <v>0</v>
      </c>
      <c r="L145" s="47">
        <v>0</v>
      </c>
      <c r="M145" s="47">
        <v>0</v>
      </c>
      <c r="N145" s="47">
        <v>0</v>
      </c>
      <c r="O145" s="47">
        <v>0</v>
      </c>
      <c r="P145" s="47">
        <v>0</v>
      </c>
      <c r="Q145" s="47">
        <f t="shared" si="17"/>
        <v>0</v>
      </c>
      <c r="R145" s="47">
        <v>0</v>
      </c>
      <c r="S145" s="47">
        <v>0</v>
      </c>
      <c r="T145" s="47">
        <v>0</v>
      </c>
      <c r="U145" s="47">
        <v>0</v>
      </c>
      <c r="V145" s="47">
        <v>0</v>
      </c>
      <c r="W145" s="47">
        <v>0</v>
      </c>
      <c r="X145" s="47">
        <v>0</v>
      </c>
      <c r="Y145" s="47">
        <v>0</v>
      </c>
      <c r="Z145" s="47">
        <v>0</v>
      </c>
    </row>
    <row r="146" spans="1:26" ht="18" customHeight="1" x14ac:dyDescent="0.35">
      <c r="A146" s="111">
        <v>109</v>
      </c>
      <c r="B146" s="392"/>
      <c r="C146" s="74" t="s">
        <v>573</v>
      </c>
      <c r="D146" s="47">
        <v>10</v>
      </c>
      <c r="E146" s="47">
        <f>F146+G146</f>
        <v>10</v>
      </c>
      <c r="F146" s="71">
        <v>5</v>
      </c>
      <c r="G146" s="71">
        <v>5</v>
      </c>
      <c r="H146" s="47">
        <v>0</v>
      </c>
      <c r="I146" s="47">
        <v>0</v>
      </c>
      <c r="J146" s="47">
        <v>0</v>
      </c>
      <c r="K146" s="47">
        <f t="shared" si="24"/>
        <v>0</v>
      </c>
      <c r="L146" s="47">
        <v>0</v>
      </c>
      <c r="M146" s="47">
        <v>0</v>
      </c>
      <c r="N146" s="47">
        <v>0</v>
      </c>
      <c r="O146" s="47">
        <v>0</v>
      </c>
      <c r="P146" s="47">
        <v>0</v>
      </c>
      <c r="Q146" s="47">
        <f t="shared" si="17"/>
        <v>0</v>
      </c>
      <c r="R146" s="47">
        <v>0</v>
      </c>
      <c r="S146" s="47">
        <v>0</v>
      </c>
      <c r="T146" s="47">
        <v>0</v>
      </c>
      <c r="U146" s="47">
        <v>0</v>
      </c>
      <c r="V146" s="47">
        <v>0</v>
      </c>
      <c r="W146" s="47">
        <v>0</v>
      </c>
      <c r="X146" s="47">
        <v>0</v>
      </c>
      <c r="Y146" s="47">
        <v>0</v>
      </c>
      <c r="Z146" s="47">
        <v>0</v>
      </c>
    </row>
    <row r="147" spans="1:26" ht="18" customHeight="1" x14ac:dyDescent="0.35">
      <c r="A147" s="111">
        <v>110</v>
      </c>
      <c r="B147" s="392"/>
      <c r="C147" s="74" t="s">
        <v>574</v>
      </c>
      <c r="D147" s="47">
        <v>15</v>
      </c>
      <c r="E147" s="47">
        <f>F147+G147</f>
        <v>15</v>
      </c>
      <c r="F147" s="71">
        <v>10</v>
      </c>
      <c r="G147" s="71">
        <v>5</v>
      </c>
      <c r="H147" s="47">
        <v>0</v>
      </c>
      <c r="I147" s="47">
        <v>0</v>
      </c>
      <c r="J147" s="47">
        <v>0</v>
      </c>
      <c r="K147" s="47">
        <f t="shared" si="24"/>
        <v>0</v>
      </c>
      <c r="L147" s="47">
        <v>0</v>
      </c>
      <c r="M147" s="47">
        <v>0</v>
      </c>
      <c r="N147" s="47">
        <v>0</v>
      </c>
      <c r="O147" s="47">
        <v>0</v>
      </c>
      <c r="P147" s="47">
        <v>0</v>
      </c>
      <c r="Q147" s="47">
        <f t="shared" si="17"/>
        <v>0</v>
      </c>
      <c r="R147" s="47">
        <v>0</v>
      </c>
      <c r="S147" s="47">
        <v>0</v>
      </c>
      <c r="T147" s="47">
        <v>0</v>
      </c>
      <c r="U147" s="47">
        <v>0</v>
      </c>
      <c r="V147" s="47">
        <v>0</v>
      </c>
      <c r="W147" s="47">
        <v>0</v>
      </c>
      <c r="X147" s="47">
        <v>0</v>
      </c>
      <c r="Y147" s="47">
        <v>0</v>
      </c>
      <c r="Z147" s="47">
        <v>0</v>
      </c>
    </row>
    <row r="148" spans="1:26" ht="18" customHeight="1" x14ac:dyDescent="0.35">
      <c r="A148" s="395" t="s">
        <v>415</v>
      </c>
      <c r="B148" s="395"/>
      <c r="C148" s="395"/>
      <c r="D148" s="72">
        <f>D145+D146+D147</f>
        <v>30</v>
      </c>
      <c r="E148" s="73">
        <f t="shared" ref="E148:Z148" si="33">E145+E146+E147</f>
        <v>30</v>
      </c>
      <c r="F148" s="73">
        <f t="shared" si="33"/>
        <v>15</v>
      </c>
      <c r="G148" s="73">
        <f t="shared" si="33"/>
        <v>15</v>
      </c>
      <c r="H148" s="73">
        <f t="shared" si="33"/>
        <v>0</v>
      </c>
      <c r="I148" s="73">
        <f t="shared" si="33"/>
        <v>0</v>
      </c>
      <c r="J148" s="73">
        <f t="shared" si="33"/>
        <v>0</v>
      </c>
      <c r="K148" s="73">
        <f t="shared" si="33"/>
        <v>0</v>
      </c>
      <c r="L148" s="73">
        <f t="shared" si="33"/>
        <v>0</v>
      </c>
      <c r="M148" s="73">
        <f t="shared" si="33"/>
        <v>0</v>
      </c>
      <c r="N148" s="73">
        <f t="shared" si="33"/>
        <v>0</v>
      </c>
      <c r="O148" s="73">
        <f t="shared" si="33"/>
        <v>0</v>
      </c>
      <c r="P148" s="73">
        <f t="shared" si="33"/>
        <v>0</v>
      </c>
      <c r="Q148" s="73">
        <f>Q145+Q146+Q147</f>
        <v>0</v>
      </c>
      <c r="R148" s="73">
        <f>R145+R146+R147</f>
        <v>0</v>
      </c>
      <c r="S148" s="73">
        <f t="shared" si="33"/>
        <v>0</v>
      </c>
      <c r="T148" s="73">
        <f t="shared" si="33"/>
        <v>0</v>
      </c>
      <c r="U148" s="73">
        <f t="shared" si="33"/>
        <v>0</v>
      </c>
      <c r="V148" s="73">
        <f t="shared" si="33"/>
        <v>0</v>
      </c>
      <c r="W148" s="73">
        <f t="shared" si="33"/>
        <v>0</v>
      </c>
      <c r="X148" s="73">
        <f t="shared" si="33"/>
        <v>0</v>
      </c>
      <c r="Y148" s="73">
        <f t="shared" si="33"/>
        <v>0</v>
      </c>
      <c r="Z148" s="73">
        <f t="shared" si="33"/>
        <v>0</v>
      </c>
    </row>
    <row r="149" spans="1:26" x14ac:dyDescent="0.35">
      <c r="A149" s="57">
        <v>111</v>
      </c>
      <c r="B149" s="396" t="s">
        <v>416</v>
      </c>
      <c r="C149" s="71" t="s">
        <v>575</v>
      </c>
      <c r="D149" s="47">
        <v>25</v>
      </c>
      <c r="E149" s="47">
        <f>F149+G149</f>
        <v>25</v>
      </c>
      <c r="F149" s="71">
        <v>15</v>
      </c>
      <c r="G149" s="71">
        <v>10</v>
      </c>
      <c r="H149" s="47">
        <v>0</v>
      </c>
      <c r="I149" s="47">
        <v>0</v>
      </c>
      <c r="J149" s="47">
        <v>0</v>
      </c>
      <c r="K149" s="47">
        <f t="shared" si="24"/>
        <v>0</v>
      </c>
      <c r="L149" s="47">
        <v>0</v>
      </c>
      <c r="M149" s="47">
        <v>0</v>
      </c>
      <c r="N149" s="47">
        <v>0</v>
      </c>
      <c r="O149" s="47">
        <v>0</v>
      </c>
      <c r="P149" s="47">
        <v>0</v>
      </c>
      <c r="Q149" s="47">
        <f t="shared" si="17"/>
        <v>0</v>
      </c>
      <c r="R149" s="47">
        <v>0</v>
      </c>
      <c r="S149" s="47">
        <v>0</v>
      </c>
      <c r="T149" s="47">
        <v>0</v>
      </c>
      <c r="U149" s="47">
        <v>0</v>
      </c>
      <c r="V149" s="47">
        <v>0</v>
      </c>
      <c r="W149" s="47">
        <v>0</v>
      </c>
      <c r="X149" s="47">
        <v>0</v>
      </c>
      <c r="Y149" s="47">
        <v>0</v>
      </c>
      <c r="Z149" s="47">
        <v>0</v>
      </c>
    </row>
    <row r="150" spans="1:26" x14ac:dyDescent="0.35">
      <c r="A150" s="57">
        <v>112</v>
      </c>
      <c r="B150" s="396"/>
      <c r="C150" s="71" t="s">
        <v>576</v>
      </c>
      <c r="D150" s="47">
        <v>15</v>
      </c>
      <c r="E150" s="47">
        <f>F150+G150</f>
        <v>15</v>
      </c>
      <c r="F150" s="71">
        <v>10</v>
      </c>
      <c r="G150" s="71">
        <v>5</v>
      </c>
      <c r="H150" s="47">
        <v>0</v>
      </c>
      <c r="I150" s="47">
        <v>0</v>
      </c>
      <c r="J150" s="47">
        <v>0</v>
      </c>
      <c r="K150" s="47">
        <f t="shared" si="24"/>
        <v>0</v>
      </c>
      <c r="L150" s="47">
        <v>0</v>
      </c>
      <c r="M150" s="47">
        <v>0</v>
      </c>
      <c r="N150" s="47">
        <v>0</v>
      </c>
      <c r="O150" s="47">
        <v>0</v>
      </c>
      <c r="P150" s="47">
        <v>0</v>
      </c>
      <c r="Q150" s="47">
        <f t="shared" si="17"/>
        <v>0</v>
      </c>
      <c r="R150" s="47">
        <v>0</v>
      </c>
      <c r="S150" s="47">
        <v>0</v>
      </c>
      <c r="T150" s="47">
        <v>0</v>
      </c>
      <c r="U150" s="47">
        <v>0</v>
      </c>
      <c r="V150" s="47">
        <v>0</v>
      </c>
      <c r="W150" s="47">
        <v>0</v>
      </c>
      <c r="X150" s="47">
        <v>0</v>
      </c>
      <c r="Y150" s="47">
        <v>0</v>
      </c>
      <c r="Z150" s="47">
        <v>0</v>
      </c>
    </row>
    <row r="151" spans="1:26" x14ac:dyDescent="0.35">
      <c r="A151" s="57">
        <v>113</v>
      </c>
      <c r="B151" s="396"/>
      <c r="C151" s="71" t="s">
        <v>577</v>
      </c>
      <c r="D151" s="47">
        <v>15</v>
      </c>
      <c r="E151" s="47">
        <f>F151+G151</f>
        <v>15</v>
      </c>
      <c r="F151" s="71">
        <v>10</v>
      </c>
      <c r="G151" s="71">
        <v>5</v>
      </c>
      <c r="H151" s="47">
        <v>0</v>
      </c>
      <c r="I151" s="47">
        <v>0</v>
      </c>
      <c r="J151" s="47">
        <v>0</v>
      </c>
      <c r="K151" s="47">
        <f t="shared" si="24"/>
        <v>0</v>
      </c>
      <c r="L151" s="47">
        <v>0</v>
      </c>
      <c r="M151" s="47">
        <v>0</v>
      </c>
      <c r="N151" s="47">
        <v>0</v>
      </c>
      <c r="O151" s="47">
        <v>0</v>
      </c>
      <c r="P151" s="47">
        <v>0</v>
      </c>
      <c r="Q151" s="47">
        <f t="shared" ref="Q151:Q158" si="34">R151+S151+T151</f>
        <v>0</v>
      </c>
      <c r="R151" s="47">
        <v>0</v>
      </c>
      <c r="S151" s="47">
        <v>0</v>
      </c>
      <c r="T151" s="47">
        <v>0</v>
      </c>
      <c r="U151" s="47">
        <v>0</v>
      </c>
      <c r="V151" s="47">
        <v>0</v>
      </c>
      <c r="W151" s="47">
        <v>0</v>
      </c>
      <c r="X151" s="47">
        <v>0</v>
      </c>
      <c r="Y151" s="47">
        <v>0</v>
      </c>
      <c r="Z151" s="47">
        <v>0</v>
      </c>
    </row>
    <row r="152" spans="1:26" ht="18" customHeight="1" x14ac:dyDescent="0.35">
      <c r="A152" s="395" t="s">
        <v>418</v>
      </c>
      <c r="B152" s="395"/>
      <c r="C152" s="395"/>
      <c r="D152" s="72">
        <f>D149+D150+D151</f>
        <v>55</v>
      </c>
      <c r="E152" s="73">
        <f t="shared" ref="E152:Z152" si="35">E149+E150+E151</f>
        <v>55</v>
      </c>
      <c r="F152" s="73">
        <f t="shared" si="35"/>
        <v>35</v>
      </c>
      <c r="G152" s="73">
        <f t="shared" si="35"/>
        <v>20</v>
      </c>
      <c r="H152" s="73">
        <f t="shared" si="35"/>
        <v>0</v>
      </c>
      <c r="I152" s="73">
        <f t="shared" si="35"/>
        <v>0</v>
      </c>
      <c r="J152" s="73">
        <f t="shared" si="35"/>
        <v>0</v>
      </c>
      <c r="K152" s="73">
        <f t="shared" si="35"/>
        <v>0</v>
      </c>
      <c r="L152" s="73">
        <f t="shared" si="35"/>
        <v>0</v>
      </c>
      <c r="M152" s="73">
        <f t="shared" si="35"/>
        <v>0</v>
      </c>
      <c r="N152" s="73">
        <f t="shared" si="35"/>
        <v>0</v>
      </c>
      <c r="O152" s="73">
        <f t="shared" si="35"/>
        <v>0</v>
      </c>
      <c r="P152" s="73">
        <f t="shared" si="35"/>
        <v>0</v>
      </c>
      <c r="Q152" s="73">
        <f t="shared" si="35"/>
        <v>0</v>
      </c>
      <c r="R152" s="73">
        <f t="shared" si="35"/>
        <v>0</v>
      </c>
      <c r="S152" s="73">
        <f t="shared" si="35"/>
        <v>0</v>
      </c>
      <c r="T152" s="73">
        <f t="shared" si="35"/>
        <v>0</v>
      </c>
      <c r="U152" s="73">
        <f t="shared" si="35"/>
        <v>0</v>
      </c>
      <c r="V152" s="73">
        <f t="shared" si="35"/>
        <v>0</v>
      </c>
      <c r="W152" s="73">
        <f t="shared" si="35"/>
        <v>0</v>
      </c>
      <c r="X152" s="73">
        <f t="shared" si="35"/>
        <v>0</v>
      </c>
      <c r="Y152" s="73">
        <f t="shared" si="35"/>
        <v>0</v>
      </c>
      <c r="Z152" s="73">
        <f t="shared" si="35"/>
        <v>0</v>
      </c>
    </row>
    <row r="153" spans="1:26" x14ac:dyDescent="0.35">
      <c r="A153" s="57">
        <v>114</v>
      </c>
      <c r="B153" s="396" t="s">
        <v>578</v>
      </c>
      <c r="C153" s="71" t="s">
        <v>579</v>
      </c>
      <c r="D153" s="47">
        <v>20</v>
      </c>
      <c r="E153" s="47">
        <f t="shared" ref="E153:E159" si="36">F153+G153</f>
        <v>20</v>
      </c>
      <c r="F153" s="71">
        <v>15</v>
      </c>
      <c r="G153" s="71">
        <v>5</v>
      </c>
      <c r="H153" s="47">
        <v>0</v>
      </c>
      <c r="I153" s="47">
        <v>0</v>
      </c>
      <c r="J153" s="47">
        <v>0</v>
      </c>
      <c r="K153" s="47">
        <f t="shared" si="24"/>
        <v>0</v>
      </c>
      <c r="L153" s="47">
        <v>0</v>
      </c>
      <c r="M153" s="47">
        <v>0</v>
      </c>
      <c r="N153" s="47">
        <v>0</v>
      </c>
      <c r="O153" s="47">
        <v>0</v>
      </c>
      <c r="P153" s="47">
        <v>0</v>
      </c>
      <c r="Q153" s="47">
        <f t="shared" si="34"/>
        <v>0</v>
      </c>
      <c r="R153" s="47">
        <v>0</v>
      </c>
      <c r="S153" s="47">
        <v>0</v>
      </c>
      <c r="T153" s="47">
        <v>0</v>
      </c>
      <c r="U153" s="47">
        <v>0</v>
      </c>
      <c r="V153" s="47">
        <v>0</v>
      </c>
      <c r="W153" s="47">
        <v>0</v>
      </c>
      <c r="X153" s="47">
        <v>0</v>
      </c>
      <c r="Y153" s="47">
        <v>0</v>
      </c>
      <c r="Z153" s="47">
        <v>0</v>
      </c>
    </row>
    <row r="154" spans="1:26" x14ac:dyDescent="0.35">
      <c r="A154" s="57">
        <v>115</v>
      </c>
      <c r="B154" s="396"/>
      <c r="C154" s="71" t="s">
        <v>580</v>
      </c>
      <c r="D154" s="47">
        <v>20</v>
      </c>
      <c r="E154" s="47">
        <f t="shared" si="36"/>
        <v>20</v>
      </c>
      <c r="F154" s="71">
        <v>15</v>
      </c>
      <c r="G154" s="71">
        <v>5</v>
      </c>
      <c r="H154" s="47">
        <v>0</v>
      </c>
      <c r="I154" s="47">
        <v>0</v>
      </c>
      <c r="J154" s="47">
        <v>0</v>
      </c>
      <c r="K154" s="47">
        <f t="shared" si="24"/>
        <v>0</v>
      </c>
      <c r="L154" s="47">
        <v>0</v>
      </c>
      <c r="M154" s="47">
        <v>0</v>
      </c>
      <c r="N154" s="47">
        <v>0</v>
      </c>
      <c r="O154" s="47">
        <v>0</v>
      </c>
      <c r="P154" s="47">
        <v>0</v>
      </c>
      <c r="Q154" s="47">
        <f t="shared" si="34"/>
        <v>0</v>
      </c>
      <c r="R154" s="47">
        <v>0</v>
      </c>
      <c r="S154" s="47">
        <v>0</v>
      </c>
      <c r="T154" s="47">
        <v>0</v>
      </c>
      <c r="U154" s="47">
        <v>0</v>
      </c>
      <c r="V154" s="47">
        <v>0</v>
      </c>
      <c r="W154" s="47">
        <v>0</v>
      </c>
      <c r="X154" s="47">
        <v>0</v>
      </c>
      <c r="Y154" s="47">
        <v>0</v>
      </c>
      <c r="Z154" s="47">
        <v>0</v>
      </c>
    </row>
    <row r="155" spans="1:26" x14ac:dyDescent="0.35">
      <c r="A155" s="57">
        <v>116</v>
      </c>
      <c r="B155" s="396"/>
      <c r="C155" s="71" t="s">
        <v>581</v>
      </c>
      <c r="D155" s="47">
        <v>30</v>
      </c>
      <c r="E155" s="47">
        <f t="shared" si="36"/>
        <v>30</v>
      </c>
      <c r="F155" s="71">
        <v>25</v>
      </c>
      <c r="G155" s="71">
        <v>5</v>
      </c>
      <c r="H155" s="47">
        <v>0</v>
      </c>
      <c r="I155" s="47">
        <v>0</v>
      </c>
      <c r="J155" s="47">
        <v>0</v>
      </c>
      <c r="K155" s="47">
        <f t="shared" si="24"/>
        <v>0</v>
      </c>
      <c r="L155" s="47">
        <v>0</v>
      </c>
      <c r="M155" s="47">
        <v>0</v>
      </c>
      <c r="N155" s="47">
        <v>0</v>
      </c>
      <c r="O155" s="47">
        <v>0</v>
      </c>
      <c r="P155" s="47">
        <v>0</v>
      </c>
      <c r="Q155" s="47">
        <f t="shared" si="34"/>
        <v>0</v>
      </c>
      <c r="R155" s="47">
        <v>0</v>
      </c>
      <c r="S155" s="47">
        <v>0</v>
      </c>
      <c r="T155" s="47">
        <v>0</v>
      </c>
      <c r="U155" s="47">
        <v>0</v>
      </c>
      <c r="V155" s="47">
        <v>0</v>
      </c>
      <c r="W155" s="47">
        <v>0</v>
      </c>
      <c r="X155" s="47">
        <v>0</v>
      </c>
      <c r="Y155" s="47">
        <v>0</v>
      </c>
      <c r="Z155" s="47">
        <v>0</v>
      </c>
    </row>
    <row r="156" spans="1:26" x14ac:dyDescent="0.35">
      <c r="A156" s="57">
        <v>117</v>
      </c>
      <c r="B156" s="396"/>
      <c r="C156" s="71" t="s">
        <v>582</v>
      </c>
      <c r="D156" s="47">
        <v>30</v>
      </c>
      <c r="E156" s="47">
        <f t="shared" si="36"/>
        <v>30</v>
      </c>
      <c r="F156" s="71">
        <v>25</v>
      </c>
      <c r="G156" s="71">
        <v>5</v>
      </c>
      <c r="H156" s="47">
        <v>0</v>
      </c>
      <c r="I156" s="47">
        <v>0</v>
      </c>
      <c r="J156" s="47">
        <v>0</v>
      </c>
      <c r="K156" s="47">
        <f t="shared" si="24"/>
        <v>0</v>
      </c>
      <c r="L156" s="47">
        <v>0</v>
      </c>
      <c r="M156" s="47">
        <v>0</v>
      </c>
      <c r="N156" s="47">
        <v>0</v>
      </c>
      <c r="O156" s="47">
        <v>0</v>
      </c>
      <c r="P156" s="47">
        <v>0</v>
      </c>
      <c r="Q156" s="47">
        <f t="shared" si="34"/>
        <v>0</v>
      </c>
      <c r="R156" s="47">
        <v>0</v>
      </c>
      <c r="S156" s="47">
        <v>0</v>
      </c>
      <c r="T156" s="47">
        <v>0</v>
      </c>
      <c r="U156" s="47">
        <v>0</v>
      </c>
      <c r="V156" s="47">
        <v>0</v>
      </c>
      <c r="W156" s="47">
        <v>0</v>
      </c>
      <c r="X156" s="47">
        <v>0</v>
      </c>
      <c r="Y156" s="47">
        <v>0</v>
      </c>
      <c r="Z156" s="47">
        <v>0</v>
      </c>
    </row>
    <row r="157" spans="1:26" x14ac:dyDescent="0.35">
      <c r="A157" s="57">
        <v>118</v>
      </c>
      <c r="B157" s="396"/>
      <c r="C157" s="71" t="s">
        <v>583</v>
      </c>
      <c r="D157" s="47">
        <v>30</v>
      </c>
      <c r="E157" s="47">
        <f t="shared" si="36"/>
        <v>30</v>
      </c>
      <c r="F157" s="71">
        <v>25</v>
      </c>
      <c r="G157" s="71">
        <v>5</v>
      </c>
      <c r="H157" s="47">
        <v>0</v>
      </c>
      <c r="I157" s="47">
        <v>0</v>
      </c>
      <c r="J157" s="47">
        <v>0</v>
      </c>
      <c r="K157" s="47">
        <f t="shared" si="24"/>
        <v>0</v>
      </c>
      <c r="L157" s="47">
        <v>0</v>
      </c>
      <c r="M157" s="47">
        <v>0</v>
      </c>
      <c r="N157" s="47">
        <v>0</v>
      </c>
      <c r="O157" s="47">
        <v>0</v>
      </c>
      <c r="P157" s="47">
        <v>0</v>
      </c>
      <c r="Q157" s="47">
        <f t="shared" si="34"/>
        <v>0</v>
      </c>
      <c r="R157" s="47">
        <v>0</v>
      </c>
      <c r="S157" s="47">
        <v>0</v>
      </c>
      <c r="T157" s="47">
        <v>0</v>
      </c>
      <c r="U157" s="47">
        <v>0</v>
      </c>
      <c r="V157" s="47">
        <v>0</v>
      </c>
      <c r="W157" s="47">
        <v>0</v>
      </c>
      <c r="X157" s="47">
        <v>0</v>
      </c>
      <c r="Y157" s="47">
        <v>0</v>
      </c>
      <c r="Z157" s="47">
        <v>0</v>
      </c>
    </row>
    <row r="158" spans="1:26" x14ac:dyDescent="0.35">
      <c r="A158" s="57">
        <v>119</v>
      </c>
      <c r="B158" s="396"/>
      <c r="C158" s="71" t="s">
        <v>584</v>
      </c>
      <c r="D158" s="47">
        <v>30</v>
      </c>
      <c r="E158" s="47">
        <f t="shared" si="36"/>
        <v>30</v>
      </c>
      <c r="F158" s="71">
        <v>25</v>
      </c>
      <c r="G158" s="71">
        <v>5</v>
      </c>
      <c r="H158" s="47">
        <v>0</v>
      </c>
      <c r="I158" s="47">
        <v>0</v>
      </c>
      <c r="J158" s="47">
        <v>0</v>
      </c>
      <c r="K158" s="47">
        <f t="shared" si="24"/>
        <v>0</v>
      </c>
      <c r="L158" s="47">
        <v>0</v>
      </c>
      <c r="M158" s="47">
        <v>0</v>
      </c>
      <c r="N158" s="47">
        <v>0</v>
      </c>
      <c r="O158" s="47">
        <v>0</v>
      </c>
      <c r="P158" s="47">
        <v>0</v>
      </c>
      <c r="Q158" s="47">
        <f t="shared" si="34"/>
        <v>0</v>
      </c>
      <c r="R158" s="47">
        <v>0</v>
      </c>
      <c r="S158" s="47">
        <v>0</v>
      </c>
      <c r="T158" s="47">
        <v>0</v>
      </c>
      <c r="U158" s="47">
        <v>0</v>
      </c>
      <c r="V158" s="47">
        <v>0</v>
      </c>
      <c r="W158" s="47">
        <v>0</v>
      </c>
      <c r="X158" s="47">
        <v>0</v>
      </c>
      <c r="Y158" s="47">
        <v>0</v>
      </c>
      <c r="Z158" s="47">
        <v>0</v>
      </c>
    </row>
    <row r="159" spans="1:26" x14ac:dyDescent="0.35">
      <c r="A159" s="57">
        <v>120</v>
      </c>
      <c r="B159" s="396"/>
      <c r="C159" s="71" t="s">
        <v>585</v>
      </c>
      <c r="D159" s="47">
        <v>20</v>
      </c>
      <c r="E159" s="47">
        <f t="shared" si="36"/>
        <v>20</v>
      </c>
      <c r="F159" s="71">
        <v>15</v>
      </c>
      <c r="G159" s="71">
        <v>5</v>
      </c>
      <c r="H159" s="47">
        <v>0</v>
      </c>
      <c r="I159" s="47">
        <v>0</v>
      </c>
      <c r="J159" s="47">
        <v>0</v>
      </c>
      <c r="K159" s="47">
        <f>L159+M159</f>
        <v>0</v>
      </c>
      <c r="L159" s="47">
        <v>0</v>
      </c>
      <c r="M159" s="47">
        <v>0</v>
      </c>
      <c r="N159" s="47">
        <v>0</v>
      </c>
      <c r="O159" s="47">
        <v>0</v>
      </c>
      <c r="P159" s="47">
        <v>0</v>
      </c>
      <c r="Q159" s="47">
        <f>R159+S159+T159</f>
        <v>0</v>
      </c>
      <c r="R159" s="47">
        <v>0</v>
      </c>
      <c r="S159" s="47">
        <v>0</v>
      </c>
      <c r="T159" s="47">
        <v>0</v>
      </c>
      <c r="U159" s="47">
        <v>0</v>
      </c>
      <c r="V159" s="47">
        <v>0</v>
      </c>
      <c r="W159" s="47">
        <v>0</v>
      </c>
      <c r="X159" s="47">
        <v>0</v>
      </c>
      <c r="Y159" s="47">
        <v>0</v>
      </c>
      <c r="Z159" s="47">
        <v>0</v>
      </c>
    </row>
    <row r="160" spans="1:26" ht="18" customHeight="1" x14ac:dyDescent="0.35">
      <c r="A160" s="395" t="s">
        <v>586</v>
      </c>
      <c r="B160" s="395"/>
      <c r="C160" s="395"/>
      <c r="D160" s="72">
        <f>D153+D154+D155+D156+D157+D158+D159</f>
        <v>180</v>
      </c>
      <c r="E160" s="73">
        <f t="shared" ref="E160:Z160" si="37">E153+E154+E155+E156+E157+E158+E159</f>
        <v>180</v>
      </c>
      <c r="F160" s="73">
        <f t="shared" si="37"/>
        <v>145</v>
      </c>
      <c r="G160" s="73">
        <f t="shared" si="37"/>
        <v>35</v>
      </c>
      <c r="H160" s="73">
        <f t="shared" si="37"/>
        <v>0</v>
      </c>
      <c r="I160" s="73">
        <f t="shared" si="37"/>
        <v>0</v>
      </c>
      <c r="J160" s="73">
        <f t="shared" si="37"/>
        <v>0</v>
      </c>
      <c r="K160" s="73">
        <f t="shared" si="37"/>
        <v>0</v>
      </c>
      <c r="L160" s="73">
        <f t="shared" si="37"/>
        <v>0</v>
      </c>
      <c r="M160" s="73">
        <f t="shared" si="37"/>
        <v>0</v>
      </c>
      <c r="N160" s="73">
        <f t="shared" si="37"/>
        <v>0</v>
      </c>
      <c r="O160" s="73">
        <f t="shared" si="37"/>
        <v>0</v>
      </c>
      <c r="P160" s="73">
        <f t="shared" si="37"/>
        <v>0</v>
      </c>
      <c r="Q160" s="73">
        <f t="shared" si="37"/>
        <v>0</v>
      </c>
      <c r="R160" s="73">
        <f t="shared" si="37"/>
        <v>0</v>
      </c>
      <c r="S160" s="73">
        <f t="shared" si="37"/>
        <v>0</v>
      </c>
      <c r="T160" s="73">
        <f t="shared" si="37"/>
        <v>0</v>
      </c>
      <c r="U160" s="73">
        <f t="shared" si="37"/>
        <v>0</v>
      </c>
      <c r="V160" s="73">
        <f t="shared" si="37"/>
        <v>0</v>
      </c>
      <c r="W160" s="73">
        <f t="shared" si="37"/>
        <v>0</v>
      </c>
      <c r="X160" s="73">
        <f t="shared" si="37"/>
        <v>0</v>
      </c>
      <c r="Y160" s="73">
        <f t="shared" si="37"/>
        <v>0</v>
      </c>
      <c r="Z160" s="73">
        <f t="shared" si="37"/>
        <v>0</v>
      </c>
    </row>
    <row r="161" spans="1:26" x14ac:dyDescent="0.35">
      <c r="A161" s="57">
        <v>121</v>
      </c>
      <c r="B161" s="396" t="s">
        <v>209</v>
      </c>
      <c r="C161" s="71" t="s">
        <v>587</v>
      </c>
      <c r="D161" s="47">
        <v>15</v>
      </c>
      <c r="E161" s="47">
        <f>F161+G161</f>
        <v>15</v>
      </c>
      <c r="F161" s="71">
        <v>10</v>
      </c>
      <c r="G161" s="71">
        <v>5</v>
      </c>
      <c r="H161" s="47">
        <v>0</v>
      </c>
      <c r="I161" s="47">
        <v>0</v>
      </c>
      <c r="J161" s="47">
        <v>0</v>
      </c>
      <c r="K161" s="47">
        <f t="shared" si="24"/>
        <v>2</v>
      </c>
      <c r="L161" s="71">
        <v>2</v>
      </c>
      <c r="M161" s="47">
        <v>0</v>
      </c>
      <c r="N161" s="71">
        <v>1</v>
      </c>
      <c r="O161" s="47">
        <v>0</v>
      </c>
      <c r="P161" s="47">
        <v>0</v>
      </c>
      <c r="Q161" s="47">
        <v>0</v>
      </c>
      <c r="R161" s="47">
        <v>0</v>
      </c>
      <c r="S161" s="47">
        <v>0</v>
      </c>
      <c r="T161" s="47">
        <v>0</v>
      </c>
      <c r="U161" s="47">
        <v>0</v>
      </c>
      <c r="V161" s="47">
        <v>0</v>
      </c>
      <c r="W161" s="47">
        <v>0</v>
      </c>
      <c r="X161" s="47">
        <v>0</v>
      </c>
      <c r="Y161" s="47">
        <v>0</v>
      </c>
      <c r="Z161" s="47">
        <v>0</v>
      </c>
    </row>
    <row r="162" spans="1:26" x14ac:dyDescent="0.35">
      <c r="A162" s="57">
        <v>122</v>
      </c>
      <c r="B162" s="396"/>
      <c r="C162" s="71" t="s">
        <v>588</v>
      </c>
      <c r="D162" s="47">
        <v>20</v>
      </c>
      <c r="E162" s="47">
        <f>F162+G162</f>
        <v>20</v>
      </c>
      <c r="F162" s="71">
        <v>15</v>
      </c>
      <c r="G162" s="71">
        <v>5</v>
      </c>
      <c r="H162" s="47">
        <v>0</v>
      </c>
      <c r="I162" s="47">
        <v>0</v>
      </c>
      <c r="J162" s="47">
        <v>0</v>
      </c>
      <c r="K162" s="47">
        <f t="shared" si="24"/>
        <v>5</v>
      </c>
      <c r="L162" s="71">
        <v>5</v>
      </c>
      <c r="M162" s="47">
        <v>0</v>
      </c>
      <c r="N162" s="71">
        <v>1</v>
      </c>
      <c r="O162" s="47">
        <v>0</v>
      </c>
      <c r="P162" s="47">
        <v>0</v>
      </c>
      <c r="Q162" s="47">
        <v>0</v>
      </c>
      <c r="R162" s="47">
        <v>0</v>
      </c>
      <c r="S162" s="47">
        <v>0</v>
      </c>
      <c r="T162" s="47">
        <v>0</v>
      </c>
      <c r="U162" s="47">
        <v>0</v>
      </c>
      <c r="V162" s="47">
        <v>0</v>
      </c>
      <c r="W162" s="47">
        <v>0</v>
      </c>
      <c r="X162" s="47">
        <v>0</v>
      </c>
      <c r="Y162" s="47">
        <v>0</v>
      </c>
      <c r="Z162" s="47">
        <v>0</v>
      </c>
    </row>
    <row r="163" spans="1:26" ht="18" customHeight="1" x14ac:dyDescent="0.35">
      <c r="A163" s="395" t="s">
        <v>421</v>
      </c>
      <c r="B163" s="395"/>
      <c r="C163" s="395"/>
      <c r="D163" s="72">
        <f>D161+D162</f>
        <v>35</v>
      </c>
      <c r="E163" s="73">
        <f t="shared" ref="E163:Z163" si="38">E161+E162</f>
        <v>35</v>
      </c>
      <c r="F163" s="73">
        <f t="shared" si="38"/>
        <v>25</v>
      </c>
      <c r="G163" s="73">
        <f t="shared" si="38"/>
        <v>10</v>
      </c>
      <c r="H163" s="73">
        <f t="shared" si="38"/>
        <v>0</v>
      </c>
      <c r="I163" s="73">
        <f t="shared" si="38"/>
        <v>0</v>
      </c>
      <c r="J163" s="73">
        <f t="shared" si="38"/>
        <v>0</v>
      </c>
      <c r="K163" s="73">
        <f t="shared" si="38"/>
        <v>7</v>
      </c>
      <c r="L163" s="73">
        <f t="shared" si="38"/>
        <v>7</v>
      </c>
      <c r="M163" s="73">
        <f t="shared" si="38"/>
        <v>0</v>
      </c>
      <c r="N163" s="73">
        <f t="shared" si="38"/>
        <v>2</v>
      </c>
      <c r="O163" s="73">
        <f t="shared" si="38"/>
        <v>0</v>
      </c>
      <c r="P163" s="73">
        <f t="shared" si="38"/>
        <v>0</v>
      </c>
      <c r="Q163" s="73">
        <f t="shared" si="38"/>
        <v>0</v>
      </c>
      <c r="R163" s="73">
        <f t="shared" si="38"/>
        <v>0</v>
      </c>
      <c r="S163" s="73">
        <f t="shared" si="38"/>
        <v>0</v>
      </c>
      <c r="T163" s="73">
        <f t="shared" si="38"/>
        <v>0</v>
      </c>
      <c r="U163" s="73">
        <f t="shared" si="38"/>
        <v>0</v>
      </c>
      <c r="V163" s="73">
        <f t="shared" si="38"/>
        <v>0</v>
      </c>
      <c r="W163" s="73">
        <f t="shared" si="38"/>
        <v>0</v>
      </c>
      <c r="X163" s="73">
        <f t="shared" si="38"/>
        <v>0</v>
      </c>
      <c r="Y163" s="73">
        <f t="shared" si="38"/>
        <v>0</v>
      </c>
      <c r="Z163" s="73">
        <f t="shared" si="38"/>
        <v>0</v>
      </c>
    </row>
    <row r="164" spans="1:26" x14ac:dyDescent="0.35">
      <c r="A164" s="57">
        <v>123</v>
      </c>
      <c r="B164" s="396" t="s">
        <v>210</v>
      </c>
      <c r="C164" s="71" t="s">
        <v>589</v>
      </c>
      <c r="D164" s="47">
        <v>35</v>
      </c>
      <c r="E164" s="47">
        <f>F164+G164</f>
        <v>35</v>
      </c>
      <c r="F164" s="71">
        <v>25</v>
      </c>
      <c r="G164" s="71">
        <v>10</v>
      </c>
      <c r="H164" s="47">
        <v>0</v>
      </c>
      <c r="I164" s="71">
        <v>5</v>
      </c>
      <c r="J164" s="47">
        <v>0</v>
      </c>
      <c r="K164" s="47">
        <f t="shared" si="24"/>
        <v>5</v>
      </c>
      <c r="L164" s="71">
        <v>5</v>
      </c>
      <c r="M164" s="47">
        <v>0</v>
      </c>
      <c r="N164" s="71">
        <v>5</v>
      </c>
      <c r="O164" s="47">
        <v>0</v>
      </c>
      <c r="P164" s="47">
        <v>0</v>
      </c>
      <c r="Q164" s="47">
        <v>0</v>
      </c>
      <c r="R164" s="47">
        <v>0</v>
      </c>
      <c r="S164" s="47">
        <v>0</v>
      </c>
      <c r="T164" s="47">
        <v>0</v>
      </c>
      <c r="U164" s="47">
        <v>0</v>
      </c>
      <c r="V164" s="47">
        <v>0</v>
      </c>
      <c r="W164" s="47">
        <v>0</v>
      </c>
      <c r="X164" s="47">
        <v>0</v>
      </c>
      <c r="Y164" s="47">
        <v>0</v>
      </c>
      <c r="Z164" s="47">
        <v>0</v>
      </c>
    </row>
    <row r="165" spans="1:26" x14ac:dyDescent="0.35">
      <c r="A165" s="57">
        <v>124</v>
      </c>
      <c r="B165" s="396"/>
      <c r="C165" s="71" t="s">
        <v>590</v>
      </c>
      <c r="D165" s="47">
        <v>35</v>
      </c>
      <c r="E165" s="47">
        <f>F165+G165</f>
        <v>35</v>
      </c>
      <c r="F165" s="71">
        <v>30</v>
      </c>
      <c r="G165" s="71">
        <v>5</v>
      </c>
      <c r="H165" s="47">
        <v>0</v>
      </c>
      <c r="I165" s="47">
        <v>0</v>
      </c>
      <c r="J165" s="71">
        <v>5</v>
      </c>
      <c r="K165" s="47">
        <f t="shared" si="24"/>
        <v>5</v>
      </c>
      <c r="L165" s="71">
        <v>5</v>
      </c>
      <c r="M165" s="47">
        <v>0</v>
      </c>
      <c r="N165" s="47">
        <v>0</v>
      </c>
      <c r="O165" s="47">
        <v>0</v>
      </c>
      <c r="P165" s="47">
        <v>0</v>
      </c>
      <c r="Q165" s="47">
        <v>0</v>
      </c>
      <c r="R165" s="47">
        <v>0</v>
      </c>
      <c r="S165" s="47">
        <v>0</v>
      </c>
      <c r="T165" s="47">
        <v>0</v>
      </c>
      <c r="U165" s="47">
        <v>0</v>
      </c>
      <c r="V165" s="47">
        <v>0</v>
      </c>
      <c r="W165" s="47">
        <v>0</v>
      </c>
      <c r="X165" s="47">
        <v>0</v>
      </c>
      <c r="Y165" s="47">
        <v>0</v>
      </c>
      <c r="Z165" s="47">
        <v>0</v>
      </c>
    </row>
    <row r="166" spans="1:26" x14ac:dyDescent="0.35">
      <c r="A166" s="57">
        <v>125</v>
      </c>
      <c r="B166" s="396"/>
      <c r="C166" s="71" t="s">
        <v>591</v>
      </c>
      <c r="D166" s="47">
        <v>35</v>
      </c>
      <c r="E166" s="47">
        <f>F166+G166</f>
        <v>35</v>
      </c>
      <c r="F166" s="71">
        <v>30</v>
      </c>
      <c r="G166" s="71">
        <v>5</v>
      </c>
      <c r="H166" s="47">
        <v>0</v>
      </c>
      <c r="I166" s="47">
        <v>0</v>
      </c>
      <c r="J166" s="47">
        <v>0</v>
      </c>
      <c r="K166" s="47">
        <f t="shared" si="24"/>
        <v>0</v>
      </c>
      <c r="L166" s="47">
        <v>0</v>
      </c>
      <c r="M166" s="47">
        <v>0</v>
      </c>
      <c r="N166" s="47">
        <v>0</v>
      </c>
      <c r="O166" s="47">
        <v>0</v>
      </c>
      <c r="P166" s="47">
        <v>0</v>
      </c>
      <c r="Q166" s="47">
        <v>0</v>
      </c>
      <c r="R166" s="47">
        <v>0</v>
      </c>
      <c r="S166" s="47">
        <v>0</v>
      </c>
      <c r="T166" s="47">
        <v>0</v>
      </c>
      <c r="U166" s="47">
        <v>0</v>
      </c>
      <c r="V166" s="47">
        <v>0</v>
      </c>
      <c r="W166" s="47">
        <v>0</v>
      </c>
      <c r="X166" s="47">
        <v>0</v>
      </c>
      <c r="Y166" s="47">
        <v>0</v>
      </c>
      <c r="Z166" s="47">
        <v>0</v>
      </c>
    </row>
    <row r="167" spans="1:26" x14ac:dyDescent="0.35">
      <c r="A167" s="57">
        <v>126</v>
      </c>
      <c r="B167" s="396"/>
      <c r="C167" s="71" t="s">
        <v>592</v>
      </c>
      <c r="D167" s="47">
        <v>35</v>
      </c>
      <c r="E167" s="47">
        <f>F167+G167</f>
        <v>35</v>
      </c>
      <c r="F167" s="71">
        <v>30</v>
      </c>
      <c r="G167" s="71">
        <v>5</v>
      </c>
      <c r="H167" s="47">
        <v>0</v>
      </c>
      <c r="I167" s="47">
        <v>0</v>
      </c>
      <c r="J167" s="47">
        <v>0</v>
      </c>
      <c r="K167" s="47">
        <f t="shared" si="24"/>
        <v>0</v>
      </c>
      <c r="L167" s="47">
        <v>0</v>
      </c>
      <c r="M167" s="47">
        <v>0</v>
      </c>
      <c r="N167" s="71">
        <v>5</v>
      </c>
      <c r="O167" s="47">
        <v>0</v>
      </c>
      <c r="P167" s="47">
        <v>0</v>
      </c>
      <c r="Q167" s="47">
        <v>0</v>
      </c>
      <c r="R167" s="47">
        <v>0</v>
      </c>
      <c r="S167" s="47">
        <v>0</v>
      </c>
      <c r="T167" s="47">
        <v>0</v>
      </c>
      <c r="U167" s="47">
        <v>0</v>
      </c>
      <c r="V167" s="47">
        <v>0</v>
      </c>
      <c r="W167" s="47">
        <v>0</v>
      </c>
      <c r="X167" s="47">
        <v>0</v>
      </c>
      <c r="Y167" s="47">
        <v>0</v>
      </c>
      <c r="Z167" s="47">
        <v>0</v>
      </c>
    </row>
    <row r="168" spans="1:26" x14ac:dyDescent="0.35">
      <c r="A168" s="57">
        <v>127</v>
      </c>
      <c r="B168" s="396"/>
      <c r="C168" s="71" t="s">
        <v>593</v>
      </c>
      <c r="D168" s="47">
        <v>35</v>
      </c>
      <c r="E168" s="47">
        <f>F168+G168</f>
        <v>35</v>
      </c>
      <c r="F168" s="71">
        <v>30</v>
      </c>
      <c r="G168" s="71">
        <v>5</v>
      </c>
      <c r="H168" s="47">
        <v>0</v>
      </c>
      <c r="I168" s="47">
        <v>0</v>
      </c>
      <c r="J168" s="47">
        <v>0</v>
      </c>
      <c r="K168" s="47">
        <f t="shared" si="24"/>
        <v>0</v>
      </c>
      <c r="L168" s="47">
        <v>0</v>
      </c>
      <c r="M168" s="47">
        <v>0</v>
      </c>
      <c r="N168" s="47">
        <v>0</v>
      </c>
      <c r="O168" s="47">
        <v>0</v>
      </c>
      <c r="P168" s="47">
        <v>0</v>
      </c>
      <c r="Q168" s="47">
        <v>0</v>
      </c>
      <c r="R168" s="47">
        <v>0</v>
      </c>
      <c r="S168" s="47">
        <v>0</v>
      </c>
      <c r="T168" s="47">
        <v>0</v>
      </c>
      <c r="U168" s="47">
        <v>0</v>
      </c>
      <c r="V168" s="47">
        <v>0</v>
      </c>
      <c r="W168" s="47">
        <v>0</v>
      </c>
      <c r="X168" s="47">
        <v>0</v>
      </c>
      <c r="Y168" s="47">
        <v>0</v>
      </c>
      <c r="Z168" s="47">
        <v>0</v>
      </c>
    </row>
    <row r="169" spans="1:26" ht="18" customHeight="1" x14ac:dyDescent="0.35">
      <c r="A169" s="395" t="s">
        <v>428</v>
      </c>
      <c r="B169" s="395"/>
      <c r="C169" s="395"/>
      <c r="D169" s="72">
        <f>D164+D165+D166+D167+D168</f>
        <v>175</v>
      </c>
      <c r="E169" s="73">
        <f t="shared" ref="E169:Z169" si="39">E164+E165+E166+E167+E168</f>
        <v>175</v>
      </c>
      <c r="F169" s="73">
        <f t="shared" si="39"/>
        <v>145</v>
      </c>
      <c r="G169" s="73">
        <f t="shared" si="39"/>
        <v>30</v>
      </c>
      <c r="H169" s="73">
        <f t="shared" si="39"/>
        <v>0</v>
      </c>
      <c r="I169" s="73">
        <f t="shared" si="39"/>
        <v>5</v>
      </c>
      <c r="J169" s="73">
        <f t="shared" si="39"/>
        <v>5</v>
      </c>
      <c r="K169" s="73">
        <f t="shared" si="39"/>
        <v>10</v>
      </c>
      <c r="L169" s="73">
        <f t="shared" si="39"/>
        <v>10</v>
      </c>
      <c r="M169" s="73">
        <f t="shared" si="39"/>
        <v>0</v>
      </c>
      <c r="N169" s="73">
        <f t="shared" si="39"/>
        <v>10</v>
      </c>
      <c r="O169" s="73">
        <f t="shared" si="39"/>
        <v>0</v>
      </c>
      <c r="P169" s="73">
        <f t="shared" si="39"/>
        <v>0</v>
      </c>
      <c r="Q169" s="73">
        <f t="shared" si="39"/>
        <v>0</v>
      </c>
      <c r="R169" s="73">
        <f t="shared" si="39"/>
        <v>0</v>
      </c>
      <c r="S169" s="73">
        <f t="shared" si="39"/>
        <v>0</v>
      </c>
      <c r="T169" s="73">
        <f t="shared" si="39"/>
        <v>0</v>
      </c>
      <c r="U169" s="73">
        <f t="shared" si="39"/>
        <v>0</v>
      </c>
      <c r="V169" s="73">
        <f t="shared" si="39"/>
        <v>0</v>
      </c>
      <c r="W169" s="73">
        <f t="shared" si="39"/>
        <v>0</v>
      </c>
      <c r="X169" s="73">
        <f t="shared" si="39"/>
        <v>0</v>
      </c>
      <c r="Y169" s="73">
        <f t="shared" si="39"/>
        <v>0</v>
      </c>
      <c r="Z169" s="73">
        <f t="shared" si="39"/>
        <v>0</v>
      </c>
    </row>
    <row r="170" spans="1:26" x14ac:dyDescent="0.35">
      <c r="A170" s="57">
        <v>128</v>
      </c>
      <c r="B170" s="75" t="s">
        <v>225</v>
      </c>
      <c r="C170" s="71" t="s">
        <v>594</v>
      </c>
      <c r="D170" s="47">
        <v>25</v>
      </c>
      <c r="E170" s="47">
        <f>F170+G170</f>
        <v>25</v>
      </c>
      <c r="F170" s="71">
        <v>23</v>
      </c>
      <c r="G170" s="71">
        <v>2</v>
      </c>
      <c r="H170" s="47">
        <v>0</v>
      </c>
      <c r="I170" s="47">
        <v>0</v>
      </c>
      <c r="J170" s="47">
        <v>0</v>
      </c>
      <c r="K170" s="47">
        <f t="shared" si="24"/>
        <v>0</v>
      </c>
      <c r="L170" s="47">
        <v>0</v>
      </c>
      <c r="M170" s="47">
        <v>0</v>
      </c>
      <c r="N170" s="47">
        <v>0</v>
      </c>
      <c r="O170" s="47">
        <v>0</v>
      </c>
      <c r="P170" s="47">
        <v>0</v>
      </c>
      <c r="Q170" s="47">
        <v>0</v>
      </c>
      <c r="R170" s="47">
        <v>0</v>
      </c>
      <c r="S170" s="47">
        <v>0</v>
      </c>
      <c r="T170" s="47">
        <v>0</v>
      </c>
      <c r="U170" s="47">
        <v>0</v>
      </c>
      <c r="V170" s="47">
        <v>0</v>
      </c>
      <c r="W170" s="47">
        <v>0</v>
      </c>
      <c r="X170" s="47">
        <v>0</v>
      </c>
      <c r="Y170" s="47">
        <v>0</v>
      </c>
      <c r="Z170" s="47">
        <v>0</v>
      </c>
    </row>
    <row r="171" spans="1:26" ht="18" customHeight="1" x14ac:dyDescent="0.35">
      <c r="A171" s="395" t="s">
        <v>595</v>
      </c>
      <c r="B171" s="395"/>
      <c r="C171" s="395"/>
      <c r="D171" s="72">
        <f>D170</f>
        <v>25</v>
      </c>
      <c r="E171" s="73">
        <f t="shared" ref="E171:Z171" si="40">E170</f>
        <v>25</v>
      </c>
      <c r="F171" s="73">
        <f>F170</f>
        <v>23</v>
      </c>
      <c r="G171" s="73">
        <f>G170</f>
        <v>2</v>
      </c>
      <c r="H171" s="73">
        <f t="shared" si="40"/>
        <v>0</v>
      </c>
      <c r="I171" s="73">
        <f t="shared" si="40"/>
        <v>0</v>
      </c>
      <c r="J171" s="73">
        <f t="shared" si="40"/>
        <v>0</v>
      </c>
      <c r="K171" s="73">
        <f t="shared" si="24"/>
        <v>0</v>
      </c>
      <c r="L171" s="73">
        <f t="shared" si="40"/>
        <v>0</v>
      </c>
      <c r="M171" s="73">
        <f t="shared" si="40"/>
        <v>0</v>
      </c>
      <c r="N171" s="73">
        <f t="shared" si="40"/>
        <v>0</v>
      </c>
      <c r="O171" s="73">
        <f t="shared" si="40"/>
        <v>0</v>
      </c>
      <c r="P171" s="73">
        <f t="shared" si="40"/>
        <v>0</v>
      </c>
      <c r="Q171" s="73">
        <f>Q170</f>
        <v>0</v>
      </c>
      <c r="R171" s="73">
        <f t="shared" si="40"/>
        <v>0</v>
      </c>
      <c r="S171" s="73">
        <f t="shared" si="40"/>
        <v>0</v>
      </c>
      <c r="T171" s="73">
        <f t="shared" si="40"/>
        <v>0</v>
      </c>
      <c r="U171" s="73">
        <f t="shared" si="40"/>
        <v>0</v>
      </c>
      <c r="V171" s="73">
        <f t="shared" si="40"/>
        <v>0</v>
      </c>
      <c r="W171" s="73">
        <f t="shared" si="40"/>
        <v>0</v>
      </c>
      <c r="X171" s="73">
        <f t="shared" si="40"/>
        <v>0</v>
      </c>
      <c r="Y171" s="73">
        <f t="shared" si="40"/>
        <v>0</v>
      </c>
      <c r="Z171" s="73">
        <f t="shared" si="40"/>
        <v>0</v>
      </c>
    </row>
    <row r="172" spans="1:26" ht="18" customHeight="1" x14ac:dyDescent="0.35">
      <c r="A172" s="111">
        <v>129</v>
      </c>
      <c r="B172" s="392" t="s">
        <v>211</v>
      </c>
      <c r="C172" s="74" t="s">
        <v>596</v>
      </c>
      <c r="D172" s="47">
        <v>50</v>
      </c>
      <c r="E172" s="47">
        <f>F172+G172</f>
        <v>50</v>
      </c>
      <c r="F172" s="71">
        <v>40</v>
      </c>
      <c r="G172" s="71">
        <v>10</v>
      </c>
      <c r="H172" s="47">
        <v>0</v>
      </c>
      <c r="I172" s="47">
        <v>0</v>
      </c>
      <c r="J172" s="47">
        <v>0</v>
      </c>
      <c r="K172" s="47">
        <f t="shared" si="24"/>
        <v>0</v>
      </c>
      <c r="L172" s="47">
        <v>0</v>
      </c>
      <c r="M172" s="47">
        <v>0</v>
      </c>
      <c r="N172" s="47">
        <v>0</v>
      </c>
      <c r="O172" s="47">
        <v>0</v>
      </c>
      <c r="P172" s="47">
        <v>0</v>
      </c>
      <c r="Q172" s="47">
        <v>0</v>
      </c>
      <c r="R172" s="47">
        <v>0</v>
      </c>
      <c r="S172" s="47">
        <v>0</v>
      </c>
      <c r="T172" s="47">
        <v>0</v>
      </c>
      <c r="U172" s="47">
        <v>0</v>
      </c>
      <c r="V172" s="47">
        <v>0</v>
      </c>
      <c r="W172" s="47">
        <v>0</v>
      </c>
      <c r="X172" s="47">
        <v>0</v>
      </c>
      <c r="Y172" s="47">
        <v>0</v>
      </c>
      <c r="Z172" s="47">
        <v>0</v>
      </c>
    </row>
    <row r="173" spans="1:26" ht="18" customHeight="1" x14ac:dyDescent="0.35">
      <c r="A173" s="111">
        <v>130</v>
      </c>
      <c r="B173" s="392"/>
      <c r="C173" s="74" t="s">
        <v>597</v>
      </c>
      <c r="D173" s="47">
        <v>30</v>
      </c>
      <c r="E173" s="47">
        <f>F173+G173</f>
        <v>30</v>
      </c>
      <c r="F173" s="71">
        <v>25</v>
      </c>
      <c r="G173" s="71">
        <v>5</v>
      </c>
      <c r="H173" s="47">
        <v>0</v>
      </c>
      <c r="I173" s="47">
        <v>0</v>
      </c>
      <c r="J173" s="47">
        <v>0</v>
      </c>
      <c r="K173" s="47">
        <f t="shared" si="24"/>
        <v>0</v>
      </c>
      <c r="L173" s="47">
        <v>0</v>
      </c>
      <c r="M173" s="47">
        <v>0</v>
      </c>
      <c r="N173" s="47">
        <v>0</v>
      </c>
      <c r="O173" s="47">
        <v>0</v>
      </c>
      <c r="P173" s="47">
        <v>0</v>
      </c>
      <c r="Q173" s="47">
        <v>0</v>
      </c>
      <c r="R173" s="47">
        <v>0</v>
      </c>
      <c r="S173" s="47">
        <v>0</v>
      </c>
      <c r="T173" s="47">
        <v>0</v>
      </c>
      <c r="U173" s="47">
        <v>0</v>
      </c>
      <c r="V173" s="47">
        <v>0</v>
      </c>
      <c r="W173" s="47">
        <v>0</v>
      </c>
      <c r="X173" s="47">
        <v>0</v>
      </c>
      <c r="Y173" s="47">
        <v>0</v>
      </c>
      <c r="Z173" s="47">
        <v>0</v>
      </c>
    </row>
    <row r="174" spans="1:26" ht="18" customHeight="1" x14ac:dyDescent="0.35">
      <c r="A174" s="395" t="s">
        <v>430</v>
      </c>
      <c r="B174" s="395"/>
      <c r="C174" s="395"/>
      <c r="D174" s="72">
        <f>D172+D173</f>
        <v>80</v>
      </c>
      <c r="E174" s="73">
        <f t="shared" ref="E174:Z174" si="41">E172+E173</f>
        <v>80</v>
      </c>
      <c r="F174" s="73">
        <f t="shared" si="41"/>
        <v>65</v>
      </c>
      <c r="G174" s="73">
        <f t="shared" si="41"/>
        <v>15</v>
      </c>
      <c r="H174" s="73">
        <f t="shared" si="41"/>
        <v>0</v>
      </c>
      <c r="I174" s="73">
        <f t="shared" si="41"/>
        <v>0</v>
      </c>
      <c r="J174" s="73">
        <f t="shared" si="41"/>
        <v>0</v>
      </c>
      <c r="K174" s="73">
        <f t="shared" si="41"/>
        <v>0</v>
      </c>
      <c r="L174" s="73">
        <f t="shared" si="41"/>
        <v>0</v>
      </c>
      <c r="M174" s="73">
        <f t="shared" si="41"/>
        <v>0</v>
      </c>
      <c r="N174" s="73">
        <f t="shared" si="41"/>
        <v>0</v>
      </c>
      <c r="O174" s="73">
        <f t="shared" si="41"/>
        <v>0</v>
      </c>
      <c r="P174" s="73">
        <f t="shared" si="41"/>
        <v>0</v>
      </c>
      <c r="Q174" s="73">
        <f t="shared" si="41"/>
        <v>0</v>
      </c>
      <c r="R174" s="73">
        <f t="shared" si="41"/>
        <v>0</v>
      </c>
      <c r="S174" s="73">
        <f t="shared" si="41"/>
        <v>0</v>
      </c>
      <c r="T174" s="73">
        <f t="shared" si="41"/>
        <v>0</v>
      </c>
      <c r="U174" s="73">
        <f t="shared" si="41"/>
        <v>0</v>
      </c>
      <c r="V174" s="73">
        <f t="shared" si="41"/>
        <v>0</v>
      </c>
      <c r="W174" s="73">
        <f t="shared" si="41"/>
        <v>0</v>
      </c>
      <c r="X174" s="73">
        <f t="shared" si="41"/>
        <v>0</v>
      </c>
      <c r="Y174" s="73">
        <f t="shared" si="41"/>
        <v>0</v>
      </c>
      <c r="Z174" s="73">
        <f t="shared" si="41"/>
        <v>0</v>
      </c>
    </row>
    <row r="175" spans="1:26" x14ac:dyDescent="0.35">
      <c r="A175" s="57">
        <v>131</v>
      </c>
      <c r="B175" s="396" t="s">
        <v>212</v>
      </c>
      <c r="C175" s="71" t="s">
        <v>598</v>
      </c>
      <c r="D175" s="47">
        <v>15</v>
      </c>
      <c r="E175" s="47">
        <f>F175+G175</f>
        <v>15</v>
      </c>
      <c r="F175" s="71">
        <v>10</v>
      </c>
      <c r="G175" s="71">
        <v>5</v>
      </c>
      <c r="H175" s="47">
        <v>0</v>
      </c>
      <c r="I175" s="47">
        <v>0</v>
      </c>
      <c r="J175" s="47">
        <v>0</v>
      </c>
      <c r="K175" s="47">
        <f t="shared" ref="K175:K213" si="42">L175+M175</f>
        <v>0</v>
      </c>
      <c r="L175" s="47">
        <v>0</v>
      </c>
      <c r="M175" s="47">
        <v>0</v>
      </c>
      <c r="N175" s="47">
        <v>0</v>
      </c>
      <c r="O175" s="47">
        <v>0</v>
      </c>
      <c r="P175" s="47">
        <v>0</v>
      </c>
      <c r="Q175" s="47">
        <v>0</v>
      </c>
      <c r="R175" s="47">
        <v>0</v>
      </c>
      <c r="S175" s="47">
        <v>0</v>
      </c>
      <c r="T175" s="47">
        <v>0</v>
      </c>
      <c r="U175" s="47">
        <v>0</v>
      </c>
      <c r="V175" s="47">
        <v>0</v>
      </c>
      <c r="W175" s="47">
        <v>0</v>
      </c>
      <c r="X175" s="47">
        <v>0</v>
      </c>
      <c r="Y175" s="47">
        <v>0</v>
      </c>
      <c r="Z175" s="47">
        <v>0</v>
      </c>
    </row>
    <row r="176" spans="1:26" x14ac:dyDescent="0.35">
      <c r="A176" s="57">
        <v>132</v>
      </c>
      <c r="B176" s="396"/>
      <c r="C176" s="71" t="s">
        <v>599</v>
      </c>
      <c r="D176" s="47">
        <v>15</v>
      </c>
      <c r="E176" s="47">
        <f>F176+G176</f>
        <v>15</v>
      </c>
      <c r="F176" s="71">
        <v>10</v>
      </c>
      <c r="G176" s="71">
        <v>5</v>
      </c>
      <c r="H176" s="47">
        <v>0</v>
      </c>
      <c r="I176" s="47">
        <v>0</v>
      </c>
      <c r="J176" s="47">
        <v>0</v>
      </c>
      <c r="K176" s="47">
        <f t="shared" si="42"/>
        <v>0</v>
      </c>
      <c r="L176" s="47">
        <v>0</v>
      </c>
      <c r="M176" s="47">
        <v>0</v>
      </c>
      <c r="N176" s="47">
        <v>0</v>
      </c>
      <c r="O176" s="47">
        <v>0</v>
      </c>
      <c r="P176" s="47">
        <v>0</v>
      </c>
      <c r="Q176" s="47">
        <v>0</v>
      </c>
      <c r="R176" s="47">
        <v>0</v>
      </c>
      <c r="S176" s="47">
        <v>0</v>
      </c>
      <c r="T176" s="47">
        <v>0</v>
      </c>
      <c r="U176" s="47">
        <v>0</v>
      </c>
      <c r="V176" s="47">
        <v>0</v>
      </c>
      <c r="W176" s="47">
        <v>0</v>
      </c>
      <c r="X176" s="47">
        <v>0</v>
      </c>
      <c r="Y176" s="47">
        <v>0</v>
      </c>
      <c r="Z176" s="47">
        <v>0</v>
      </c>
    </row>
    <row r="177" spans="1:26" x14ac:dyDescent="0.35">
      <c r="A177" s="57">
        <v>133</v>
      </c>
      <c r="B177" s="396"/>
      <c r="C177" s="71" t="s">
        <v>600</v>
      </c>
      <c r="D177" s="47">
        <v>10</v>
      </c>
      <c r="E177" s="47">
        <f>F177+G177</f>
        <v>10</v>
      </c>
      <c r="F177" s="71">
        <v>5</v>
      </c>
      <c r="G177" s="71">
        <v>5</v>
      </c>
      <c r="H177" s="47">
        <v>0</v>
      </c>
      <c r="I177" s="47">
        <v>0</v>
      </c>
      <c r="J177" s="47">
        <v>0</v>
      </c>
      <c r="K177" s="47">
        <f t="shared" si="42"/>
        <v>0</v>
      </c>
      <c r="L177" s="47">
        <v>0</v>
      </c>
      <c r="M177" s="47">
        <v>0</v>
      </c>
      <c r="N177" s="47">
        <v>0</v>
      </c>
      <c r="O177" s="47">
        <v>0</v>
      </c>
      <c r="P177" s="47">
        <v>0</v>
      </c>
      <c r="Q177" s="47">
        <v>0</v>
      </c>
      <c r="R177" s="47">
        <v>0</v>
      </c>
      <c r="S177" s="47">
        <v>0</v>
      </c>
      <c r="T177" s="47">
        <v>0</v>
      </c>
      <c r="U177" s="47">
        <v>0</v>
      </c>
      <c r="V177" s="47">
        <v>0</v>
      </c>
      <c r="W177" s="47">
        <v>0</v>
      </c>
      <c r="X177" s="47">
        <v>0</v>
      </c>
      <c r="Y177" s="47">
        <v>0</v>
      </c>
      <c r="Z177" s="47">
        <v>0</v>
      </c>
    </row>
    <row r="178" spans="1:26" x14ac:dyDescent="0.35">
      <c r="A178" s="57">
        <v>134</v>
      </c>
      <c r="B178" s="396"/>
      <c r="C178" s="71" t="s">
        <v>601</v>
      </c>
      <c r="D178" s="47">
        <v>10</v>
      </c>
      <c r="E178" s="47">
        <f>F178+G178</f>
        <v>10</v>
      </c>
      <c r="F178" s="71">
        <v>5</v>
      </c>
      <c r="G178" s="71">
        <v>5</v>
      </c>
      <c r="H178" s="47">
        <v>0</v>
      </c>
      <c r="I178" s="47">
        <v>0</v>
      </c>
      <c r="J178" s="47">
        <v>0</v>
      </c>
      <c r="K178" s="47">
        <f t="shared" si="42"/>
        <v>0</v>
      </c>
      <c r="L178" s="47">
        <v>0</v>
      </c>
      <c r="M178" s="47">
        <v>0</v>
      </c>
      <c r="N178" s="47">
        <v>0</v>
      </c>
      <c r="O178" s="47">
        <v>0</v>
      </c>
      <c r="P178" s="47">
        <v>0</v>
      </c>
      <c r="Q178" s="47">
        <v>0</v>
      </c>
      <c r="R178" s="47">
        <v>0</v>
      </c>
      <c r="S178" s="47">
        <v>0</v>
      </c>
      <c r="T178" s="47">
        <v>0</v>
      </c>
      <c r="U178" s="47">
        <v>0</v>
      </c>
      <c r="V178" s="47">
        <v>0</v>
      </c>
      <c r="W178" s="47">
        <v>0</v>
      </c>
      <c r="X178" s="47">
        <v>0</v>
      </c>
      <c r="Y178" s="47">
        <v>0</v>
      </c>
      <c r="Z178" s="47">
        <v>0</v>
      </c>
    </row>
    <row r="179" spans="1:26" ht="18" customHeight="1" x14ac:dyDescent="0.35">
      <c r="A179" s="395" t="s">
        <v>432</v>
      </c>
      <c r="B179" s="395"/>
      <c r="C179" s="395"/>
      <c r="D179" s="72">
        <f>D175+D176+D177+D178</f>
        <v>50</v>
      </c>
      <c r="E179" s="73">
        <f t="shared" ref="E179:Z179" si="43">E175+E176+E177+E178</f>
        <v>50</v>
      </c>
      <c r="F179" s="73">
        <f t="shared" si="43"/>
        <v>30</v>
      </c>
      <c r="G179" s="73">
        <f t="shared" si="43"/>
        <v>20</v>
      </c>
      <c r="H179" s="73">
        <f t="shared" si="43"/>
        <v>0</v>
      </c>
      <c r="I179" s="73">
        <f t="shared" si="43"/>
        <v>0</v>
      </c>
      <c r="J179" s="73">
        <f t="shared" si="43"/>
        <v>0</v>
      </c>
      <c r="K179" s="73">
        <f t="shared" si="43"/>
        <v>0</v>
      </c>
      <c r="L179" s="73">
        <f t="shared" si="43"/>
        <v>0</v>
      </c>
      <c r="M179" s="73">
        <f t="shared" si="43"/>
        <v>0</v>
      </c>
      <c r="N179" s="73">
        <f t="shared" si="43"/>
        <v>0</v>
      </c>
      <c r="O179" s="73">
        <f t="shared" si="43"/>
        <v>0</v>
      </c>
      <c r="P179" s="73">
        <f t="shared" si="43"/>
        <v>0</v>
      </c>
      <c r="Q179" s="73">
        <f t="shared" si="43"/>
        <v>0</v>
      </c>
      <c r="R179" s="73">
        <f t="shared" si="43"/>
        <v>0</v>
      </c>
      <c r="S179" s="73">
        <f t="shared" si="43"/>
        <v>0</v>
      </c>
      <c r="T179" s="73">
        <f t="shared" si="43"/>
        <v>0</v>
      </c>
      <c r="U179" s="73">
        <f t="shared" si="43"/>
        <v>0</v>
      </c>
      <c r="V179" s="73">
        <f t="shared" si="43"/>
        <v>0</v>
      </c>
      <c r="W179" s="73">
        <f t="shared" si="43"/>
        <v>0</v>
      </c>
      <c r="X179" s="73">
        <f t="shared" si="43"/>
        <v>0</v>
      </c>
      <c r="Y179" s="73">
        <f t="shared" si="43"/>
        <v>0</v>
      </c>
      <c r="Z179" s="73">
        <f t="shared" si="43"/>
        <v>0</v>
      </c>
    </row>
    <row r="180" spans="1:26" x14ac:dyDescent="0.35">
      <c r="A180" s="57">
        <v>135</v>
      </c>
      <c r="B180" s="396" t="s">
        <v>213</v>
      </c>
      <c r="C180" s="71" t="s">
        <v>602</v>
      </c>
      <c r="D180" s="47">
        <v>40</v>
      </c>
      <c r="E180" s="47">
        <f>F180+G180</f>
        <v>40</v>
      </c>
      <c r="F180" s="71">
        <v>35</v>
      </c>
      <c r="G180" s="71">
        <v>5</v>
      </c>
      <c r="H180" s="47">
        <v>0</v>
      </c>
      <c r="I180" s="47">
        <v>0</v>
      </c>
      <c r="J180" s="71">
        <v>5</v>
      </c>
      <c r="K180" s="47">
        <f t="shared" si="42"/>
        <v>0</v>
      </c>
      <c r="L180" s="47">
        <v>0</v>
      </c>
      <c r="M180" s="47">
        <v>0</v>
      </c>
      <c r="N180" s="47">
        <v>0</v>
      </c>
      <c r="O180" s="47">
        <v>0</v>
      </c>
      <c r="P180" s="47">
        <v>0</v>
      </c>
      <c r="Q180" s="47">
        <v>0</v>
      </c>
      <c r="R180" s="47">
        <v>0</v>
      </c>
      <c r="S180" s="47">
        <v>0</v>
      </c>
      <c r="T180" s="47">
        <v>0</v>
      </c>
      <c r="U180" s="47">
        <v>0</v>
      </c>
      <c r="V180" s="47">
        <v>0</v>
      </c>
      <c r="W180" s="47">
        <v>0</v>
      </c>
      <c r="X180" s="47">
        <v>0</v>
      </c>
      <c r="Y180" s="47">
        <v>0</v>
      </c>
      <c r="Z180" s="47">
        <v>0</v>
      </c>
    </row>
    <row r="181" spans="1:26" x14ac:dyDescent="0.35">
      <c r="A181" s="57">
        <v>136</v>
      </c>
      <c r="B181" s="396"/>
      <c r="C181" s="71" t="s">
        <v>603</v>
      </c>
      <c r="D181" s="47">
        <v>45</v>
      </c>
      <c r="E181" s="47">
        <f>F181+G181</f>
        <v>45</v>
      </c>
      <c r="F181" s="71">
        <v>40</v>
      </c>
      <c r="G181" s="71">
        <v>5</v>
      </c>
      <c r="H181" s="47">
        <v>0</v>
      </c>
      <c r="I181" s="71">
        <v>5</v>
      </c>
      <c r="J181" s="47">
        <v>0</v>
      </c>
      <c r="K181" s="47">
        <f t="shared" si="42"/>
        <v>0</v>
      </c>
      <c r="L181" s="47">
        <v>0</v>
      </c>
      <c r="M181" s="47">
        <v>0</v>
      </c>
      <c r="N181" s="47">
        <v>0</v>
      </c>
      <c r="O181" s="47">
        <v>0</v>
      </c>
      <c r="P181" s="47">
        <v>0</v>
      </c>
      <c r="Q181" s="47">
        <v>0</v>
      </c>
      <c r="R181" s="47">
        <v>0</v>
      </c>
      <c r="S181" s="47">
        <v>0</v>
      </c>
      <c r="T181" s="47">
        <v>0</v>
      </c>
      <c r="U181" s="47">
        <v>0</v>
      </c>
      <c r="V181" s="47">
        <v>0</v>
      </c>
      <c r="W181" s="47">
        <v>0</v>
      </c>
      <c r="X181" s="47">
        <v>0</v>
      </c>
      <c r="Y181" s="47">
        <v>0</v>
      </c>
      <c r="Z181" s="47">
        <v>0</v>
      </c>
    </row>
    <row r="182" spans="1:26" ht="18" customHeight="1" x14ac:dyDescent="0.35">
      <c r="A182" s="395" t="s">
        <v>434</v>
      </c>
      <c r="B182" s="395"/>
      <c r="C182" s="395"/>
      <c r="D182" s="72">
        <f>D180+D181</f>
        <v>85</v>
      </c>
      <c r="E182" s="73">
        <f t="shared" ref="E182:Z182" si="44">E180+E181</f>
        <v>85</v>
      </c>
      <c r="F182" s="73">
        <f t="shared" si="44"/>
        <v>75</v>
      </c>
      <c r="G182" s="73">
        <f t="shared" si="44"/>
        <v>10</v>
      </c>
      <c r="H182" s="73">
        <f t="shared" si="44"/>
        <v>0</v>
      </c>
      <c r="I182" s="73">
        <f t="shared" si="44"/>
        <v>5</v>
      </c>
      <c r="J182" s="73">
        <f t="shared" si="44"/>
        <v>5</v>
      </c>
      <c r="K182" s="73">
        <f t="shared" si="44"/>
        <v>0</v>
      </c>
      <c r="L182" s="73">
        <f t="shared" si="44"/>
        <v>0</v>
      </c>
      <c r="M182" s="73">
        <f t="shared" si="44"/>
        <v>0</v>
      </c>
      <c r="N182" s="73">
        <f t="shared" si="44"/>
        <v>0</v>
      </c>
      <c r="O182" s="73">
        <f t="shared" si="44"/>
        <v>0</v>
      </c>
      <c r="P182" s="73">
        <f t="shared" si="44"/>
        <v>0</v>
      </c>
      <c r="Q182" s="73">
        <f t="shared" si="44"/>
        <v>0</v>
      </c>
      <c r="R182" s="73">
        <f t="shared" si="44"/>
        <v>0</v>
      </c>
      <c r="S182" s="73">
        <f t="shared" si="44"/>
        <v>0</v>
      </c>
      <c r="T182" s="73">
        <f t="shared" si="44"/>
        <v>0</v>
      </c>
      <c r="U182" s="73">
        <f t="shared" si="44"/>
        <v>0</v>
      </c>
      <c r="V182" s="73">
        <f t="shared" si="44"/>
        <v>0</v>
      </c>
      <c r="W182" s="73">
        <f t="shared" si="44"/>
        <v>0</v>
      </c>
      <c r="X182" s="73">
        <f t="shared" si="44"/>
        <v>0</v>
      </c>
      <c r="Y182" s="73">
        <f t="shared" si="44"/>
        <v>0</v>
      </c>
      <c r="Z182" s="73">
        <f t="shared" si="44"/>
        <v>0</v>
      </c>
    </row>
    <row r="183" spans="1:26" x14ac:dyDescent="0.35">
      <c r="A183" s="57">
        <v>137</v>
      </c>
      <c r="B183" s="396" t="s">
        <v>214</v>
      </c>
      <c r="C183" s="71" t="s">
        <v>604</v>
      </c>
      <c r="D183" s="47">
        <v>10</v>
      </c>
      <c r="E183" s="47">
        <f t="shared" ref="E183:E190" si="45">F183+G183</f>
        <v>10</v>
      </c>
      <c r="F183" s="71">
        <v>5</v>
      </c>
      <c r="G183" s="71">
        <v>5</v>
      </c>
      <c r="H183" s="47">
        <v>0</v>
      </c>
      <c r="I183" s="47">
        <v>0</v>
      </c>
      <c r="J183" s="47">
        <v>0</v>
      </c>
      <c r="K183" s="47">
        <f t="shared" si="42"/>
        <v>0</v>
      </c>
      <c r="L183" s="47">
        <v>0</v>
      </c>
      <c r="M183" s="47">
        <v>0</v>
      </c>
      <c r="N183" s="47">
        <v>0</v>
      </c>
      <c r="O183" s="47">
        <v>0</v>
      </c>
      <c r="P183" s="47">
        <v>0</v>
      </c>
      <c r="Q183" s="47">
        <v>0</v>
      </c>
      <c r="R183" s="47">
        <v>0</v>
      </c>
      <c r="S183" s="47">
        <v>0</v>
      </c>
      <c r="T183" s="47">
        <v>0</v>
      </c>
      <c r="U183" s="47">
        <v>0</v>
      </c>
      <c r="V183" s="47">
        <v>0</v>
      </c>
      <c r="W183" s="47">
        <v>0</v>
      </c>
      <c r="X183" s="47">
        <v>0</v>
      </c>
      <c r="Y183" s="47">
        <v>0</v>
      </c>
      <c r="Z183" s="47">
        <v>0</v>
      </c>
    </row>
    <row r="184" spans="1:26" x14ac:dyDescent="0.35">
      <c r="A184" s="57">
        <v>138</v>
      </c>
      <c r="B184" s="396"/>
      <c r="C184" s="71" t="s">
        <v>605</v>
      </c>
      <c r="D184" s="47">
        <v>20</v>
      </c>
      <c r="E184" s="47">
        <f t="shared" si="45"/>
        <v>20</v>
      </c>
      <c r="F184" s="71">
        <v>10</v>
      </c>
      <c r="G184" s="71">
        <v>10</v>
      </c>
      <c r="H184" s="47">
        <v>0</v>
      </c>
      <c r="I184" s="47">
        <v>0</v>
      </c>
      <c r="J184" s="47">
        <v>0</v>
      </c>
      <c r="K184" s="47">
        <f t="shared" si="42"/>
        <v>0</v>
      </c>
      <c r="L184" s="47">
        <v>0</v>
      </c>
      <c r="M184" s="47">
        <v>0</v>
      </c>
      <c r="N184" s="47">
        <v>0</v>
      </c>
      <c r="O184" s="47">
        <v>0</v>
      </c>
      <c r="P184" s="47">
        <v>0</v>
      </c>
      <c r="Q184" s="47">
        <v>0</v>
      </c>
      <c r="R184" s="47">
        <v>0</v>
      </c>
      <c r="S184" s="47">
        <v>0</v>
      </c>
      <c r="T184" s="47">
        <v>0</v>
      </c>
      <c r="U184" s="47">
        <v>0</v>
      </c>
      <c r="V184" s="47">
        <v>0</v>
      </c>
      <c r="W184" s="47">
        <v>0</v>
      </c>
      <c r="X184" s="47">
        <v>0</v>
      </c>
      <c r="Y184" s="47">
        <v>0</v>
      </c>
      <c r="Z184" s="47">
        <v>0</v>
      </c>
    </row>
    <row r="185" spans="1:26" x14ac:dyDescent="0.35">
      <c r="A185" s="57">
        <v>139</v>
      </c>
      <c r="B185" s="396"/>
      <c r="C185" s="71" t="s">
        <v>606</v>
      </c>
      <c r="D185" s="47">
        <v>10</v>
      </c>
      <c r="E185" s="47">
        <f t="shared" si="45"/>
        <v>10</v>
      </c>
      <c r="F185" s="71">
        <v>5</v>
      </c>
      <c r="G185" s="71">
        <v>5</v>
      </c>
      <c r="H185" s="47">
        <v>0</v>
      </c>
      <c r="I185" s="47">
        <v>0</v>
      </c>
      <c r="J185" s="47">
        <v>0</v>
      </c>
      <c r="K185" s="47">
        <f t="shared" si="42"/>
        <v>0</v>
      </c>
      <c r="L185" s="47">
        <v>0</v>
      </c>
      <c r="M185" s="47">
        <v>0</v>
      </c>
      <c r="N185" s="47">
        <v>0</v>
      </c>
      <c r="O185" s="47">
        <v>0</v>
      </c>
      <c r="P185" s="47">
        <v>0</v>
      </c>
      <c r="Q185" s="47">
        <v>0</v>
      </c>
      <c r="R185" s="47">
        <v>0</v>
      </c>
      <c r="S185" s="47">
        <v>0</v>
      </c>
      <c r="T185" s="47">
        <v>0</v>
      </c>
      <c r="U185" s="47">
        <v>0</v>
      </c>
      <c r="V185" s="47">
        <v>0</v>
      </c>
      <c r="W185" s="47">
        <v>0</v>
      </c>
      <c r="X185" s="47">
        <v>0</v>
      </c>
      <c r="Y185" s="47">
        <v>0</v>
      </c>
      <c r="Z185" s="47">
        <v>0</v>
      </c>
    </row>
    <row r="186" spans="1:26" x14ac:dyDescent="0.35">
      <c r="A186" s="57">
        <v>140</v>
      </c>
      <c r="B186" s="396"/>
      <c r="C186" s="71" t="s">
        <v>607</v>
      </c>
      <c r="D186" s="47">
        <v>5</v>
      </c>
      <c r="E186" s="47">
        <f t="shared" si="45"/>
        <v>5</v>
      </c>
      <c r="F186" s="71">
        <v>5</v>
      </c>
      <c r="G186" s="47">
        <v>0</v>
      </c>
      <c r="H186" s="47">
        <v>0</v>
      </c>
      <c r="I186" s="47">
        <v>0</v>
      </c>
      <c r="J186" s="47">
        <v>0</v>
      </c>
      <c r="K186" s="47">
        <f t="shared" si="42"/>
        <v>0</v>
      </c>
      <c r="L186" s="47">
        <v>0</v>
      </c>
      <c r="M186" s="47">
        <v>0</v>
      </c>
      <c r="N186" s="47">
        <v>0</v>
      </c>
      <c r="O186" s="47">
        <v>0</v>
      </c>
      <c r="P186" s="47">
        <v>0</v>
      </c>
      <c r="Q186" s="47">
        <v>0</v>
      </c>
      <c r="R186" s="47">
        <v>0</v>
      </c>
      <c r="S186" s="47">
        <v>0</v>
      </c>
      <c r="T186" s="47">
        <v>0</v>
      </c>
      <c r="U186" s="47">
        <v>0</v>
      </c>
      <c r="V186" s="47">
        <v>0</v>
      </c>
      <c r="W186" s="47">
        <v>0</v>
      </c>
      <c r="X186" s="47">
        <v>0</v>
      </c>
      <c r="Y186" s="47">
        <v>0</v>
      </c>
      <c r="Z186" s="47">
        <v>0</v>
      </c>
    </row>
    <row r="187" spans="1:26" x14ac:dyDescent="0.35">
      <c r="A187" s="57">
        <v>141</v>
      </c>
      <c r="B187" s="396"/>
      <c r="C187" s="71" t="s">
        <v>608</v>
      </c>
      <c r="D187" s="47">
        <v>15</v>
      </c>
      <c r="E187" s="47">
        <f t="shared" si="45"/>
        <v>15</v>
      </c>
      <c r="F187" s="71">
        <v>10</v>
      </c>
      <c r="G187" s="71">
        <v>5</v>
      </c>
      <c r="H187" s="47">
        <v>0</v>
      </c>
      <c r="I187" s="47">
        <v>0</v>
      </c>
      <c r="J187" s="47">
        <v>0</v>
      </c>
      <c r="K187" s="47">
        <f t="shared" si="42"/>
        <v>0</v>
      </c>
      <c r="L187" s="47">
        <v>0</v>
      </c>
      <c r="M187" s="47">
        <v>0</v>
      </c>
      <c r="N187" s="47">
        <v>0</v>
      </c>
      <c r="O187" s="47">
        <v>0</v>
      </c>
      <c r="P187" s="47">
        <v>0</v>
      </c>
      <c r="Q187" s="47">
        <v>0</v>
      </c>
      <c r="R187" s="47">
        <v>0</v>
      </c>
      <c r="S187" s="47">
        <v>0</v>
      </c>
      <c r="T187" s="47">
        <v>0</v>
      </c>
      <c r="U187" s="47">
        <v>0</v>
      </c>
      <c r="V187" s="47">
        <v>0</v>
      </c>
      <c r="W187" s="47">
        <v>0</v>
      </c>
      <c r="X187" s="47">
        <v>0</v>
      </c>
      <c r="Y187" s="47">
        <v>0</v>
      </c>
      <c r="Z187" s="47">
        <v>0</v>
      </c>
    </row>
    <row r="188" spans="1:26" x14ac:dyDescent="0.35">
      <c r="A188" s="57">
        <v>142</v>
      </c>
      <c r="B188" s="396"/>
      <c r="C188" s="71" t="s">
        <v>609</v>
      </c>
      <c r="D188" s="47">
        <v>10</v>
      </c>
      <c r="E188" s="47">
        <f t="shared" si="45"/>
        <v>10</v>
      </c>
      <c r="F188" s="71">
        <v>5</v>
      </c>
      <c r="G188" s="71">
        <v>5</v>
      </c>
      <c r="H188" s="47">
        <v>0</v>
      </c>
      <c r="I188" s="47">
        <v>0</v>
      </c>
      <c r="J188" s="47">
        <v>0</v>
      </c>
      <c r="K188" s="47">
        <f t="shared" si="42"/>
        <v>0</v>
      </c>
      <c r="L188" s="47">
        <v>0</v>
      </c>
      <c r="M188" s="47">
        <v>0</v>
      </c>
      <c r="N188" s="47">
        <v>0</v>
      </c>
      <c r="O188" s="47">
        <v>0</v>
      </c>
      <c r="P188" s="47">
        <v>0</v>
      </c>
      <c r="Q188" s="47">
        <v>0</v>
      </c>
      <c r="R188" s="47">
        <v>0</v>
      </c>
      <c r="S188" s="47">
        <v>0</v>
      </c>
      <c r="T188" s="47">
        <v>0</v>
      </c>
      <c r="U188" s="47">
        <v>0</v>
      </c>
      <c r="V188" s="47">
        <v>0</v>
      </c>
      <c r="W188" s="47">
        <v>0</v>
      </c>
      <c r="X188" s="47">
        <v>0</v>
      </c>
      <c r="Y188" s="47">
        <v>0</v>
      </c>
      <c r="Z188" s="47">
        <v>0</v>
      </c>
    </row>
    <row r="189" spans="1:26" x14ac:dyDescent="0.35">
      <c r="A189" s="57">
        <v>143</v>
      </c>
      <c r="B189" s="396"/>
      <c r="C189" s="71" t="s">
        <v>610</v>
      </c>
      <c r="D189" s="47">
        <v>10</v>
      </c>
      <c r="E189" s="47">
        <f t="shared" si="45"/>
        <v>10</v>
      </c>
      <c r="F189" s="71">
        <v>5</v>
      </c>
      <c r="G189" s="71">
        <v>5</v>
      </c>
      <c r="H189" s="47">
        <v>0</v>
      </c>
      <c r="I189" s="47">
        <v>0</v>
      </c>
      <c r="J189" s="47">
        <v>0</v>
      </c>
      <c r="K189" s="47">
        <f t="shared" si="42"/>
        <v>0</v>
      </c>
      <c r="L189" s="47">
        <v>0</v>
      </c>
      <c r="M189" s="47">
        <v>0</v>
      </c>
      <c r="N189" s="47">
        <v>0</v>
      </c>
      <c r="O189" s="47">
        <v>0</v>
      </c>
      <c r="P189" s="47">
        <v>0</v>
      </c>
      <c r="Q189" s="47">
        <v>0</v>
      </c>
      <c r="R189" s="47">
        <v>0</v>
      </c>
      <c r="S189" s="47">
        <v>0</v>
      </c>
      <c r="T189" s="47">
        <v>0</v>
      </c>
      <c r="U189" s="47">
        <v>0</v>
      </c>
      <c r="V189" s="47">
        <v>0</v>
      </c>
      <c r="W189" s="47">
        <v>0</v>
      </c>
      <c r="X189" s="47">
        <v>0</v>
      </c>
      <c r="Y189" s="47">
        <v>0</v>
      </c>
      <c r="Z189" s="47">
        <v>0</v>
      </c>
    </row>
    <row r="190" spans="1:26" x14ac:dyDescent="0.35">
      <c r="A190" s="57">
        <v>144</v>
      </c>
      <c r="B190" s="396"/>
      <c r="C190" s="71" t="s">
        <v>611</v>
      </c>
      <c r="D190" s="47">
        <v>10</v>
      </c>
      <c r="E190" s="47">
        <f t="shared" si="45"/>
        <v>10</v>
      </c>
      <c r="F190" s="71">
        <v>5</v>
      </c>
      <c r="G190" s="71">
        <v>5</v>
      </c>
      <c r="H190" s="47">
        <v>0</v>
      </c>
      <c r="I190" s="47">
        <v>0</v>
      </c>
      <c r="J190" s="47">
        <v>0</v>
      </c>
      <c r="K190" s="47">
        <f t="shared" si="42"/>
        <v>0</v>
      </c>
      <c r="L190" s="47">
        <v>0</v>
      </c>
      <c r="M190" s="47">
        <v>0</v>
      </c>
      <c r="N190" s="47">
        <v>0</v>
      </c>
      <c r="O190" s="47">
        <v>0</v>
      </c>
      <c r="P190" s="47">
        <v>0</v>
      </c>
      <c r="Q190" s="47">
        <v>0</v>
      </c>
      <c r="R190" s="47">
        <v>0</v>
      </c>
      <c r="S190" s="47">
        <v>0</v>
      </c>
      <c r="T190" s="47">
        <v>0</v>
      </c>
      <c r="U190" s="47">
        <v>0</v>
      </c>
      <c r="V190" s="47">
        <v>0</v>
      </c>
      <c r="W190" s="47">
        <v>0</v>
      </c>
      <c r="X190" s="47">
        <v>0</v>
      </c>
      <c r="Y190" s="47">
        <v>0</v>
      </c>
      <c r="Z190" s="47">
        <v>0</v>
      </c>
    </row>
    <row r="191" spans="1:26" ht="18" customHeight="1" x14ac:dyDescent="0.35">
      <c r="A191" s="395" t="s">
        <v>437</v>
      </c>
      <c r="B191" s="395"/>
      <c r="C191" s="395"/>
      <c r="D191" s="72">
        <f>D183+D184+D185+D186+D187+D188+D189+D190</f>
        <v>90</v>
      </c>
      <c r="E191" s="73">
        <f t="shared" ref="E191:Y191" si="46">E183+E184+E185+E186+E187+E188+E189+E190</f>
        <v>90</v>
      </c>
      <c r="F191" s="73">
        <f t="shared" si="46"/>
        <v>50</v>
      </c>
      <c r="G191" s="73">
        <f t="shared" si="46"/>
        <v>40</v>
      </c>
      <c r="H191" s="73">
        <f t="shared" si="46"/>
        <v>0</v>
      </c>
      <c r="I191" s="73">
        <f t="shared" si="46"/>
        <v>0</v>
      </c>
      <c r="J191" s="73">
        <f t="shared" si="46"/>
        <v>0</v>
      </c>
      <c r="K191" s="73">
        <f t="shared" si="46"/>
        <v>0</v>
      </c>
      <c r="L191" s="73">
        <f t="shared" si="46"/>
        <v>0</v>
      </c>
      <c r="M191" s="73">
        <f t="shared" si="46"/>
        <v>0</v>
      </c>
      <c r="N191" s="73">
        <f t="shared" si="46"/>
        <v>0</v>
      </c>
      <c r="O191" s="73">
        <f t="shared" si="46"/>
        <v>0</v>
      </c>
      <c r="P191" s="73">
        <f t="shared" si="46"/>
        <v>0</v>
      </c>
      <c r="Q191" s="73">
        <f t="shared" si="46"/>
        <v>0</v>
      </c>
      <c r="R191" s="73">
        <f t="shared" si="46"/>
        <v>0</v>
      </c>
      <c r="S191" s="73">
        <f t="shared" si="46"/>
        <v>0</v>
      </c>
      <c r="T191" s="73">
        <f t="shared" si="46"/>
        <v>0</v>
      </c>
      <c r="U191" s="73">
        <f t="shared" si="46"/>
        <v>0</v>
      </c>
      <c r="V191" s="73">
        <f t="shared" si="46"/>
        <v>0</v>
      </c>
      <c r="W191" s="73">
        <f t="shared" si="46"/>
        <v>0</v>
      </c>
      <c r="X191" s="73">
        <f t="shared" si="46"/>
        <v>0</v>
      </c>
      <c r="Y191" s="73">
        <f t="shared" si="46"/>
        <v>0</v>
      </c>
      <c r="Z191" s="73">
        <f>Z183+Z184+Z185+Z186+Z187+Z188+Z189+Z190</f>
        <v>0</v>
      </c>
    </row>
    <row r="192" spans="1:26" x14ac:dyDescent="0.35">
      <c r="A192" s="57">
        <v>145</v>
      </c>
      <c r="B192" s="396" t="s">
        <v>438</v>
      </c>
      <c r="C192" s="71" t="s">
        <v>612</v>
      </c>
      <c r="D192" s="47">
        <v>10</v>
      </c>
      <c r="E192" s="47">
        <f>F192+G192</f>
        <v>10</v>
      </c>
      <c r="F192" s="71">
        <v>10</v>
      </c>
      <c r="G192" s="47">
        <v>0</v>
      </c>
      <c r="H192" s="47">
        <v>0</v>
      </c>
      <c r="I192" s="47">
        <v>0</v>
      </c>
      <c r="J192" s="47">
        <v>0</v>
      </c>
      <c r="K192" s="47">
        <f t="shared" si="42"/>
        <v>0</v>
      </c>
      <c r="L192" s="47">
        <v>0</v>
      </c>
      <c r="M192" s="47">
        <v>0</v>
      </c>
      <c r="N192" s="47">
        <v>0</v>
      </c>
      <c r="O192" s="47">
        <v>0</v>
      </c>
      <c r="P192" s="47">
        <v>0</v>
      </c>
      <c r="Q192" s="47">
        <v>0</v>
      </c>
      <c r="R192" s="47">
        <v>0</v>
      </c>
      <c r="S192" s="47">
        <v>0</v>
      </c>
      <c r="T192" s="47">
        <v>0</v>
      </c>
      <c r="U192" s="47">
        <v>0</v>
      </c>
      <c r="V192" s="47">
        <v>0</v>
      </c>
      <c r="W192" s="47">
        <v>0</v>
      </c>
      <c r="X192" s="47">
        <v>0</v>
      </c>
      <c r="Y192" s="47">
        <v>0</v>
      </c>
      <c r="Z192" s="47">
        <v>0</v>
      </c>
    </row>
    <row r="193" spans="1:26" x14ac:dyDescent="0.35">
      <c r="A193" s="57">
        <v>146</v>
      </c>
      <c r="B193" s="396"/>
      <c r="C193" s="71" t="s">
        <v>613</v>
      </c>
      <c r="D193" s="47">
        <v>25</v>
      </c>
      <c r="E193" s="47">
        <f>F193+G193</f>
        <v>25</v>
      </c>
      <c r="F193" s="71">
        <v>20</v>
      </c>
      <c r="G193" s="71">
        <v>5</v>
      </c>
      <c r="H193" s="47">
        <v>0</v>
      </c>
      <c r="I193" s="47">
        <v>0</v>
      </c>
      <c r="J193" s="47">
        <v>0</v>
      </c>
      <c r="K193" s="47">
        <f t="shared" si="42"/>
        <v>0</v>
      </c>
      <c r="L193" s="47">
        <v>0</v>
      </c>
      <c r="M193" s="47">
        <v>0</v>
      </c>
      <c r="N193" s="47">
        <v>0</v>
      </c>
      <c r="O193" s="47">
        <v>0</v>
      </c>
      <c r="P193" s="47">
        <v>0</v>
      </c>
      <c r="Q193" s="47">
        <v>0</v>
      </c>
      <c r="R193" s="47">
        <v>0</v>
      </c>
      <c r="S193" s="47">
        <v>0</v>
      </c>
      <c r="T193" s="47">
        <v>0</v>
      </c>
      <c r="U193" s="47">
        <v>0</v>
      </c>
      <c r="V193" s="47">
        <v>0</v>
      </c>
      <c r="W193" s="47">
        <v>0</v>
      </c>
      <c r="X193" s="47">
        <v>0</v>
      </c>
      <c r="Y193" s="47">
        <v>0</v>
      </c>
      <c r="Z193" s="47">
        <v>0</v>
      </c>
    </row>
    <row r="194" spans="1:26" x14ac:dyDescent="0.35">
      <c r="A194" s="57">
        <v>147</v>
      </c>
      <c r="B194" s="396"/>
      <c r="C194" s="71" t="s">
        <v>614</v>
      </c>
      <c r="D194" s="47">
        <v>5</v>
      </c>
      <c r="E194" s="47">
        <f>F194+G194</f>
        <v>5</v>
      </c>
      <c r="F194" s="71">
        <v>5</v>
      </c>
      <c r="G194" s="47">
        <v>0</v>
      </c>
      <c r="H194" s="47">
        <v>0</v>
      </c>
      <c r="I194" s="47">
        <v>0</v>
      </c>
      <c r="J194" s="47">
        <v>0</v>
      </c>
      <c r="K194" s="47">
        <f t="shared" si="42"/>
        <v>0</v>
      </c>
      <c r="L194" s="47">
        <v>0</v>
      </c>
      <c r="M194" s="47">
        <v>0</v>
      </c>
      <c r="N194" s="47">
        <v>0</v>
      </c>
      <c r="O194" s="47">
        <v>0</v>
      </c>
      <c r="P194" s="47">
        <v>0</v>
      </c>
      <c r="Q194" s="47">
        <v>0</v>
      </c>
      <c r="R194" s="47">
        <v>0</v>
      </c>
      <c r="S194" s="47">
        <v>0</v>
      </c>
      <c r="T194" s="47">
        <v>0</v>
      </c>
      <c r="U194" s="47">
        <v>0</v>
      </c>
      <c r="V194" s="47">
        <v>0</v>
      </c>
      <c r="W194" s="47">
        <v>0</v>
      </c>
      <c r="X194" s="47">
        <v>0</v>
      </c>
      <c r="Y194" s="47">
        <v>0</v>
      </c>
      <c r="Z194" s="47">
        <v>0</v>
      </c>
    </row>
    <row r="195" spans="1:26" ht="18" customHeight="1" x14ac:dyDescent="0.35">
      <c r="A195" s="395" t="s">
        <v>441</v>
      </c>
      <c r="B195" s="395"/>
      <c r="C195" s="395"/>
      <c r="D195" s="72">
        <f>D192+D193+D194</f>
        <v>40</v>
      </c>
      <c r="E195" s="73">
        <f t="shared" ref="E195:Z195" si="47">E192+E193+E194</f>
        <v>40</v>
      </c>
      <c r="F195" s="73">
        <f t="shared" si="47"/>
        <v>35</v>
      </c>
      <c r="G195" s="73">
        <f t="shared" si="47"/>
        <v>5</v>
      </c>
      <c r="H195" s="73">
        <f t="shared" si="47"/>
        <v>0</v>
      </c>
      <c r="I195" s="73">
        <f t="shared" si="47"/>
        <v>0</v>
      </c>
      <c r="J195" s="73">
        <f t="shared" si="47"/>
        <v>0</v>
      </c>
      <c r="K195" s="73">
        <f t="shared" si="47"/>
        <v>0</v>
      </c>
      <c r="L195" s="73">
        <f t="shared" si="47"/>
        <v>0</v>
      </c>
      <c r="M195" s="73">
        <f t="shared" si="47"/>
        <v>0</v>
      </c>
      <c r="N195" s="73">
        <f t="shared" si="47"/>
        <v>0</v>
      </c>
      <c r="O195" s="73">
        <f t="shared" si="47"/>
        <v>0</v>
      </c>
      <c r="P195" s="73">
        <f t="shared" si="47"/>
        <v>0</v>
      </c>
      <c r="Q195" s="73">
        <f t="shared" si="47"/>
        <v>0</v>
      </c>
      <c r="R195" s="73">
        <f t="shared" si="47"/>
        <v>0</v>
      </c>
      <c r="S195" s="73">
        <f t="shared" si="47"/>
        <v>0</v>
      </c>
      <c r="T195" s="73">
        <f t="shared" si="47"/>
        <v>0</v>
      </c>
      <c r="U195" s="73">
        <f t="shared" si="47"/>
        <v>0</v>
      </c>
      <c r="V195" s="73">
        <f t="shared" si="47"/>
        <v>0</v>
      </c>
      <c r="W195" s="73">
        <f t="shared" si="47"/>
        <v>0</v>
      </c>
      <c r="X195" s="73">
        <f t="shared" si="47"/>
        <v>0</v>
      </c>
      <c r="Y195" s="73">
        <f t="shared" si="47"/>
        <v>0</v>
      </c>
      <c r="Z195" s="73">
        <f t="shared" si="47"/>
        <v>0</v>
      </c>
    </row>
    <row r="196" spans="1:26" x14ac:dyDescent="0.35">
      <c r="A196" s="57">
        <v>148</v>
      </c>
      <c r="B196" s="396" t="s">
        <v>215</v>
      </c>
      <c r="C196" s="71" t="s">
        <v>615</v>
      </c>
      <c r="D196" s="47">
        <v>10</v>
      </c>
      <c r="E196" s="47">
        <f t="shared" ref="E196:E201" si="48">F196+G196</f>
        <v>10</v>
      </c>
      <c r="F196" s="71">
        <v>10</v>
      </c>
      <c r="G196" s="47">
        <v>0</v>
      </c>
      <c r="H196" s="47">
        <v>0</v>
      </c>
      <c r="I196" s="47">
        <v>0</v>
      </c>
      <c r="J196" s="47">
        <v>0</v>
      </c>
      <c r="K196" s="47">
        <f t="shared" si="42"/>
        <v>0</v>
      </c>
      <c r="L196" s="47">
        <v>0</v>
      </c>
      <c r="M196" s="47">
        <v>0</v>
      </c>
      <c r="N196" s="47">
        <v>0</v>
      </c>
      <c r="O196" s="47">
        <v>0</v>
      </c>
      <c r="P196" s="47">
        <v>0</v>
      </c>
      <c r="Q196" s="47">
        <v>0</v>
      </c>
      <c r="R196" s="47">
        <v>0</v>
      </c>
      <c r="S196" s="47">
        <v>0</v>
      </c>
      <c r="T196" s="47">
        <v>0</v>
      </c>
      <c r="U196" s="47">
        <v>0</v>
      </c>
      <c r="V196" s="47">
        <v>0</v>
      </c>
      <c r="W196" s="47">
        <v>0</v>
      </c>
      <c r="X196" s="47">
        <v>0</v>
      </c>
      <c r="Y196" s="47">
        <v>0</v>
      </c>
      <c r="Z196" s="47">
        <v>0</v>
      </c>
    </row>
    <row r="197" spans="1:26" x14ac:dyDescent="0.35">
      <c r="A197" s="57">
        <v>149</v>
      </c>
      <c r="B197" s="396"/>
      <c r="C197" s="71" t="s">
        <v>616</v>
      </c>
      <c r="D197" s="47">
        <v>10</v>
      </c>
      <c r="E197" s="47">
        <f t="shared" si="48"/>
        <v>10</v>
      </c>
      <c r="F197" s="71">
        <v>10</v>
      </c>
      <c r="G197" s="47">
        <v>0</v>
      </c>
      <c r="H197" s="47">
        <v>0</v>
      </c>
      <c r="I197" s="47">
        <v>0</v>
      </c>
      <c r="J197" s="47">
        <v>0</v>
      </c>
      <c r="K197" s="47">
        <f t="shared" si="42"/>
        <v>0</v>
      </c>
      <c r="L197" s="47">
        <v>0</v>
      </c>
      <c r="M197" s="47">
        <v>0</v>
      </c>
      <c r="N197" s="47">
        <v>0</v>
      </c>
      <c r="O197" s="47">
        <v>0</v>
      </c>
      <c r="P197" s="47">
        <v>0</v>
      </c>
      <c r="Q197" s="47">
        <v>0</v>
      </c>
      <c r="R197" s="47">
        <v>0</v>
      </c>
      <c r="S197" s="47">
        <v>0</v>
      </c>
      <c r="T197" s="47">
        <v>0</v>
      </c>
      <c r="U197" s="47">
        <v>0</v>
      </c>
      <c r="V197" s="47">
        <v>0</v>
      </c>
      <c r="W197" s="47">
        <v>0</v>
      </c>
      <c r="X197" s="47">
        <v>0</v>
      </c>
      <c r="Y197" s="47">
        <v>0</v>
      </c>
      <c r="Z197" s="47">
        <v>0</v>
      </c>
    </row>
    <row r="198" spans="1:26" x14ac:dyDescent="0.35">
      <c r="A198" s="57">
        <v>150</v>
      </c>
      <c r="B198" s="396"/>
      <c r="C198" s="71" t="s">
        <v>617</v>
      </c>
      <c r="D198" s="47">
        <v>10</v>
      </c>
      <c r="E198" s="47">
        <f t="shared" si="48"/>
        <v>10</v>
      </c>
      <c r="F198" s="71">
        <v>10</v>
      </c>
      <c r="G198" s="47">
        <v>0</v>
      </c>
      <c r="H198" s="47">
        <v>0</v>
      </c>
      <c r="I198" s="47">
        <v>0</v>
      </c>
      <c r="J198" s="47">
        <v>0</v>
      </c>
      <c r="K198" s="47">
        <f t="shared" si="42"/>
        <v>0</v>
      </c>
      <c r="L198" s="47">
        <v>0</v>
      </c>
      <c r="M198" s="47">
        <v>0</v>
      </c>
      <c r="N198" s="47">
        <v>0</v>
      </c>
      <c r="O198" s="47">
        <v>0</v>
      </c>
      <c r="P198" s="47">
        <v>0</v>
      </c>
      <c r="Q198" s="47">
        <v>0</v>
      </c>
      <c r="R198" s="47">
        <v>0</v>
      </c>
      <c r="S198" s="47">
        <v>0</v>
      </c>
      <c r="T198" s="47">
        <v>0</v>
      </c>
      <c r="U198" s="47">
        <v>0</v>
      </c>
      <c r="V198" s="47">
        <v>0</v>
      </c>
      <c r="W198" s="47">
        <v>0</v>
      </c>
      <c r="X198" s="47">
        <v>0</v>
      </c>
      <c r="Y198" s="47">
        <v>0</v>
      </c>
      <c r="Z198" s="47">
        <v>0</v>
      </c>
    </row>
    <row r="199" spans="1:26" x14ac:dyDescent="0.35">
      <c r="A199" s="57">
        <v>151</v>
      </c>
      <c r="B199" s="396"/>
      <c r="C199" s="71" t="s">
        <v>618</v>
      </c>
      <c r="D199" s="47">
        <v>10</v>
      </c>
      <c r="E199" s="47">
        <f t="shared" si="48"/>
        <v>10</v>
      </c>
      <c r="F199" s="71">
        <v>10</v>
      </c>
      <c r="G199" s="47">
        <v>0</v>
      </c>
      <c r="H199" s="47">
        <v>0</v>
      </c>
      <c r="I199" s="47">
        <v>0</v>
      </c>
      <c r="J199" s="47">
        <v>0</v>
      </c>
      <c r="K199" s="47">
        <f t="shared" si="42"/>
        <v>0</v>
      </c>
      <c r="L199" s="47">
        <v>0</v>
      </c>
      <c r="M199" s="47">
        <v>0</v>
      </c>
      <c r="N199" s="47">
        <v>0</v>
      </c>
      <c r="O199" s="47">
        <v>0</v>
      </c>
      <c r="P199" s="47">
        <v>0</v>
      </c>
      <c r="Q199" s="47">
        <v>0</v>
      </c>
      <c r="R199" s="47">
        <v>0</v>
      </c>
      <c r="S199" s="47">
        <v>0</v>
      </c>
      <c r="T199" s="47">
        <v>0</v>
      </c>
      <c r="U199" s="47">
        <v>0</v>
      </c>
      <c r="V199" s="47">
        <v>0</v>
      </c>
      <c r="W199" s="47">
        <v>0</v>
      </c>
      <c r="X199" s="47">
        <v>0</v>
      </c>
      <c r="Y199" s="47">
        <v>0</v>
      </c>
      <c r="Z199" s="47">
        <v>0</v>
      </c>
    </row>
    <row r="200" spans="1:26" x14ac:dyDescent="0.35">
      <c r="A200" s="57">
        <v>152</v>
      </c>
      <c r="B200" s="396"/>
      <c r="C200" s="71" t="s">
        <v>619</v>
      </c>
      <c r="D200" s="47">
        <v>10</v>
      </c>
      <c r="E200" s="47">
        <f t="shared" si="48"/>
        <v>10</v>
      </c>
      <c r="F200" s="71">
        <v>10</v>
      </c>
      <c r="G200" s="47">
        <v>0</v>
      </c>
      <c r="H200" s="47">
        <v>0</v>
      </c>
      <c r="I200" s="47">
        <v>0</v>
      </c>
      <c r="J200" s="47">
        <v>0</v>
      </c>
      <c r="K200" s="47">
        <f t="shared" si="42"/>
        <v>0</v>
      </c>
      <c r="L200" s="47">
        <v>0</v>
      </c>
      <c r="M200" s="47">
        <v>0</v>
      </c>
      <c r="N200" s="47">
        <v>0</v>
      </c>
      <c r="O200" s="47">
        <v>0</v>
      </c>
      <c r="P200" s="47">
        <v>0</v>
      </c>
      <c r="Q200" s="47">
        <v>0</v>
      </c>
      <c r="R200" s="47">
        <v>0</v>
      </c>
      <c r="S200" s="47">
        <v>0</v>
      </c>
      <c r="T200" s="47">
        <v>0</v>
      </c>
      <c r="U200" s="47">
        <v>0</v>
      </c>
      <c r="V200" s="47">
        <v>0</v>
      </c>
      <c r="W200" s="47">
        <v>0</v>
      </c>
      <c r="X200" s="47">
        <v>0</v>
      </c>
      <c r="Y200" s="47">
        <v>0</v>
      </c>
      <c r="Z200" s="47">
        <v>0</v>
      </c>
    </row>
    <row r="201" spans="1:26" x14ac:dyDescent="0.35">
      <c r="A201" s="57">
        <v>153</v>
      </c>
      <c r="B201" s="396"/>
      <c r="C201" s="71" t="s">
        <v>620</v>
      </c>
      <c r="D201" s="47">
        <v>10</v>
      </c>
      <c r="E201" s="47">
        <f t="shared" si="48"/>
        <v>10</v>
      </c>
      <c r="F201" s="71">
        <v>10</v>
      </c>
      <c r="G201" s="47">
        <v>0</v>
      </c>
      <c r="H201" s="47">
        <v>0</v>
      </c>
      <c r="I201" s="47">
        <v>0</v>
      </c>
      <c r="J201" s="47">
        <v>0</v>
      </c>
      <c r="K201" s="47">
        <f t="shared" si="42"/>
        <v>0</v>
      </c>
      <c r="L201" s="47">
        <v>0</v>
      </c>
      <c r="M201" s="47">
        <v>0</v>
      </c>
      <c r="N201" s="47">
        <v>0</v>
      </c>
      <c r="O201" s="47">
        <v>0</v>
      </c>
      <c r="P201" s="47">
        <v>0</v>
      </c>
      <c r="Q201" s="47">
        <v>0</v>
      </c>
      <c r="R201" s="47">
        <v>0</v>
      </c>
      <c r="S201" s="47">
        <v>0</v>
      </c>
      <c r="T201" s="47">
        <v>0</v>
      </c>
      <c r="U201" s="47">
        <v>0</v>
      </c>
      <c r="V201" s="47">
        <v>0</v>
      </c>
      <c r="W201" s="47">
        <v>0</v>
      </c>
      <c r="X201" s="47">
        <v>0</v>
      </c>
      <c r="Y201" s="47">
        <v>0</v>
      </c>
      <c r="Z201" s="47">
        <v>0</v>
      </c>
    </row>
    <row r="202" spans="1:26" ht="18" customHeight="1" x14ac:dyDescent="0.35">
      <c r="A202" s="395" t="s">
        <v>443</v>
      </c>
      <c r="B202" s="395"/>
      <c r="C202" s="395"/>
      <c r="D202" s="72">
        <f t="shared" ref="D202:Z202" si="49">D196+D197+D198+D199+D200+D201</f>
        <v>60</v>
      </c>
      <c r="E202" s="73">
        <f t="shared" si="49"/>
        <v>60</v>
      </c>
      <c r="F202" s="73">
        <f t="shared" si="49"/>
        <v>60</v>
      </c>
      <c r="G202" s="73">
        <f t="shared" si="49"/>
        <v>0</v>
      </c>
      <c r="H202" s="73">
        <f t="shared" si="49"/>
        <v>0</v>
      </c>
      <c r="I202" s="73">
        <f t="shared" si="49"/>
        <v>0</v>
      </c>
      <c r="J202" s="73">
        <f t="shared" si="49"/>
        <v>0</v>
      </c>
      <c r="K202" s="73">
        <f t="shared" si="49"/>
        <v>0</v>
      </c>
      <c r="L202" s="73">
        <f t="shared" si="49"/>
        <v>0</v>
      </c>
      <c r="M202" s="73">
        <f t="shared" si="49"/>
        <v>0</v>
      </c>
      <c r="N202" s="73">
        <f t="shared" si="49"/>
        <v>0</v>
      </c>
      <c r="O202" s="73">
        <f t="shared" si="49"/>
        <v>0</v>
      </c>
      <c r="P202" s="73">
        <f t="shared" si="49"/>
        <v>0</v>
      </c>
      <c r="Q202" s="73">
        <f>Q196+Q197+Q198+Q199+Q200+Q201</f>
        <v>0</v>
      </c>
      <c r="R202" s="73">
        <f t="shared" si="49"/>
        <v>0</v>
      </c>
      <c r="S202" s="73">
        <f t="shared" si="49"/>
        <v>0</v>
      </c>
      <c r="T202" s="73">
        <f t="shared" si="49"/>
        <v>0</v>
      </c>
      <c r="U202" s="73">
        <f t="shared" si="49"/>
        <v>0</v>
      </c>
      <c r="V202" s="73">
        <f t="shared" si="49"/>
        <v>0</v>
      </c>
      <c r="W202" s="73">
        <f t="shared" si="49"/>
        <v>0</v>
      </c>
      <c r="X202" s="73">
        <f t="shared" si="49"/>
        <v>0</v>
      </c>
      <c r="Y202" s="73">
        <f t="shared" si="49"/>
        <v>0</v>
      </c>
      <c r="Z202" s="73">
        <f t="shared" si="49"/>
        <v>0</v>
      </c>
    </row>
    <row r="203" spans="1:26" x14ac:dyDescent="0.35">
      <c r="A203" s="57">
        <v>154</v>
      </c>
      <c r="B203" s="396" t="s">
        <v>217</v>
      </c>
      <c r="C203" s="71" t="s">
        <v>621</v>
      </c>
      <c r="D203" s="47">
        <v>10</v>
      </c>
      <c r="E203" s="47">
        <f>F203+G203</f>
        <v>10</v>
      </c>
      <c r="F203" s="71">
        <v>5</v>
      </c>
      <c r="G203" s="71">
        <v>5</v>
      </c>
      <c r="H203" s="47">
        <v>0</v>
      </c>
      <c r="I203" s="47">
        <v>0</v>
      </c>
      <c r="J203" s="47">
        <v>0</v>
      </c>
      <c r="K203" s="47">
        <f t="shared" si="42"/>
        <v>0</v>
      </c>
      <c r="L203" s="47">
        <v>0</v>
      </c>
      <c r="M203" s="47">
        <v>0</v>
      </c>
      <c r="N203" s="47">
        <v>0</v>
      </c>
      <c r="O203" s="47">
        <v>0</v>
      </c>
      <c r="P203" s="47">
        <v>0</v>
      </c>
      <c r="Q203" s="47">
        <v>0</v>
      </c>
      <c r="R203" s="47">
        <v>0</v>
      </c>
      <c r="S203" s="47">
        <v>0</v>
      </c>
      <c r="T203" s="47">
        <v>0</v>
      </c>
      <c r="U203" s="47">
        <v>0</v>
      </c>
      <c r="V203" s="47">
        <v>0</v>
      </c>
      <c r="W203" s="47">
        <v>0</v>
      </c>
      <c r="X203" s="47">
        <v>0</v>
      </c>
      <c r="Y203" s="47">
        <v>0</v>
      </c>
      <c r="Z203" s="71">
        <v>10</v>
      </c>
    </row>
    <row r="204" spans="1:26" x14ac:dyDescent="0.35">
      <c r="A204" s="57">
        <v>155</v>
      </c>
      <c r="B204" s="396"/>
      <c r="C204" s="71" t="s">
        <v>622</v>
      </c>
      <c r="D204" s="47">
        <v>10</v>
      </c>
      <c r="E204" s="47">
        <f>F204+G204</f>
        <v>10</v>
      </c>
      <c r="F204" s="71">
        <v>5</v>
      </c>
      <c r="G204" s="71">
        <v>5</v>
      </c>
      <c r="H204" s="47">
        <v>0</v>
      </c>
      <c r="I204" s="47">
        <v>0</v>
      </c>
      <c r="J204" s="47">
        <v>0</v>
      </c>
      <c r="K204" s="47">
        <f t="shared" si="42"/>
        <v>0</v>
      </c>
      <c r="L204" s="47">
        <v>0</v>
      </c>
      <c r="M204" s="47">
        <v>0</v>
      </c>
      <c r="N204" s="47">
        <v>0</v>
      </c>
      <c r="O204" s="47">
        <v>0</v>
      </c>
      <c r="P204" s="47">
        <v>0</v>
      </c>
      <c r="Q204" s="47">
        <v>0</v>
      </c>
      <c r="R204" s="47">
        <v>0</v>
      </c>
      <c r="S204" s="47">
        <v>0</v>
      </c>
      <c r="T204" s="47">
        <v>0</v>
      </c>
      <c r="U204" s="47">
        <v>0</v>
      </c>
      <c r="V204" s="47">
        <v>0</v>
      </c>
      <c r="W204" s="47">
        <v>0</v>
      </c>
      <c r="X204" s="47">
        <v>0</v>
      </c>
      <c r="Y204" s="47">
        <v>0</v>
      </c>
      <c r="Z204" s="71">
        <v>10</v>
      </c>
    </row>
    <row r="205" spans="1:26" ht="18" customHeight="1" x14ac:dyDescent="0.35">
      <c r="A205" s="395" t="s">
        <v>445</v>
      </c>
      <c r="B205" s="395"/>
      <c r="C205" s="395"/>
      <c r="D205" s="72">
        <f>D203+D204</f>
        <v>20</v>
      </c>
      <c r="E205" s="73">
        <f t="shared" ref="E205:Z205" si="50">E203+E204</f>
        <v>20</v>
      </c>
      <c r="F205" s="73">
        <f t="shared" si="50"/>
        <v>10</v>
      </c>
      <c r="G205" s="73">
        <f t="shared" si="50"/>
        <v>10</v>
      </c>
      <c r="H205" s="73">
        <f t="shared" si="50"/>
        <v>0</v>
      </c>
      <c r="I205" s="73">
        <f t="shared" si="50"/>
        <v>0</v>
      </c>
      <c r="J205" s="73">
        <f t="shared" si="50"/>
        <v>0</v>
      </c>
      <c r="K205" s="73">
        <f t="shared" si="50"/>
        <v>0</v>
      </c>
      <c r="L205" s="73">
        <f t="shared" si="50"/>
        <v>0</v>
      </c>
      <c r="M205" s="73">
        <f t="shared" si="50"/>
        <v>0</v>
      </c>
      <c r="N205" s="73">
        <f t="shared" si="50"/>
        <v>0</v>
      </c>
      <c r="O205" s="73">
        <f t="shared" si="50"/>
        <v>0</v>
      </c>
      <c r="P205" s="73">
        <f t="shared" si="50"/>
        <v>0</v>
      </c>
      <c r="Q205" s="73">
        <f t="shared" si="50"/>
        <v>0</v>
      </c>
      <c r="R205" s="73">
        <f t="shared" si="50"/>
        <v>0</v>
      </c>
      <c r="S205" s="73">
        <f t="shared" si="50"/>
        <v>0</v>
      </c>
      <c r="T205" s="73">
        <f t="shared" si="50"/>
        <v>0</v>
      </c>
      <c r="U205" s="73">
        <f t="shared" si="50"/>
        <v>0</v>
      </c>
      <c r="V205" s="73">
        <f t="shared" si="50"/>
        <v>0</v>
      </c>
      <c r="W205" s="73">
        <f t="shared" si="50"/>
        <v>0</v>
      </c>
      <c r="X205" s="73">
        <f t="shared" si="50"/>
        <v>0</v>
      </c>
      <c r="Y205" s="73">
        <f t="shared" si="50"/>
        <v>0</v>
      </c>
      <c r="Z205" s="73">
        <f t="shared" si="50"/>
        <v>20</v>
      </c>
    </row>
    <row r="206" spans="1:26" x14ac:dyDescent="0.35">
      <c r="A206" s="57">
        <v>156</v>
      </c>
      <c r="B206" s="396" t="s">
        <v>248</v>
      </c>
      <c r="C206" s="71" t="s">
        <v>623</v>
      </c>
      <c r="D206" s="47">
        <v>10</v>
      </c>
      <c r="E206" s="47">
        <f>F206+G206</f>
        <v>10</v>
      </c>
      <c r="F206" s="71">
        <v>10</v>
      </c>
      <c r="G206" s="47">
        <v>0</v>
      </c>
      <c r="H206" s="47">
        <v>0</v>
      </c>
      <c r="I206" s="47">
        <v>0</v>
      </c>
      <c r="J206" s="47">
        <v>0</v>
      </c>
      <c r="K206" s="47">
        <f t="shared" si="42"/>
        <v>0</v>
      </c>
      <c r="L206" s="47">
        <v>0</v>
      </c>
      <c r="M206" s="47">
        <v>0</v>
      </c>
      <c r="N206" s="47">
        <v>0</v>
      </c>
      <c r="O206" s="47">
        <v>0</v>
      </c>
      <c r="P206" s="47">
        <v>0</v>
      </c>
      <c r="Q206" s="47">
        <v>0</v>
      </c>
      <c r="R206" s="47">
        <v>0</v>
      </c>
      <c r="S206" s="47">
        <v>0</v>
      </c>
      <c r="T206" s="47">
        <v>0</v>
      </c>
      <c r="U206" s="47">
        <v>0</v>
      </c>
      <c r="V206" s="47">
        <v>0</v>
      </c>
      <c r="W206" s="47">
        <v>0</v>
      </c>
      <c r="X206" s="47">
        <v>0</v>
      </c>
      <c r="Y206" s="47">
        <v>0</v>
      </c>
      <c r="Z206" s="47">
        <v>0</v>
      </c>
    </row>
    <row r="207" spans="1:26" x14ac:dyDescent="0.35">
      <c r="A207" s="57">
        <v>157</v>
      </c>
      <c r="B207" s="396"/>
      <c r="C207" s="71" t="s">
        <v>624</v>
      </c>
      <c r="D207" s="47">
        <v>20</v>
      </c>
      <c r="E207" s="47">
        <f>F207+G207</f>
        <v>20</v>
      </c>
      <c r="F207" s="71">
        <v>20</v>
      </c>
      <c r="G207" s="47">
        <v>0</v>
      </c>
      <c r="H207" s="47">
        <v>0</v>
      </c>
      <c r="I207" s="47">
        <v>0</v>
      </c>
      <c r="J207" s="47">
        <v>0</v>
      </c>
      <c r="K207" s="47">
        <f t="shared" si="42"/>
        <v>0</v>
      </c>
      <c r="L207" s="47">
        <v>0</v>
      </c>
      <c r="M207" s="47">
        <v>0</v>
      </c>
      <c r="N207" s="47">
        <v>0</v>
      </c>
      <c r="O207" s="47">
        <v>0</v>
      </c>
      <c r="P207" s="47">
        <v>0</v>
      </c>
      <c r="Q207" s="47">
        <v>0</v>
      </c>
      <c r="R207" s="47">
        <v>0</v>
      </c>
      <c r="S207" s="47">
        <v>0</v>
      </c>
      <c r="T207" s="47">
        <v>0</v>
      </c>
      <c r="U207" s="47">
        <v>0</v>
      </c>
      <c r="V207" s="47">
        <v>0</v>
      </c>
      <c r="W207" s="47">
        <v>0</v>
      </c>
      <c r="X207" s="47">
        <v>0</v>
      </c>
      <c r="Y207" s="47">
        <v>0</v>
      </c>
      <c r="Z207" s="47">
        <v>0</v>
      </c>
    </row>
    <row r="208" spans="1:26" ht="18" customHeight="1" x14ac:dyDescent="0.35">
      <c r="A208" s="395" t="s">
        <v>625</v>
      </c>
      <c r="B208" s="395"/>
      <c r="C208" s="395"/>
      <c r="D208" s="72">
        <f>D206+D207</f>
        <v>30</v>
      </c>
      <c r="E208" s="73">
        <f t="shared" ref="E208:Z208" si="51">E206+E207</f>
        <v>30</v>
      </c>
      <c r="F208" s="73">
        <f t="shared" si="51"/>
        <v>30</v>
      </c>
      <c r="G208" s="73">
        <f t="shared" si="51"/>
        <v>0</v>
      </c>
      <c r="H208" s="73">
        <f t="shared" si="51"/>
        <v>0</v>
      </c>
      <c r="I208" s="73">
        <f t="shared" si="51"/>
        <v>0</v>
      </c>
      <c r="J208" s="73">
        <f t="shared" si="51"/>
        <v>0</v>
      </c>
      <c r="K208" s="73">
        <f t="shared" si="51"/>
        <v>0</v>
      </c>
      <c r="L208" s="73">
        <f t="shared" si="51"/>
        <v>0</v>
      </c>
      <c r="M208" s="73">
        <f t="shared" si="51"/>
        <v>0</v>
      </c>
      <c r="N208" s="73">
        <f t="shared" si="51"/>
        <v>0</v>
      </c>
      <c r="O208" s="73">
        <f t="shared" si="51"/>
        <v>0</v>
      </c>
      <c r="P208" s="73">
        <f t="shared" si="51"/>
        <v>0</v>
      </c>
      <c r="Q208" s="73">
        <f t="shared" si="51"/>
        <v>0</v>
      </c>
      <c r="R208" s="73">
        <f t="shared" si="51"/>
        <v>0</v>
      </c>
      <c r="S208" s="73">
        <f t="shared" si="51"/>
        <v>0</v>
      </c>
      <c r="T208" s="73">
        <f t="shared" si="51"/>
        <v>0</v>
      </c>
      <c r="U208" s="73">
        <f t="shared" si="51"/>
        <v>0</v>
      </c>
      <c r="V208" s="73">
        <f t="shared" si="51"/>
        <v>0</v>
      </c>
      <c r="W208" s="73">
        <f t="shared" si="51"/>
        <v>0</v>
      </c>
      <c r="X208" s="73">
        <f t="shared" si="51"/>
        <v>0</v>
      </c>
      <c r="Y208" s="73">
        <f t="shared" si="51"/>
        <v>0</v>
      </c>
      <c r="Z208" s="73">
        <f t="shared" si="51"/>
        <v>0</v>
      </c>
    </row>
    <row r="209" spans="1:26" x14ac:dyDescent="0.35">
      <c r="A209" s="57">
        <v>158</v>
      </c>
      <c r="B209" s="396" t="s">
        <v>218</v>
      </c>
      <c r="C209" s="71" t="s">
        <v>626</v>
      </c>
      <c r="D209" s="47">
        <v>5</v>
      </c>
      <c r="E209" s="47">
        <f>F209+G209</f>
        <v>5</v>
      </c>
      <c r="F209" s="71">
        <v>5</v>
      </c>
      <c r="G209" s="47">
        <v>0</v>
      </c>
      <c r="H209" s="47">
        <v>0</v>
      </c>
      <c r="I209" s="47">
        <v>0</v>
      </c>
      <c r="J209" s="47">
        <v>0</v>
      </c>
      <c r="K209" s="47">
        <f t="shared" si="42"/>
        <v>0</v>
      </c>
      <c r="L209" s="47">
        <v>0</v>
      </c>
      <c r="M209" s="47">
        <v>0</v>
      </c>
      <c r="N209" s="47">
        <v>0</v>
      </c>
      <c r="O209" s="47">
        <v>0</v>
      </c>
      <c r="P209" s="47">
        <v>0</v>
      </c>
      <c r="Q209" s="47">
        <v>0</v>
      </c>
      <c r="R209" s="47">
        <v>0</v>
      </c>
      <c r="S209" s="47">
        <v>0</v>
      </c>
      <c r="T209" s="47">
        <v>0</v>
      </c>
      <c r="U209" s="47">
        <v>0</v>
      </c>
      <c r="V209" s="47">
        <v>0</v>
      </c>
      <c r="W209" s="47">
        <v>0</v>
      </c>
      <c r="X209" s="47">
        <v>0</v>
      </c>
      <c r="Y209" s="47">
        <v>0</v>
      </c>
      <c r="Z209" s="47">
        <v>0</v>
      </c>
    </row>
    <row r="210" spans="1:26" x14ac:dyDescent="0.35">
      <c r="A210" s="57">
        <v>159</v>
      </c>
      <c r="B210" s="396"/>
      <c r="C210" s="71" t="s">
        <v>627</v>
      </c>
      <c r="D210" s="47">
        <v>5</v>
      </c>
      <c r="E210" s="47">
        <f>F210+G210</f>
        <v>5</v>
      </c>
      <c r="F210" s="71">
        <v>5</v>
      </c>
      <c r="G210" s="47">
        <v>0</v>
      </c>
      <c r="H210" s="47">
        <v>0</v>
      </c>
      <c r="I210" s="47">
        <v>0</v>
      </c>
      <c r="J210" s="47">
        <v>0</v>
      </c>
      <c r="K210" s="47">
        <f t="shared" si="42"/>
        <v>0</v>
      </c>
      <c r="L210" s="47">
        <v>0</v>
      </c>
      <c r="M210" s="47">
        <v>0</v>
      </c>
      <c r="N210" s="47">
        <v>0</v>
      </c>
      <c r="O210" s="47">
        <v>0</v>
      </c>
      <c r="P210" s="47">
        <v>0</v>
      </c>
      <c r="Q210" s="47">
        <v>0</v>
      </c>
      <c r="R210" s="47">
        <v>0</v>
      </c>
      <c r="S210" s="47">
        <v>0</v>
      </c>
      <c r="T210" s="47">
        <v>0</v>
      </c>
      <c r="U210" s="47">
        <v>0</v>
      </c>
      <c r="V210" s="47">
        <v>0</v>
      </c>
      <c r="W210" s="47">
        <v>0</v>
      </c>
      <c r="X210" s="47">
        <v>0</v>
      </c>
      <c r="Y210" s="47">
        <v>0</v>
      </c>
      <c r="Z210" s="47">
        <v>0</v>
      </c>
    </row>
    <row r="211" spans="1:26" x14ac:dyDescent="0.35">
      <c r="A211" s="57">
        <v>160</v>
      </c>
      <c r="B211" s="396"/>
      <c r="C211" s="71" t="s">
        <v>628</v>
      </c>
      <c r="D211" s="47">
        <v>5</v>
      </c>
      <c r="E211" s="47">
        <f>F211+G211</f>
        <v>5</v>
      </c>
      <c r="F211" s="71">
        <v>5</v>
      </c>
      <c r="G211" s="47">
        <v>0</v>
      </c>
      <c r="H211" s="47">
        <v>0</v>
      </c>
      <c r="I211" s="47">
        <v>0</v>
      </c>
      <c r="J211" s="47">
        <v>0</v>
      </c>
      <c r="K211" s="47">
        <f>L211+M211</f>
        <v>0</v>
      </c>
      <c r="L211" s="47">
        <v>0</v>
      </c>
      <c r="M211" s="47">
        <v>0</v>
      </c>
      <c r="N211" s="47">
        <v>0</v>
      </c>
      <c r="O211" s="47">
        <v>0</v>
      </c>
      <c r="P211" s="47">
        <v>0</v>
      </c>
      <c r="Q211" s="47">
        <v>0</v>
      </c>
      <c r="R211" s="47">
        <v>0</v>
      </c>
      <c r="S211" s="47">
        <v>0</v>
      </c>
      <c r="T211" s="47">
        <v>0</v>
      </c>
      <c r="U211" s="47">
        <v>0</v>
      </c>
      <c r="V211" s="47">
        <v>0</v>
      </c>
      <c r="W211" s="47">
        <v>0</v>
      </c>
      <c r="X211" s="47">
        <v>0</v>
      </c>
      <c r="Y211" s="47">
        <v>0</v>
      </c>
      <c r="Z211" s="47">
        <v>0</v>
      </c>
    </row>
    <row r="212" spans="1:26" x14ac:dyDescent="0.35">
      <c r="A212" s="57">
        <v>161</v>
      </c>
      <c r="B212" s="396"/>
      <c r="C212" s="71" t="s">
        <v>629</v>
      </c>
      <c r="D212" s="47">
        <v>5</v>
      </c>
      <c r="E212" s="47">
        <f>F212+G212</f>
        <v>5</v>
      </c>
      <c r="F212" s="71">
        <v>5</v>
      </c>
      <c r="G212" s="47">
        <v>0</v>
      </c>
      <c r="H212" s="47">
        <v>0</v>
      </c>
      <c r="I212" s="47">
        <v>0</v>
      </c>
      <c r="J212" s="47">
        <v>0</v>
      </c>
      <c r="K212" s="47">
        <f t="shared" si="42"/>
        <v>0</v>
      </c>
      <c r="L212" s="47">
        <v>0</v>
      </c>
      <c r="M212" s="47">
        <v>0</v>
      </c>
      <c r="N212" s="47">
        <v>0</v>
      </c>
      <c r="O212" s="47">
        <v>0</v>
      </c>
      <c r="P212" s="47">
        <v>0</v>
      </c>
      <c r="Q212" s="47">
        <v>0</v>
      </c>
      <c r="R212" s="47">
        <v>0</v>
      </c>
      <c r="S212" s="47">
        <v>0</v>
      </c>
      <c r="T212" s="47">
        <v>0</v>
      </c>
      <c r="U212" s="47">
        <v>0</v>
      </c>
      <c r="V212" s="47">
        <v>0</v>
      </c>
      <c r="W212" s="47">
        <v>0</v>
      </c>
      <c r="X212" s="47">
        <v>0</v>
      </c>
      <c r="Y212" s="47">
        <v>0</v>
      </c>
      <c r="Z212" s="47">
        <v>0</v>
      </c>
    </row>
    <row r="213" spans="1:26" x14ac:dyDescent="0.35">
      <c r="A213" s="57">
        <v>162</v>
      </c>
      <c r="B213" s="396"/>
      <c r="C213" s="71" t="s">
        <v>630</v>
      </c>
      <c r="D213" s="47">
        <v>5</v>
      </c>
      <c r="E213" s="47">
        <f>F213+G213</f>
        <v>5</v>
      </c>
      <c r="F213" s="71">
        <v>5</v>
      </c>
      <c r="G213" s="47">
        <v>0</v>
      </c>
      <c r="H213" s="47">
        <v>0</v>
      </c>
      <c r="I213" s="47">
        <v>0</v>
      </c>
      <c r="J213" s="47">
        <v>0</v>
      </c>
      <c r="K213" s="47">
        <f t="shared" si="42"/>
        <v>0</v>
      </c>
      <c r="L213" s="47">
        <v>0</v>
      </c>
      <c r="M213" s="47">
        <v>0</v>
      </c>
      <c r="N213" s="47">
        <v>0</v>
      </c>
      <c r="O213" s="47">
        <v>0</v>
      </c>
      <c r="P213" s="47">
        <v>0</v>
      </c>
      <c r="Q213" s="47">
        <v>0</v>
      </c>
      <c r="R213" s="47">
        <v>0</v>
      </c>
      <c r="S213" s="47">
        <v>0</v>
      </c>
      <c r="T213" s="47">
        <v>0</v>
      </c>
      <c r="U213" s="47">
        <v>0</v>
      </c>
      <c r="V213" s="47">
        <v>0</v>
      </c>
      <c r="W213" s="47">
        <v>0</v>
      </c>
      <c r="X213" s="47">
        <v>0</v>
      </c>
      <c r="Y213" s="47">
        <v>0</v>
      </c>
      <c r="Z213" s="47">
        <v>0</v>
      </c>
    </row>
    <row r="214" spans="1:26" ht="18" customHeight="1" x14ac:dyDescent="0.35">
      <c r="A214" s="395" t="s">
        <v>453</v>
      </c>
      <c r="B214" s="395"/>
      <c r="C214" s="395"/>
      <c r="D214" s="72">
        <f>D209+D210+D211+D212+D213</f>
        <v>25</v>
      </c>
      <c r="E214" s="73">
        <f t="shared" ref="E214:Z214" si="52">E209+E210+E211+E212+E213</f>
        <v>25</v>
      </c>
      <c r="F214" s="73">
        <f t="shared" si="52"/>
        <v>25</v>
      </c>
      <c r="G214" s="73">
        <f t="shared" si="52"/>
        <v>0</v>
      </c>
      <c r="H214" s="73">
        <f t="shared" si="52"/>
        <v>0</v>
      </c>
      <c r="I214" s="73">
        <f t="shared" si="52"/>
        <v>0</v>
      </c>
      <c r="J214" s="73">
        <f t="shared" si="52"/>
        <v>0</v>
      </c>
      <c r="K214" s="73">
        <f t="shared" si="52"/>
        <v>0</v>
      </c>
      <c r="L214" s="73">
        <f t="shared" si="52"/>
        <v>0</v>
      </c>
      <c r="M214" s="73">
        <f t="shared" si="52"/>
        <v>0</v>
      </c>
      <c r="N214" s="73">
        <f t="shared" si="52"/>
        <v>0</v>
      </c>
      <c r="O214" s="73">
        <f t="shared" si="52"/>
        <v>0</v>
      </c>
      <c r="P214" s="73">
        <f t="shared" si="52"/>
        <v>0</v>
      </c>
      <c r="Q214" s="73">
        <f t="shared" si="52"/>
        <v>0</v>
      </c>
      <c r="R214" s="73">
        <f t="shared" si="52"/>
        <v>0</v>
      </c>
      <c r="S214" s="73">
        <f t="shared" si="52"/>
        <v>0</v>
      </c>
      <c r="T214" s="73">
        <f t="shared" si="52"/>
        <v>0</v>
      </c>
      <c r="U214" s="73">
        <f t="shared" si="52"/>
        <v>0</v>
      </c>
      <c r="V214" s="73">
        <f t="shared" si="52"/>
        <v>0</v>
      </c>
      <c r="W214" s="73">
        <f t="shared" si="52"/>
        <v>0</v>
      </c>
      <c r="X214" s="73">
        <f t="shared" si="52"/>
        <v>0</v>
      </c>
      <c r="Y214" s="73">
        <f t="shared" si="52"/>
        <v>0</v>
      </c>
      <c r="Z214" s="73">
        <f t="shared" si="52"/>
        <v>0</v>
      </c>
    </row>
    <row r="217" spans="1:26" x14ac:dyDescent="0.35">
      <c r="B217" s="1"/>
      <c r="C217" s="360" t="s">
        <v>54</v>
      </c>
      <c r="D217" s="360"/>
      <c r="F217" s="52"/>
      <c r="H217" s="52"/>
      <c r="I217" s="360" t="s">
        <v>55</v>
      </c>
      <c r="J217" s="360"/>
      <c r="K217" s="360"/>
      <c r="L217" s="360"/>
      <c r="O217" s="52"/>
      <c r="P217" s="52"/>
      <c r="Q217" s="52" t="s">
        <v>219</v>
      </c>
      <c r="R217" s="52"/>
      <c r="S217" s="52"/>
      <c r="T217" s="52"/>
    </row>
    <row r="218" spans="1:26" x14ac:dyDescent="0.35">
      <c r="B218" s="1"/>
      <c r="C218" s="1"/>
      <c r="D218" s="66"/>
      <c r="F218" s="52"/>
      <c r="H218" s="52"/>
      <c r="I218" s="52"/>
      <c r="J218" s="52"/>
      <c r="K218" s="52"/>
      <c r="L218" s="52"/>
      <c r="M218" s="52"/>
      <c r="O218" s="52"/>
      <c r="P218" s="52"/>
      <c r="R218" s="52"/>
      <c r="S218" s="52"/>
      <c r="T218" s="52"/>
      <c r="X218" s="1" t="s">
        <v>220</v>
      </c>
    </row>
    <row r="219" spans="1:26" x14ac:dyDescent="0.35">
      <c r="B219" s="1"/>
      <c r="C219" s="360" t="s">
        <v>318</v>
      </c>
      <c r="D219" s="360"/>
      <c r="F219" s="52"/>
      <c r="H219" s="52"/>
      <c r="I219" s="360" t="s">
        <v>809</v>
      </c>
      <c r="J219" s="360"/>
      <c r="K219" s="360"/>
      <c r="L219" s="360"/>
      <c r="O219" s="52"/>
      <c r="P219" s="52"/>
      <c r="Q219" s="360" t="s">
        <v>321</v>
      </c>
      <c r="R219" s="360"/>
      <c r="S219" s="360"/>
      <c r="T219" s="360"/>
      <c r="U219" s="360"/>
      <c r="X219" s="1" t="s">
        <v>122</v>
      </c>
    </row>
    <row r="220" spans="1:26" x14ac:dyDescent="0.35">
      <c r="G220" s="52"/>
      <c r="H220" s="52"/>
      <c r="I220" s="52"/>
      <c r="J220" s="52"/>
      <c r="K220" s="52"/>
      <c r="L220" s="52"/>
      <c r="M220" s="52"/>
      <c r="N220" s="52"/>
      <c r="O220" s="52"/>
      <c r="P220" s="52"/>
      <c r="R220" s="52"/>
      <c r="S220" s="52"/>
      <c r="T220" s="52"/>
      <c r="X220" s="1" t="s">
        <v>298</v>
      </c>
    </row>
    <row r="221" spans="1:26" ht="27.6" customHeight="1" x14ac:dyDescent="0.35">
      <c r="G221" s="52"/>
      <c r="H221" s="52"/>
      <c r="I221" s="52"/>
      <c r="J221" s="52"/>
      <c r="K221" s="52"/>
      <c r="L221" s="52"/>
      <c r="M221" s="52"/>
      <c r="N221" s="52"/>
      <c r="O221" s="52"/>
      <c r="P221" s="52"/>
      <c r="R221" s="52"/>
      <c r="S221" s="52"/>
      <c r="T221" s="52"/>
    </row>
    <row r="222" spans="1:26" x14ac:dyDescent="0.35">
      <c r="O222" s="52"/>
      <c r="Q222" s="1"/>
    </row>
    <row r="223" spans="1:26" x14ac:dyDescent="0.35">
      <c r="O223" s="52"/>
      <c r="Q223" s="1"/>
    </row>
    <row r="224" spans="1:26" x14ac:dyDescent="0.35">
      <c r="O224" s="52"/>
      <c r="Q224" s="1"/>
    </row>
  </sheetData>
  <mergeCells count="92">
    <mergeCell ref="A27:C27"/>
    <mergeCell ref="T1:U1"/>
    <mergeCell ref="V1:Y1"/>
    <mergeCell ref="U3:Y3"/>
    <mergeCell ref="U4:Y4"/>
    <mergeCell ref="U5:Y5"/>
    <mergeCell ref="A7:Z7"/>
    <mergeCell ref="B12:B16"/>
    <mergeCell ref="A17:C17"/>
    <mergeCell ref="B18:B22"/>
    <mergeCell ref="A23:C23"/>
    <mergeCell ref="B24:B26"/>
    <mergeCell ref="A60:C60"/>
    <mergeCell ref="B28:B30"/>
    <mergeCell ref="A31:C31"/>
    <mergeCell ref="B32:B35"/>
    <mergeCell ref="A36:C36"/>
    <mergeCell ref="B37:B42"/>
    <mergeCell ref="A43:C43"/>
    <mergeCell ref="B44:B47"/>
    <mergeCell ref="A48:C48"/>
    <mergeCell ref="B49:B53"/>
    <mergeCell ref="A54:C54"/>
    <mergeCell ref="B55:B59"/>
    <mergeCell ref="A96:C96"/>
    <mergeCell ref="B61:B64"/>
    <mergeCell ref="A65:C65"/>
    <mergeCell ref="B66:B76"/>
    <mergeCell ref="A77:C77"/>
    <mergeCell ref="B78:B81"/>
    <mergeCell ref="A82:C82"/>
    <mergeCell ref="B83:B87"/>
    <mergeCell ref="A88:C88"/>
    <mergeCell ref="B89:B90"/>
    <mergeCell ref="A91:C91"/>
    <mergeCell ref="B92:B95"/>
    <mergeCell ref="A125:C125"/>
    <mergeCell ref="B97:B100"/>
    <mergeCell ref="A101:C101"/>
    <mergeCell ref="B102:B104"/>
    <mergeCell ref="A105:C105"/>
    <mergeCell ref="B106:B108"/>
    <mergeCell ref="A109:C109"/>
    <mergeCell ref="B110:B116"/>
    <mergeCell ref="A117:C117"/>
    <mergeCell ref="B118:B119"/>
    <mergeCell ref="A120:C120"/>
    <mergeCell ref="B121:B124"/>
    <mergeCell ref="A148:C148"/>
    <mergeCell ref="B126:B128"/>
    <mergeCell ref="A129:C129"/>
    <mergeCell ref="B130:B131"/>
    <mergeCell ref="A132:C132"/>
    <mergeCell ref="B133:B135"/>
    <mergeCell ref="A136:C136"/>
    <mergeCell ref="B137:B138"/>
    <mergeCell ref="A139:C139"/>
    <mergeCell ref="B140:B143"/>
    <mergeCell ref="A144:C144"/>
    <mergeCell ref="B145:B147"/>
    <mergeCell ref="B175:B178"/>
    <mergeCell ref="B149:B151"/>
    <mergeCell ref="A152:C152"/>
    <mergeCell ref="B153:B159"/>
    <mergeCell ref="A160:C160"/>
    <mergeCell ref="B161:B162"/>
    <mergeCell ref="A163:C163"/>
    <mergeCell ref="B164:B168"/>
    <mergeCell ref="A169:C169"/>
    <mergeCell ref="A171:C171"/>
    <mergeCell ref="B172:B173"/>
    <mergeCell ref="A174:C174"/>
    <mergeCell ref="B206:B207"/>
    <mergeCell ref="A179:C179"/>
    <mergeCell ref="B180:B181"/>
    <mergeCell ref="A182:C182"/>
    <mergeCell ref="B183:B190"/>
    <mergeCell ref="A191:C191"/>
    <mergeCell ref="B192:B194"/>
    <mergeCell ref="A195:C195"/>
    <mergeCell ref="B196:B201"/>
    <mergeCell ref="A202:C202"/>
    <mergeCell ref="B203:B204"/>
    <mergeCell ref="A205:C205"/>
    <mergeCell ref="Q219:U219"/>
    <mergeCell ref="A208:C208"/>
    <mergeCell ref="B209:B213"/>
    <mergeCell ref="A214:C214"/>
    <mergeCell ref="C217:D217"/>
    <mergeCell ref="I217:L217"/>
    <mergeCell ref="C219:D219"/>
    <mergeCell ref="I219:L219"/>
  </mergeCells>
  <pageMargins left="0" right="0" top="0.23622047244094491" bottom="0.19685039370078741" header="0" footer="0"/>
  <pageSetup paperSize="9" scale="41" fitToHeight="0" orientation="landscape" r:id="rId1"/>
  <headerFooter alignWithMargins="0">
    <oddFooter>Pagina &amp;P din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4"/>
    <pageSetUpPr fitToPage="1"/>
  </sheetPr>
  <dimension ref="A1:AD61"/>
  <sheetViews>
    <sheetView view="pageBreakPreview" zoomScale="70" zoomScaleNormal="70" zoomScaleSheetLayoutView="70" workbookViewId="0">
      <pane xSplit="2" ySplit="8" topLeftCell="C9" activePane="bottomRight" state="frozen"/>
      <selection activeCell="H9" sqref="H9"/>
      <selection pane="topRight" activeCell="H9" sqref="H9"/>
      <selection pane="bottomLeft" activeCell="H9" sqref="H9"/>
      <selection pane="bottomRight" activeCell="U56" sqref="U56"/>
    </sheetView>
  </sheetViews>
  <sheetFormatPr defaultColWidth="11.7109375" defaultRowHeight="18" x14ac:dyDescent="0.35"/>
  <cols>
    <col min="1" max="1" width="5.28515625" style="209" customWidth="1"/>
    <col min="2" max="2" width="29" style="208" customWidth="1"/>
    <col min="3" max="3" width="24" style="208" customWidth="1"/>
    <col min="4" max="4" width="23.140625" style="208" customWidth="1"/>
    <col min="5" max="5" width="24.42578125" style="208" customWidth="1"/>
    <col min="6" max="6" width="30.85546875" style="208" customWidth="1"/>
    <col min="7" max="7" width="21.42578125" style="208" customWidth="1"/>
    <col min="8" max="8" width="24.42578125" style="208" customWidth="1"/>
    <col min="9" max="9" width="26.140625" style="208" customWidth="1"/>
    <col min="10" max="10" width="25" style="208" customWidth="1"/>
    <col min="11" max="11" width="23.42578125" style="208" customWidth="1"/>
    <col min="12" max="12" width="20.7109375" style="208" customWidth="1"/>
    <col min="13" max="13" width="28.28515625" style="208" customWidth="1"/>
    <col min="14" max="14" width="22.42578125" style="208" customWidth="1"/>
    <col min="15" max="15" width="28.7109375" style="208" customWidth="1"/>
    <col min="16" max="16" width="14.42578125" style="208" customWidth="1"/>
    <col min="17" max="17" width="20.140625" style="208" customWidth="1"/>
    <col min="18" max="18" width="17.5703125" style="208" customWidth="1"/>
    <col min="19" max="19" width="22.140625" style="208" customWidth="1"/>
    <col min="20" max="20" width="29.5703125" style="208" customWidth="1"/>
    <col min="21" max="21" width="19.140625" style="208" customWidth="1"/>
    <col min="22" max="23" width="14.42578125" style="208" customWidth="1"/>
    <col min="24" max="24" width="12.5703125" style="208" customWidth="1"/>
    <col min="25" max="25" width="25.5703125" style="208" customWidth="1"/>
    <col min="26" max="26" width="19.42578125" style="208" customWidth="1"/>
    <col min="27" max="27" width="24.42578125" style="208" customWidth="1"/>
    <col min="28" max="28" width="28.85546875" style="208" customWidth="1"/>
    <col min="29" max="29" width="23.7109375" style="208" customWidth="1"/>
    <col min="30" max="30" width="18.28515625" style="208" customWidth="1"/>
    <col min="31" max="244" width="11.7109375" style="208"/>
    <col min="245" max="245" width="7.5703125" style="208" customWidth="1"/>
    <col min="246" max="246" width="31.85546875" style="208" customWidth="1"/>
    <col min="247" max="247" width="22.85546875" style="208" customWidth="1"/>
    <col min="248" max="248" width="22" style="208" customWidth="1"/>
    <col min="249" max="249" width="20.7109375" style="208" customWidth="1"/>
    <col min="250" max="250" width="21.5703125" style="208" customWidth="1"/>
    <col min="251" max="251" width="20.42578125" style="208" customWidth="1"/>
    <col min="252" max="252" width="27.7109375" style="208" customWidth="1"/>
    <col min="253" max="254" width="0" style="208" hidden="1" customWidth="1"/>
    <col min="255" max="255" width="24" style="208" customWidth="1"/>
    <col min="256" max="256" width="30.42578125" style="208" customWidth="1"/>
    <col min="257" max="257" width="17.85546875" style="208" customWidth="1"/>
    <col min="258" max="259" width="20.28515625" style="208" customWidth="1"/>
    <col min="260" max="260" width="23.7109375" style="208" customWidth="1"/>
    <col min="261" max="261" width="24.28515625" style="208" customWidth="1"/>
    <col min="262" max="262" width="24.5703125" style="208" customWidth="1"/>
    <col min="263" max="263" width="22.28515625" style="208" customWidth="1"/>
    <col min="264" max="265" width="22" style="208" customWidth="1"/>
    <col min="266" max="266" width="25.7109375" style="208" customWidth="1"/>
    <col min="267" max="267" width="20.7109375" style="208" customWidth="1"/>
    <col min="268" max="268" width="22.7109375" style="208" customWidth="1"/>
    <col min="269" max="269" width="35.5703125" style="208" customWidth="1"/>
    <col min="270" max="270" width="29.85546875" style="208" customWidth="1"/>
    <col min="271" max="271" width="22.5703125" style="208" customWidth="1"/>
    <col min="272" max="272" width="19.42578125" style="208" customWidth="1"/>
    <col min="273" max="500" width="11.7109375" style="208"/>
    <col min="501" max="501" width="7.5703125" style="208" customWidth="1"/>
    <col min="502" max="502" width="31.85546875" style="208" customWidth="1"/>
    <col min="503" max="503" width="22.85546875" style="208" customWidth="1"/>
    <col min="504" max="504" width="22" style="208" customWidth="1"/>
    <col min="505" max="505" width="20.7109375" style="208" customWidth="1"/>
    <col min="506" max="506" width="21.5703125" style="208" customWidth="1"/>
    <col min="507" max="507" width="20.42578125" style="208" customWidth="1"/>
    <col min="508" max="508" width="27.7109375" style="208" customWidth="1"/>
    <col min="509" max="510" width="0" style="208" hidden="1" customWidth="1"/>
    <col min="511" max="511" width="24" style="208" customWidth="1"/>
    <col min="512" max="512" width="30.42578125" style="208" customWidth="1"/>
    <col min="513" max="513" width="17.85546875" style="208" customWidth="1"/>
    <col min="514" max="515" width="20.28515625" style="208" customWidth="1"/>
    <col min="516" max="516" width="23.7109375" style="208" customWidth="1"/>
    <col min="517" max="517" width="24.28515625" style="208" customWidth="1"/>
    <col min="518" max="518" width="24.5703125" style="208" customWidth="1"/>
    <col min="519" max="519" width="22.28515625" style="208" customWidth="1"/>
    <col min="520" max="521" width="22" style="208" customWidth="1"/>
    <col min="522" max="522" width="25.7109375" style="208" customWidth="1"/>
    <col min="523" max="523" width="20.7109375" style="208" customWidth="1"/>
    <col min="524" max="524" width="22.7109375" style="208" customWidth="1"/>
    <col min="525" max="525" width="35.5703125" style="208" customWidth="1"/>
    <col min="526" max="526" width="29.85546875" style="208" customWidth="1"/>
    <col min="527" max="527" width="22.5703125" style="208" customWidth="1"/>
    <col min="528" max="528" width="19.42578125" style="208" customWidth="1"/>
    <col min="529" max="756" width="11.7109375" style="208"/>
    <col min="757" max="757" width="7.5703125" style="208" customWidth="1"/>
    <col min="758" max="758" width="31.85546875" style="208" customWidth="1"/>
    <col min="759" max="759" width="22.85546875" style="208" customWidth="1"/>
    <col min="760" max="760" width="22" style="208" customWidth="1"/>
    <col min="761" max="761" width="20.7109375" style="208" customWidth="1"/>
    <col min="762" max="762" width="21.5703125" style="208" customWidth="1"/>
    <col min="763" max="763" width="20.42578125" style="208" customWidth="1"/>
    <col min="764" max="764" width="27.7109375" style="208" customWidth="1"/>
    <col min="765" max="766" width="0" style="208" hidden="1" customWidth="1"/>
    <col min="767" max="767" width="24" style="208" customWidth="1"/>
    <col min="768" max="768" width="30.42578125" style="208" customWidth="1"/>
    <col min="769" max="769" width="17.85546875" style="208" customWidth="1"/>
    <col min="770" max="771" width="20.28515625" style="208" customWidth="1"/>
    <col min="772" max="772" width="23.7109375" style="208" customWidth="1"/>
    <col min="773" max="773" width="24.28515625" style="208" customWidth="1"/>
    <col min="774" max="774" width="24.5703125" style="208" customWidth="1"/>
    <col min="775" max="775" width="22.28515625" style="208" customWidth="1"/>
    <col min="776" max="777" width="22" style="208" customWidth="1"/>
    <col min="778" max="778" width="25.7109375" style="208" customWidth="1"/>
    <col min="779" max="779" width="20.7109375" style="208" customWidth="1"/>
    <col min="780" max="780" width="22.7109375" style="208" customWidth="1"/>
    <col min="781" max="781" width="35.5703125" style="208" customWidth="1"/>
    <col min="782" max="782" width="29.85546875" style="208" customWidth="1"/>
    <col min="783" max="783" width="22.5703125" style="208" customWidth="1"/>
    <col min="784" max="784" width="19.42578125" style="208" customWidth="1"/>
    <col min="785" max="1012" width="11.7109375" style="208"/>
    <col min="1013" max="1013" width="7.5703125" style="208" customWidth="1"/>
    <col min="1014" max="1014" width="31.85546875" style="208" customWidth="1"/>
    <col min="1015" max="1015" width="22.85546875" style="208" customWidth="1"/>
    <col min="1016" max="1016" width="22" style="208" customWidth="1"/>
    <col min="1017" max="1017" width="20.7109375" style="208" customWidth="1"/>
    <col min="1018" max="1018" width="21.5703125" style="208" customWidth="1"/>
    <col min="1019" max="1019" width="20.42578125" style="208" customWidth="1"/>
    <col min="1020" max="1020" width="27.7109375" style="208" customWidth="1"/>
    <col min="1021" max="1022" width="0" style="208" hidden="1" customWidth="1"/>
    <col min="1023" max="1023" width="24" style="208" customWidth="1"/>
    <col min="1024" max="1024" width="30.42578125" style="208" customWidth="1"/>
    <col min="1025" max="1025" width="17.85546875" style="208" customWidth="1"/>
    <col min="1026" max="1027" width="20.28515625" style="208" customWidth="1"/>
    <col min="1028" max="1028" width="23.7109375" style="208" customWidth="1"/>
    <col min="1029" max="1029" width="24.28515625" style="208" customWidth="1"/>
    <col min="1030" max="1030" width="24.5703125" style="208" customWidth="1"/>
    <col min="1031" max="1031" width="22.28515625" style="208" customWidth="1"/>
    <col min="1032" max="1033" width="22" style="208" customWidth="1"/>
    <col min="1034" max="1034" width="25.7109375" style="208" customWidth="1"/>
    <col min="1035" max="1035" width="20.7109375" style="208" customWidth="1"/>
    <col min="1036" max="1036" width="22.7109375" style="208" customWidth="1"/>
    <col min="1037" max="1037" width="35.5703125" style="208" customWidth="1"/>
    <col min="1038" max="1038" width="29.85546875" style="208" customWidth="1"/>
    <col min="1039" max="1039" width="22.5703125" style="208" customWidth="1"/>
    <col min="1040" max="1040" width="19.42578125" style="208" customWidth="1"/>
    <col min="1041" max="1268" width="11.7109375" style="208"/>
    <col min="1269" max="1269" width="7.5703125" style="208" customWidth="1"/>
    <col min="1270" max="1270" width="31.85546875" style="208" customWidth="1"/>
    <col min="1271" max="1271" width="22.85546875" style="208" customWidth="1"/>
    <col min="1272" max="1272" width="22" style="208" customWidth="1"/>
    <col min="1273" max="1273" width="20.7109375" style="208" customWidth="1"/>
    <col min="1274" max="1274" width="21.5703125" style="208" customWidth="1"/>
    <col min="1275" max="1275" width="20.42578125" style="208" customWidth="1"/>
    <col min="1276" max="1276" width="27.7109375" style="208" customWidth="1"/>
    <col min="1277" max="1278" width="0" style="208" hidden="1" customWidth="1"/>
    <col min="1279" max="1279" width="24" style="208" customWidth="1"/>
    <col min="1280" max="1280" width="30.42578125" style="208" customWidth="1"/>
    <col min="1281" max="1281" width="17.85546875" style="208" customWidth="1"/>
    <col min="1282" max="1283" width="20.28515625" style="208" customWidth="1"/>
    <col min="1284" max="1284" width="23.7109375" style="208" customWidth="1"/>
    <col min="1285" max="1285" width="24.28515625" style="208" customWidth="1"/>
    <col min="1286" max="1286" width="24.5703125" style="208" customWidth="1"/>
    <col min="1287" max="1287" width="22.28515625" style="208" customWidth="1"/>
    <col min="1288" max="1289" width="22" style="208" customWidth="1"/>
    <col min="1290" max="1290" width="25.7109375" style="208" customWidth="1"/>
    <col min="1291" max="1291" width="20.7109375" style="208" customWidth="1"/>
    <col min="1292" max="1292" width="22.7109375" style="208" customWidth="1"/>
    <col min="1293" max="1293" width="35.5703125" style="208" customWidth="1"/>
    <col min="1294" max="1294" width="29.85546875" style="208" customWidth="1"/>
    <col min="1295" max="1295" width="22.5703125" style="208" customWidth="1"/>
    <col min="1296" max="1296" width="19.42578125" style="208" customWidth="1"/>
    <col min="1297" max="1524" width="11.7109375" style="208"/>
    <col min="1525" max="1525" width="7.5703125" style="208" customWidth="1"/>
    <col min="1526" max="1526" width="31.85546875" style="208" customWidth="1"/>
    <col min="1527" max="1527" width="22.85546875" style="208" customWidth="1"/>
    <col min="1528" max="1528" width="22" style="208" customWidth="1"/>
    <col min="1529" max="1529" width="20.7109375" style="208" customWidth="1"/>
    <col min="1530" max="1530" width="21.5703125" style="208" customWidth="1"/>
    <col min="1531" max="1531" width="20.42578125" style="208" customWidth="1"/>
    <col min="1532" max="1532" width="27.7109375" style="208" customWidth="1"/>
    <col min="1533" max="1534" width="0" style="208" hidden="1" customWidth="1"/>
    <col min="1535" max="1535" width="24" style="208" customWidth="1"/>
    <col min="1536" max="1536" width="30.42578125" style="208" customWidth="1"/>
    <col min="1537" max="1537" width="17.85546875" style="208" customWidth="1"/>
    <col min="1538" max="1539" width="20.28515625" style="208" customWidth="1"/>
    <col min="1540" max="1540" width="23.7109375" style="208" customWidth="1"/>
    <col min="1541" max="1541" width="24.28515625" style="208" customWidth="1"/>
    <col min="1542" max="1542" width="24.5703125" style="208" customWidth="1"/>
    <col min="1543" max="1543" width="22.28515625" style="208" customWidth="1"/>
    <col min="1544" max="1545" width="22" style="208" customWidth="1"/>
    <col min="1546" max="1546" width="25.7109375" style="208" customWidth="1"/>
    <col min="1547" max="1547" width="20.7109375" style="208" customWidth="1"/>
    <col min="1548" max="1548" width="22.7109375" style="208" customWidth="1"/>
    <col min="1549" max="1549" width="35.5703125" style="208" customWidth="1"/>
    <col min="1550" max="1550" width="29.85546875" style="208" customWidth="1"/>
    <col min="1551" max="1551" width="22.5703125" style="208" customWidth="1"/>
    <col min="1552" max="1552" width="19.42578125" style="208" customWidth="1"/>
    <col min="1553" max="1780" width="11.7109375" style="208"/>
    <col min="1781" max="1781" width="7.5703125" style="208" customWidth="1"/>
    <col min="1782" max="1782" width="31.85546875" style="208" customWidth="1"/>
    <col min="1783" max="1783" width="22.85546875" style="208" customWidth="1"/>
    <col min="1784" max="1784" width="22" style="208" customWidth="1"/>
    <col min="1785" max="1785" width="20.7109375" style="208" customWidth="1"/>
    <col min="1786" max="1786" width="21.5703125" style="208" customWidth="1"/>
    <col min="1787" max="1787" width="20.42578125" style="208" customWidth="1"/>
    <col min="1788" max="1788" width="27.7109375" style="208" customWidth="1"/>
    <col min="1789" max="1790" width="0" style="208" hidden="1" customWidth="1"/>
    <col min="1791" max="1791" width="24" style="208" customWidth="1"/>
    <col min="1792" max="1792" width="30.42578125" style="208" customWidth="1"/>
    <col min="1793" max="1793" width="17.85546875" style="208" customWidth="1"/>
    <col min="1794" max="1795" width="20.28515625" style="208" customWidth="1"/>
    <col min="1796" max="1796" width="23.7109375" style="208" customWidth="1"/>
    <col min="1797" max="1797" width="24.28515625" style="208" customWidth="1"/>
    <col min="1798" max="1798" width="24.5703125" style="208" customWidth="1"/>
    <col min="1799" max="1799" width="22.28515625" style="208" customWidth="1"/>
    <col min="1800" max="1801" width="22" style="208" customWidth="1"/>
    <col min="1802" max="1802" width="25.7109375" style="208" customWidth="1"/>
    <col min="1803" max="1803" width="20.7109375" style="208" customWidth="1"/>
    <col min="1804" max="1804" width="22.7109375" style="208" customWidth="1"/>
    <col min="1805" max="1805" width="35.5703125" style="208" customWidth="1"/>
    <col min="1806" max="1806" width="29.85546875" style="208" customWidth="1"/>
    <col min="1807" max="1807" width="22.5703125" style="208" customWidth="1"/>
    <col min="1808" max="1808" width="19.42578125" style="208" customWidth="1"/>
    <col min="1809" max="2036" width="11.7109375" style="208"/>
    <col min="2037" max="2037" width="7.5703125" style="208" customWidth="1"/>
    <col min="2038" max="2038" width="31.85546875" style="208" customWidth="1"/>
    <col min="2039" max="2039" width="22.85546875" style="208" customWidth="1"/>
    <col min="2040" max="2040" width="22" style="208" customWidth="1"/>
    <col min="2041" max="2041" width="20.7109375" style="208" customWidth="1"/>
    <col min="2042" max="2042" width="21.5703125" style="208" customWidth="1"/>
    <col min="2043" max="2043" width="20.42578125" style="208" customWidth="1"/>
    <col min="2044" max="2044" width="27.7109375" style="208" customWidth="1"/>
    <col min="2045" max="2046" width="0" style="208" hidden="1" customWidth="1"/>
    <col min="2047" max="2047" width="24" style="208" customWidth="1"/>
    <col min="2048" max="2048" width="30.42578125" style="208" customWidth="1"/>
    <col min="2049" max="2049" width="17.85546875" style="208" customWidth="1"/>
    <col min="2050" max="2051" width="20.28515625" style="208" customWidth="1"/>
    <col min="2052" max="2052" width="23.7109375" style="208" customWidth="1"/>
    <col min="2053" max="2053" width="24.28515625" style="208" customWidth="1"/>
    <col min="2054" max="2054" width="24.5703125" style="208" customWidth="1"/>
    <col min="2055" max="2055" width="22.28515625" style="208" customWidth="1"/>
    <col min="2056" max="2057" width="22" style="208" customWidth="1"/>
    <col min="2058" max="2058" width="25.7109375" style="208" customWidth="1"/>
    <col min="2059" max="2059" width="20.7109375" style="208" customWidth="1"/>
    <col min="2060" max="2060" width="22.7109375" style="208" customWidth="1"/>
    <col min="2061" max="2061" width="35.5703125" style="208" customWidth="1"/>
    <col min="2062" max="2062" width="29.85546875" style="208" customWidth="1"/>
    <col min="2063" max="2063" width="22.5703125" style="208" customWidth="1"/>
    <col min="2064" max="2064" width="19.42578125" style="208" customWidth="1"/>
    <col min="2065" max="2292" width="11.7109375" style="208"/>
    <col min="2293" max="2293" width="7.5703125" style="208" customWidth="1"/>
    <col min="2294" max="2294" width="31.85546875" style="208" customWidth="1"/>
    <col min="2295" max="2295" width="22.85546875" style="208" customWidth="1"/>
    <col min="2296" max="2296" width="22" style="208" customWidth="1"/>
    <col min="2297" max="2297" width="20.7109375" style="208" customWidth="1"/>
    <col min="2298" max="2298" width="21.5703125" style="208" customWidth="1"/>
    <col min="2299" max="2299" width="20.42578125" style="208" customWidth="1"/>
    <col min="2300" max="2300" width="27.7109375" style="208" customWidth="1"/>
    <col min="2301" max="2302" width="0" style="208" hidden="1" customWidth="1"/>
    <col min="2303" max="2303" width="24" style="208" customWidth="1"/>
    <col min="2304" max="2304" width="30.42578125" style="208" customWidth="1"/>
    <col min="2305" max="2305" width="17.85546875" style="208" customWidth="1"/>
    <col min="2306" max="2307" width="20.28515625" style="208" customWidth="1"/>
    <col min="2308" max="2308" width="23.7109375" style="208" customWidth="1"/>
    <col min="2309" max="2309" width="24.28515625" style="208" customWidth="1"/>
    <col min="2310" max="2310" width="24.5703125" style="208" customWidth="1"/>
    <col min="2311" max="2311" width="22.28515625" style="208" customWidth="1"/>
    <col min="2312" max="2313" width="22" style="208" customWidth="1"/>
    <col min="2314" max="2314" width="25.7109375" style="208" customWidth="1"/>
    <col min="2315" max="2315" width="20.7109375" style="208" customWidth="1"/>
    <col min="2316" max="2316" width="22.7109375" style="208" customWidth="1"/>
    <col min="2317" max="2317" width="35.5703125" style="208" customWidth="1"/>
    <col min="2318" max="2318" width="29.85546875" style="208" customWidth="1"/>
    <col min="2319" max="2319" width="22.5703125" style="208" customWidth="1"/>
    <col min="2320" max="2320" width="19.42578125" style="208" customWidth="1"/>
    <col min="2321" max="2548" width="11.7109375" style="208"/>
    <col min="2549" max="2549" width="7.5703125" style="208" customWidth="1"/>
    <col min="2550" max="2550" width="31.85546875" style="208" customWidth="1"/>
    <col min="2551" max="2551" width="22.85546875" style="208" customWidth="1"/>
    <col min="2552" max="2552" width="22" style="208" customWidth="1"/>
    <col min="2553" max="2553" width="20.7109375" style="208" customWidth="1"/>
    <col min="2554" max="2554" width="21.5703125" style="208" customWidth="1"/>
    <col min="2555" max="2555" width="20.42578125" style="208" customWidth="1"/>
    <col min="2556" max="2556" width="27.7109375" style="208" customWidth="1"/>
    <col min="2557" max="2558" width="0" style="208" hidden="1" customWidth="1"/>
    <col min="2559" max="2559" width="24" style="208" customWidth="1"/>
    <col min="2560" max="2560" width="30.42578125" style="208" customWidth="1"/>
    <col min="2561" max="2561" width="17.85546875" style="208" customWidth="1"/>
    <col min="2562" max="2563" width="20.28515625" style="208" customWidth="1"/>
    <col min="2564" max="2564" width="23.7109375" style="208" customWidth="1"/>
    <col min="2565" max="2565" width="24.28515625" style="208" customWidth="1"/>
    <col min="2566" max="2566" width="24.5703125" style="208" customWidth="1"/>
    <col min="2567" max="2567" width="22.28515625" style="208" customWidth="1"/>
    <col min="2568" max="2569" width="22" style="208" customWidth="1"/>
    <col min="2570" max="2570" width="25.7109375" style="208" customWidth="1"/>
    <col min="2571" max="2571" width="20.7109375" style="208" customWidth="1"/>
    <col min="2572" max="2572" width="22.7109375" style="208" customWidth="1"/>
    <col min="2573" max="2573" width="35.5703125" style="208" customWidth="1"/>
    <col min="2574" max="2574" width="29.85546875" style="208" customWidth="1"/>
    <col min="2575" max="2575" width="22.5703125" style="208" customWidth="1"/>
    <col min="2576" max="2576" width="19.42578125" style="208" customWidth="1"/>
    <col min="2577" max="2804" width="11.7109375" style="208"/>
    <col min="2805" max="2805" width="7.5703125" style="208" customWidth="1"/>
    <col min="2806" max="2806" width="31.85546875" style="208" customWidth="1"/>
    <col min="2807" max="2807" width="22.85546875" style="208" customWidth="1"/>
    <col min="2808" max="2808" width="22" style="208" customWidth="1"/>
    <col min="2809" max="2809" width="20.7109375" style="208" customWidth="1"/>
    <col min="2810" max="2810" width="21.5703125" style="208" customWidth="1"/>
    <col min="2811" max="2811" width="20.42578125" style="208" customWidth="1"/>
    <col min="2812" max="2812" width="27.7109375" style="208" customWidth="1"/>
    <col min="2813" max="2814" width="0" style="208" hidden="1" customWidth="1"/>
    <col min="2815" max="2815" width="24" style="208" customWidth="1"/>
    <col min="2816" max="2816" width="30.42578125" style="208" customWidth="1"/>
    <col min="2817" max="2817" width="17.85546875" style="208" customWidth="1"/>
    <col min="2818" max="2819" width="20.28515625" style="208" customWidth="1"/>
    <col min="2820" max="2820" width="23.7109375" style="208" customWidth="1"/>
    <col min="2821" max="2821" width="24.28515625" style="208" customWidth="1"/>
    <col min="2822" max="2822" width="24.5703125" style="208" customWidth="1"/>
    <col min="2823" max="2823" width="22.28515625" style="208" customWidth="1"/>
    <col min="2824" max="2825" width="22" style="208" customWidth="1"/>
    <col min="2826" max="2826" width="25.7109375" style="208" customWidth="1"/>
    <col min="2827" max="2827" width="20.7109375" style="208" customWidth="1"/>
    <col min="2828" max="2828" width="22.7109375" style="208" customWidth="1"/>
    <col min="2829" max="2829" width="35.5703125" style="208" customWidth="1"/>
    <col min="2830" max="2830" width="29.85546875" style="208" customWidth="1"/>
    <col min="2831" max="2831" width="22.5703125" style="208" customWidth="1"/>
    <col min="2832" max="2832" width="19.42578125" style="208" customWidth="1"/>
    <col min="2833" max="3060" width="11.7109375" style="208"/>
    <col min="3061" max="3061" width="7.5703125" style="208" customWidth="1"/>
    <col min="3062" max="3062" width="31.85546875" style="208" customWidth="1"/>
    <col min="3063" max="3063" width="22.85546875" style="208" customWidth="1"/>
    <col min="3064" max="3064" width="22" style="208" customWidth="1"/>
    <col min="3065" max="3065" width="20.7109375" style="208" customWidth="1"/>
    <col min="3066" max="3066" width="21.5703125" style="208" customWidth="1"/>
    <col min="3067" max="3067" width="20.42578125" style="208" customWidth="1"/>
    <col min="3068" max="3068" width="27.7109375" style="208" customWidth="1"/>
    <col min="3069" max="3070" width="0" style="208" hidden="1" customWidth="1"/>
    <col min="3071" max="3071" width="24" style="208" customWidth="1"/>
    <col min="3072" max="3072" width="30.42578125" style="208" customWidth="1"/>
    <col min="3073" max="3073" width="17.85546875" style="208" customWidth="1"/>
    <col min="3074" max="3075" width="20.28515625" style="208" customWidth="1"/>
    <col min="3076" max="3076" width="23.7109375" style="208" customWidth="1"/>
    <col min="3077" max="3077" width="24.28515625" style="208" customWidth="1"/>
    <col min="3078" max="3078" width="24.5703125" style="208" customWidth="1"/>
    <col min="3079" max="3079" width="22.28515625" style="208" customWidth="1"/>
    <col min="3080" max="3081" width="22" style="208" customWidth="1"/>
    <col min="3082" max="3082" width="25.7109375" style="208" customWidth="1"/>
    <col min="3083" max="3083" width="20.7109375" style="208" customWidth="1"/>
    <col min="3084" max="3084" width="22.7109375" style="208" customWidth="1"/>
    <col min="3085" max="3085" width="35.5703125" style="208" customWidth="1"/>
    <col min="3086" max="3086" width="29.85546875" style="208" customWidth="1"/>
    <col min="3087" max="3087" width="22.5703125" style="208" customWidth="1"/>
    <col min="3088" max="3088" width="19.42578125" style="208" customWidth="1"/>
    <col min="3089" max="3316" width="11.7109375" style="208"/>
    <col min="3317" max="3317" width="7.5703125" style="208" customWidth="1"/>
    <col min="3318" max="3318" width="31.85546875" style="208" customWidth="1"/>
    <col min="3319" max="3319" width="22.85546875" style="208" customWidth="1"/>
    <col min="3320" max="3320" width="22" style="208" customWidth="1"/>
    <col min="3321" max="3321" width="20.7109375" style="208" customWidth="1"/>
    <col min="3322" max="3322" width="21.5703125" style="208" customWidth="1"/>
    <col min="3323" max="3323" width="20.42578125" style="208" customWidth="1"/>
    <col min="3324" max="3324" width="27.7109375" style="208" customWidth="1"/>
    <col min="3325" max="3326" width="0" style="208" hidden="1" customWidth="1"/>
    <col min="3327" max="3327" width="24" style="208" customWidth="1"/>
    <col min="3328" max="3328" width="30.42578125" style="208" customWidth="1"/>
    <col min="3329" max="3329" width="17.85546875" style="208" customWidth="1"/>
    <col min="3330" max="3331" width="20.28515625" style="208" customWidth="1"/>
    <col min="3332" max="3332" width="23.7109375" style="208" customWidth="1"/>
    <col min="3333" max="3333" width="24.28515625" style="208" customWidth="1"/>
    <col min="3334" max="3334" width="24.5703125" style="208" customWidth="1"/>
    <col min="3335" max="3335" width="22.28515625" style="208" customWidth="1"/>
    <col min="3336" max="3337" width="22" style="208" customWidth="1"/>
    <col min="3338" max="3338" width="25.7109375" style="208" customWidth="1"/>
    <col min="3339" max="3339" width="20.7109375" style="208" customWidth="1"/>
    <col min="3340" max="3340" width="22.7109375" style="208" customWidth="1"/>
    <col min="3341" max="3341" width="35.5703125" style="208" customWidth="1"/>
    <col min="3342" max="3342" width="29.85546875" style="208" customWidth="1"/>
    <col min="3343" max="3343" width="22.5703125" style="208" customWidth="1"/>
    <col min="3344" max="3344" width="19.42578125" style="208" customWidth="1"/>
    <col min="3345" max="3572" width="11.7109375" style="208"/>
    <col min="3573" max="3573" width="7.5703125" style="208" customWidth="1"/>
    <col min="3574" max="3574" width="31.85546875" style="208" customWidth="1"/>
    <col min="3575" max="3575" width="22.85546875" style="208" customWidth="1"/>
    <col min="3576" max="3576" width="22" style="208" customWidth="1"/>
    <col min="3577" max="3577" width="20.7109375" style="208" customWidth="1"/>
    <col min="3578" max="3578" width="21.5703125" style="208" customWidth="1"/>
    <col min="3579" max="3579" width="20.42578125" style="208" customWidth="1"/>
    <col min="3580" max="3580" width="27.7109375" style="208" customWidth="1"/>
    <col min="3581" max="3582" width="0" style="208" hidden="1" customWidth="1"/>
    <col min="3583" max="3583" width="24" style="208" customWidth="1"/>
    <col min="3584" max="3584" width="30.42578125" style="208" customWidth="1"/>
    <col min="3585" max="3585" width="17.85546875" style="208" customWidth="1"/>
    <col min="3586" max="3587" width="20.28515625" style="208" customWidth="1"/>
    <col min="3588" max="3588" width="23.7109375" style="208" customWidth="1"/>
    <col min="3589" max="3589" width="24.28515625" style="208" customWidth="1"/>
    <col min="3590" max="3590" width="24.5703125" style="208" customWidth="1"/>
    <col min="3591" max="3591" width="22.28515625" style="208" customWidth="1"/>
    <col min="3592" max="3593" width="22" style="208" customWidth="1"/>
    <col min="3594" max="3594" width="25.7109375" style="208" customWidth="1"/>
    <col min="3595" max="3595" width="20.7109375" style="208" customWidth="1"/>
    <col min="3596" max="3596" width="22.7109375" style="208" customWidth="1"/>
    <col min="3597" max="3597" width="35.5703125" style="208" customWidth="1"/>
    <col min="3598" max="3598" width="29.85546875" style="208" customWidth="1"/>
    <col min="3599" max="3599" width="22.5703125" style="208" customWidth="1"/>
    <col min="3600" max="3600" width="19.42578125" style="208" customWidth="1"/>
    <col min="3601" max="3828" width="11.7109375" style="208"/>
    <col min="3829" max="3829" width="7.5703125" style="208" customWidth="1"/>
    <col min="3830" max="3830" width="31.85546875" style="208" customWidth="1"/>
    <col min="3831" max="3831" width="22.85546875" style="208" customWidth="1"/>
    <col min="3832" max="3832" width="22" style="208" customWidth="1"/>
    <col min="3833" max="3833" width="20.7109375" style="208" customWidth="1"/>
    <col min="3834" max="3834" width="21.5703125" style="208" customWidth="1"/>
    <col min="3835" max="3835" width="20.42578125" style="208" customWidth="1"/>
    <col min="3836" max="3836" width="27.7109375" style="208" customWidth="1"/>
    <col min="3837" max="3838" width="0" style="208" hidden="1" customWidth="1"/>
    <col min="3839" max="3839" width="24" style="208" customWidth="1"/>
    <col min="3840" max="3840" width="30.42578125" style="208" customWidth="1"/>
    <col min="3841" max="3841" width="17.85546875" style="208" customWidth="1"/>
    <col min="3842" max="3843" width="20.28515625" style="208" customWidth="1"/>
    <col min="3844" max="3844" width="23.7109375" style="208" customWidth="1"/>
    <col min="3845" max="3845" width="24.28515625" style="208" customWidth="1"/>
    <col min="3846" max="3846" width="24.5703125" style="208" customWidth="1"/>
    <col min="3847" max="3847" width="22.28515625" style="208" customWidth="1"/>
    <col min="3848" max="3849" width="22" style="208" customWidth="1"/>
    <col min="3850" max="3850" width="25.7109375" style="208" customWidth="1"/>
    <col min="3851" max="3851" width="20.7109375" style="208" customWidth="1"/>
    <col min="3852" max="3852" width="22.7109375" style="208" customWidth="1"/>
    <col min="3853" max="3853" width="35.5703125" style="208" customWidth="1"/>
    <col min="3854" max="3854" width="29.85546875" style="208" customWidth="1"/>
    <col min="3855" max="3855" width="22.5703125" style="208" customWidth="1"/>
    <col min="3856" max="3856" width="19.42578125" style="208" customWidth="1"/>
    <col min="3857" max="4084" width="11.7109375" style="208"/>
    <col min="4085" max="4085" width="7.5703125" style="208" customWidth="1"/>
    <col min="4086" max="4086" width="31.85546875" style="208" customWidth="1"/>
    <col min="4087" max="4087" width="22.85546875" style="208" customWidth="1"/>
    <col min="4088" max="4088" width="22" style="208" customWidth="1"/>
    <col min="4089" max="4089" width="20.7109375" style="208" customWidth="1"/>
    <col min="4090" max="4090" width="21.5703125" style="208" customWidth="1"/>
    <col min="4091" max="4091" width="20.42578125" style="208" customWidth="1"/>
    <col min="4092" max="4092" width="27.7109375" style="208" customWidth="1"/>
    <col min="4093" max="4094" width="0" style="208" hidden="1" customWidth="1"/>
    <col min="4095" max="4095" width="24" style="208" customWidth="1"/>
    <col min="4096" max="4096" width="30.42578125" style="208" customWidth="1"/>
    <col min="4097" max="4097" width="17.85546875" style="208" customWidth="1"/>
    <col min="4098" max="4099" width="20.28515625" style="208" customWidth="1"/>
    <col min="4100" max="4100" width="23.7109375" style="208" customWidth="1"/>
    <col min="4101" max="4101" width="24.28515625" style="208" customWidth="1"/>
    <col min="4102" max="4102" width="24.5703125" style="208" customWidth="1"/>
    <col min="4103" max="4103" width="22.28515625" style="208" customWidth="1"/>
    <col min="4104" max="4105" width="22" style="208" customWidth="1"/>
    <col min="4106" max="4106" width="25.7109375" style="208" customWidth="1"/>
    <col min="4107" max="4107" width="20.7109375" style="208" customWidth="1"/>
    <col min="4108" max="4108" width="22.7109375" style="208" customWidth="1"/>
    <col min="4109" max="4109" width="35.5703125" style="208" customWidth="1"/>
    <col min="4110" max="4110" width="29.85546875" style="208" customWidth="1"/>
    <col min="4111" max="4111" width="22.5703125" style="208" customWidth="1"/>
    <col min="4112" max="4112" width="19.42578125" style="208" customWidth="1"/>
    <col min="4113" max="4340" width="11.7109375" style="208"/>
    <col min="4341" max="4341" width="7.5703125" style="208" customWidth="1"/>
    <col min="4342" max="4342" width="31.85546875" style="208" customWidth="1"/>
    <col min="4343" max="4343" width="22.85546875" style="208" customWidth="1"/>
    <col min="4344" max="4344" width="22" style="208" customWidth="1"/>
    <col min="4345" max="4345" width="20.7109375" style="208" customWidth="1"/>
    <col min="4346" max="4346" width="21.5703125" style="208" customWidth="1"/>
    <col min="4347" max="4347" width="20.42578125" style="208" customWidth="1"/>
    <col min="4348" max="4348" width="27.7109375" style="208" customWidth="1"/>
    <col min="4349" max="4350" width="0" style="208" hidden="1" customWidth="1"/>
    <col min="4351" max="4351" width="24" style="208" customWidth="1"/>
    <col min="4352" max="4352" width="30.42578125" style="208" customWidth="1"/>
    <col min="4353" max="4353" width="17.85546875" style="208" customWidth="1"/>
    <col min="4354" max="4355" width="20.28515625" style="208" customWidth="1"/>
    <col min="4356" max="4356" width="23.7109375" style="208" customWidth="1"/>
    <col min="4357" max="4357" width="24.28515625" style="208" customWidth="1"/>
    <col min="4358" max="4358" width="24.5703125" style="208" customWidth="1"/>
    <col min="4359" max="4359" width="22.28515625" style="208" customWidth="1"/>
    <col min="4360" max="4361" width="22" style="208" customWidth="1"/>
    <col min="4362" max="4362" width="25.7109375" style="208" customWidth="1"/>
    <col min="4363" max="4363" width="20.7109375" style="208" customWidth="1"/>
    <col min="4364" max="4364" width="22.7109375" style="208" customWidth="1"/>
    <col min="4365" max="4365" width="35.5703125" style="208" customWidth="1"/>
    <col min="4366" max="4366" width="29.85546875" style="208" customWidth="1"/>
    <col min="4367" max="4367" width="22.5703125" style="208" customWidth="1"/>
    <col min="4368" max="4368" width="19.42578125" style="208" customWidth="1"/>
    <col min="4369" max="4596" width="11.7109375" style="208"/>
    <col min="4597" max="4597" width="7.5703125" style="208" customWidth="1"/>
    <col min="4598" max="4598" width="31.85546875" style="208" customWidth="1"/>
    <col min="4599" max="4599" width="22.85546875" style="208" customWidth="1"/>
    <col min="4600" max="4600" width="22" style="208" customWidth="1"/>
    <col min="4601" max="4601" width="20.7109375" style="208" customWidth="1"/>
    <col min="4602" max="4602" width="21.5703125" style="208" customWidth="1"/>
    <col min="4603" max="4603" width="20.42578125" style="208" customWidth="1"/>
    <col min="4604" max="4604" width="27.7109375" style="208" customWidth="1"/>
    <col min="4605" max="4606" width="0" style="208" hidden="1" customWidth="1"/>
    <col min="4607" max="4607" width="24" style="208" customWidth="1"/>
    <col min="4608" max="4608" width="30.42578125" style="208" customWidth="1"/>
    <col min="4609" max="4609" width="17.85546875" style="208" customWidth="1"/>
    <col min="4610" max="4611" width="20.28515625" style="208" customWidth="1"/>
    <col min="4612" max="4612" width="23.7109375" style="208" customWidth="1"/>
    <col min="4613" max="4613" width="24.28515625" style="208" customWidth="1"/>
    <col min="4614" max="4614" width="24.5703125" style="208" customWidth="1"/>
    <col min="4615" max="4615" width="22.28515625" style="208" customWidth="1"/>
    <col min="4616" max="4617" width="22" style="208" customWidth="1"/>
    <col min="4618" max="4618" width="25.7109375" style="208" customWidth="1"/>
    <col min="4619" max="4619" width="20.7109375" style="208" customWidth="1"/>
    <col min="4620" max="4620" width="22.7109375" style="208" customWidth="1"/>
    <col min="4621" max="4621" width="35.5703125" style="208" customWidth="1"/>
    <col min="4622" max="4622" width="29.85546875" style="208" customWidth="1"/>
    <col min="4623" max="4623" width="22.5703125" style="208" customWidth="1"/>
    <col min="4624" max="4624" width="19.42578125" style="208" customWidth="1"/>
    <col min="4625" max="4852" width="11.7109375" style="208"/>
    <col min="4853" max="4853" width="7.5703125" style="208" customWidth="1"/>
    <col min="4854" max="4854" width="31.85546875" style="208" customWidth="1"/>
    <col min="4855" max="4855" width="22.85546875" style="208" customWidth="1"/>
    <col min="4856" max="4856" width="22" style="208" customWidth="1"/>
    <col min="4857" max="4857" width="20.7109375" style="208" customWidth="1"/>
    <col min="4858" max="4858" width="21.5703125" style="208" customWidth="1"/>
    <col min="4859" max="4859" width="20.42578125" style="208" customWidth="1"/>
    <col min="4860" max="4860" width="27.7109375" style="208" customWidth="1"/>
    <col min="4861" max="4862" width="0" style="208" hidden="1" customWidth="1"/>
    <col min="4863" max="4863" width="24" style="208" customWidth="1"/>
    <col min="4864" max="4864" width="30.42578125" style="208" customWidth="1"/>
    <col min="4865" max="4865" width="17.85546875" style="208" customWidth="1"/>
    <col min="4866" max="4867" width="20.28515625" style="208" customWidth="1"/>
    <col min="4868" max="4868" width="23.7109375" style="208" customWidth="1"/>
    <col min="4869" max="4869" width="24.28515625" style="208" customWidth="1"/>
    <col min="4870" max="4870" width="24.5703125" style="208" customWidth="1"/>
    <col min="4871" max="4871" width="22.28515625" style="208" customWidth="1"/>
    <col min="4872" max="4873" width="22" style="208" customWidth="1"/>
    <col min="4874" max="4874" width="25.7109375" style="208" customWidth="1"/>
    <col min="4875" max="4875" width="20.7109375" style="208" customWidth="1"/>
    <col min="4876" max="4876" width="22.7109375" style="208" customWidth="1"/>
    <col min="4877" max="4877" width="35.5703125" style="208" customWidth="1"/>
    <col min="4878" max="4878" width="29.85546875" style="208" customWidth="1"/>
    <col min="4879" max="4879" width="22.5703125" style="208" customWidth="1"/>
    <col min="4880" max="4880" width="19.42578125" style="208" customWidth="1"/>
    <col min="4881" max="5108" width="11.7109375" style="208"/>
    <col min="5109" max="5109" width="7.5703125" style="208" customWidth="1"/>
    <col min="5110" max="5110" width="31.85546875" style="208" customWidth="1"/>
    <col min="5111" max="5111" width="22.85546875" style="208" customWidth="1"/>
    <col min="5112" max="5112" width="22" style="208" customWidth="1"/>
    <col min="5113" max="5113" width="20.7109375" style="208" customWidth="1"/>
    <col min="5114" max="5114" width="21.5703125" style="208" customWidth="1"/>
    <col min="5115" max="5115" width="20.42578125" style="208" customWidth="1"/>
    <col min="5116" max="5116" width="27.7109375" style="208" customWidth="1"/>
    <col min="5117" max="5118" width="0" style="208" hidden="1" customWidth="1"/>
    <col min="5119" max="5119" width="24" style="208" customWidth="1"/>
    <col min="5120" max="5120" width="30.42578125" style="208" customWidth="1"/>
    <col min="5121" max="5121" width="17.85546875" style="208" customWidth="1"/>
    <col min="5122" max="5123" width="20.28515625" style="208" customWidth="1"/>
    <col min="5124" max="5124" width="23.7109375" style="208" customWidth="1"/>
    <col min="5125" max="5125" width="24.28515625" style="208" customWidth="1"/>
    <col min="5126" max="5126" width="24.5703125" style="208" customWidth="1"/>
    <col min="5127" max="5127" width="22.28515625" style="208" customWidth="1"/>
    <col min="5128" max="5129" width="22" style="208" customWidth="1"/>
    <col min="5130" max="5130" width="25.7109375" style="208" customWidth="1"/>
    <col min="5131" max="5131" width="20.7109375" style="208" customWidth="1"/>
    <col min="5132" max="5132" width="22.7109375" style="208" customWidth="1"/>
    <col min="5133" max="5133" width="35.5703125" style="208" customWidth="1"/>
    <col min="5134" max="5134" width="29.85546875" style="208" customWidth="1"/>
    <col min="5135" max="5135" width="22.5703125" style="208" customWidth="1"/>
    <col min="5136" max="5136" width="19.42578125" style="208" customWidth="1"/>
    <col min="5137" max="5364" width="11.7109375" style="208"/>
    <col min="5365" max="5365" width="7.5703125" style="208" customWidth="1"/>
    <col min="5366" max="5366" width="31.85546875" style="208" customWidth="1"/>
    <col min="5367" max="5367" width="22.85546875" style="208" customWidth="1"/>
    <col min="5368" max="5368" width="22" style="208" customWidth="1"/>
    <col min="5369" max="5369" width="20.7109375" style="208" customWidth="1"/>
    <col min="5370" max="5370" width="21.5703125" style="208" customWidth="1"/>
    <col min="5371" max="5371" width="20.42578125" style="208" customWidth="1"/>
    <col min="5372" max="5372" width="27.7109375" style="208" customWidth="1"/>
    <col min="5373" max="5374" width="0" style="208" hidden="1" customWidth="1"/>
    <col min="5375" max="5375" width="24" style="208" customWidth="1"/>
    <col min="5376" max="5376" width="30.42578125" style="208" customWidth="1"/>
    <col min="5377" max="5377" width="17.85546875" style="208" customWidth="1"/>
    <col min="5378" max="5379" width="20.28515625" style="208" customWidth="1"/>
    <col min="5380" max="5380" width="23.7109375" style="208" customWidth="1"/>
    <col min="5381" max="5381" width="24.28515625" style="208" customWidth="1"/>
    <col min="5382" max="5382" width="24.5703125" style="208" customWidth="1"/>
    <col min="5383" max="5383" width="22.28515625" style="208" customWidth="1"/>
    <col min="5384" max="5385" width="22" style="208" customWidth="1"/>
    <col min="5386" max="5386" width="25.7109375" style="208" customWidth="1"/>
    <col min="5387" max="5387" width="20.7109375" style="208" customWidth="1"/>
    <col min="5388" max="5388" width="22.7109375" style="208" customWidth="1"/>
    <col min="5389" max="5389" width="35.5703125" style="208" customWidth="1"/>
    <col min="5390" max="5390" width="29.85546875" style="208" customWidth="1"/>
    <col min="5391" max="5391" width="22.5703125" style="208" customWidth="1"/>
    <col min="5392" max="5392" width="19.42578125" style="208" customWidth="1"/>
    <col min="5393" max="5620" width="11.7109375" style="208"/>
    <col min="5621" max="5621" width="7.5703125" style="208" customWidth="1"/>
    <col min="5622" max="5622" width="31.85546875" style="208" customWidth="1"/>
    <col min="5623" max="5623" width="22.85546875" style="208" customWidth="1"/>
    <col min="5624" max="5624" width="22" style="208" customWidth="1"/>
    <col min="5625" max="5625" width="20.7109375" style="208" customWidth="1"/>
    <col min="5626" max="5626" width="21.5703125" style="208" customWidth="1"/>
    <col min="5627" max="5627" width="20.42578125" style="208" customWidth="1"/>
    <col min="5628" max="5628" width="27.7109375" style="208" customWidth="1"/>
    <col min="5629" max="5630" width="0" style="208" hidden="1" customWidth="1"/>
    <col min="5631" max="5631" width="24" style="208" customWidth="1"/>
    <col min="5632" max="5632" width="30.42578125" style="208" customWidth="1"/>
    <col min="5633" max="5633" width="17.85546875" style="208" customWidth="1"/>
    <col min="5634" max="5635" width="20.28515625" style="208" customWidth="1"/>
    <col min="5636" max="5636" width="23.7109375" style="208" customWidth="1"/>
    <col min="5637" max="5637" width="24.28515625" style="208" customWidth="1"/>
    <col min="5638" max="5638" width="24.5703125" style="208" customWidth="1"/>
    <col min="5639" max="5639" width="22.28515625" style="208" customWidth="1"/>
    <col min="5640" max="5641" width="22" style="208" customWidth="1"/>
    <col min="5642" max="5642" width="25.7109375" style="208" customWidth="1"/>
    <col min="5643" max="5643" width="20.7109375" style="208" customWidth="1"/>
    <col min="5644" max="5644" width="22.7109375" style="208" customWidth="1"/>
    <col min="5645" max="5645" width="35.5703125" style="208" customWidth="1"/>
    <col min="5646" max="5646" width="29.85546875" style="208" customWidth="1"/>
    <col min="5647" max="5647" width="22.5703125" style="208" customWidth="1"/>
    <col min="5648" max="5648" width="19.42578125" style="208" customWidth="1"/>
    <col min="5649" max="5876" width="11.7109375" style="208"/>
    <col min="5877" max="5877" width="7.5703125" style="208" customWidth="1"/>
    <col min="5878" max="5878" width="31.85546875" style="208" customWidth="1"/>
    <col min="5879" max="5879" width="22.85546875" style="208" customWidth="1"/>
    <col min="5880" max="5880" width="22" style="208" customWidth="1"/>
    <col min="5881" max="5881" width="20.7109375" style="208" customWidth="1"/>
    <col min="5882" max="5882" width="21.5703125" style="208" customWidth="1"/>
    <col min="5883" max="5883" width="20.42578125" style="208" customWidth="1"/>
    <col min="5884" max="5884" width="27.7109375" style="208" customWidth="1"/>
    <col min="5885" max="5886" width="0" style="208" hidden="1" customWidth="1"/>
    <col min="5887" max="5887" width="24" style="208" customWidth="1"/>
    <col min="5888" max="5888" width="30.42578125" style="208" customWidth="1"/>
    <col min="5889" max="5889" width="17.85546875" style="208" customWidth="1"/>
    <col min="5890" max="5891" width="20.28515625" style="208" customWidth="1"/>
    <col min="5892" max="5892" width="23.7109375" style="208" customWidth="1"/>
    <col min="5893" max="5893" width="24.28515625" style="208" customWidth="1"/>
    <col min="5894" max="5894" width="24.5703125" style="208" customWidth="1"/>
    <col min="5895" max="5895" width="22.28515625" style="208" customWidth="1"/>
    <col min="5896" max="5897" width="22" style="208" customWidth="1"/>
    <col min="5898" max="5898" width="25.7109375" style="208" customWidth="1"/>
    <col min="5899" max="5899" width="20.7109375" style="208" customWidth="1"/>
    <col min="5900" max="5900" width="22.7109375" style="208" customWidth="1"/>
    <col min="5901" max="5901" width="35.5703125" style="208" customWidth="1"/>
    <col min="5902" max="5902" width="29.85546875" style="208" customWidth="1"/>
    <col min="5903" max="5903" width="22.5703125" style="208" customWidth="1"/>
    <col min="5904" max="5904" width="19.42578125" style="208" customWidth="1"/>
    <col min="5905" max="6132" width="11.7109375" style="208"/>
    <col min="6133" max="6133" width="7.5703125" style="208" customWidth="1"/>
    <col min="6134" max="6134" width="31.85546875" style="208" customWidth="1"/>
    <col min="6135" max="6135" width="22.85546875" style="208" customWidth="1"/>
    <col min="6136" max="6136" width="22" style="208" customWidth="1"/>
    <col min="6137" max="6137" width="20.7109375" style="208" customWidth="1"/>
    <col min="6138" max="6138" width="21.5703125" style="208" customWidth="1"/>
    <col min="6139" max="6139" width="20.42578125" style="208" customWidth="1"/>
    <col min="6140" max="6140" width="27.7109375" style="208" customWidth="1"/>
    <col min="6141" max="6142" width="0" style="208" hidden="1" customWidth="1"/>
    <col min="6143" max="6143" width="24" style="208" customWidth="1"/>
    <col min="6144" max="6144" width="30.42578125" style="208" customWidth="1"/>
    <col min="6145" max="6145" width="17.85546875" style="208" customWidth="1"/>
    <col min="6146" max="6147" width="20.28515625" style="208" customWidth="1"/>
    <col min="6148" max="6148" width="23.7109375" style="208" customWidth="1"/>
    <col min="6149" max="6149" width="24.28515625" style="208" customWidth="1"/>
    <col min="6150" max="6150" width="24.5703125" style="208" customWidth="1"/>
    <col min="6151" max="6151" width="22.28515625" style="208" customWidth="1"/>
    <col min="6152" max="6153" width="22" style="208" customWidth="1"/>
    <col min="6154" max="6154" width="25.7109375" style="208" customWidth="1"/>
    <col min="6155" max="6155" width="20.7109375" style="208" customWidth="1"/>
    <col min="6156" max="6156" width="22.7109375" style="208" customWidth="1"/>
    <col min="6157" max="6157" width="35.5703125" style="208" customWidth="1"/>
    <col min="6158" max="6158" width="29.85546875" style="208" customWidth="1"/>
    <col min="6159" max="6159" width="22.5703125" style="208" customWidth="1"/>
    <col min="6160" max="6160" width="19.42578125" style="208" customWidth="1"/>
    <col min="6161" max="6388" width="11.7109375" style="208"/>
    <col min="6389" max="6389" width="7.5703125" style="208" customWidth="1"/>
    <col min="6390" max="6390" width="31.85546875" style="208" customWidth="1"/>
    <col min="6391" max="6391" width="22.85546875" style="208" customWidth="1"/>
    <col min="6392" max="6392" width="22" style="208" customWidth="1"/>
    <col min="6393" max="6393" width="20.7109375" style="208" customWidth="1"/>
    <col min="6394" max="6394" width="21.5703125" style="208" customWidth="1"/>
    <col min="6395" max="6395" width="20.42578125" style="208" customWidth="1"/>
    <col min="6396" max="6396" width="27.7109375" style="208" customWidth="1"/>
    <col min="6397" max="6398" width="0" style="208" hidden="1" customWidth="1"/>
    <col min="6399" max="6399" width="24" style="208" customWidth="1"/>
    <col min="6400" max="6400" width="30.42578125" style="208" customWidth="1"/>
    <col min="6401" max="6401" width="17.85546875" style="208" customWidth="1"/>
    <col min="6402" max="6403" width="20.28515625" style="208" customWidth="1"/>
    <col min="6404" max="6404" width="23.7109375" style="208" customWidth="1"/>
    <col min="6405" max="6405" width="24.28515625" style="208" customWidth="1"/>
    <col min="6406" max="6406" width="24.5703125" style="208" customWidth="1"/>
    <col min="6407" max="6407" width="22.28515625" style="208" customWidth="1"/>
    <col min="6408" max="6409" width="22" style="208" customWidth="1"/>
    <col min="6410" max="6410" width="25.7109375" style="208" customWidth="1"/>
    <col min="6411" max="6411" width="20.7109375" style="208" customWidth="1"/>
    <col min="6412" max="6412" width="22.7109375" style="208" customWidth="1"/>
    <col min="6413" max="6413" width="35.5703125" style="208" customWidth="1"/>
    <col min="6414" max="6414" width="29.85546875" style="208" customWidth="1"/>
    <col min="6415" max="6415" width="22.5703125" style="208" customWidth="1"/>
    <col min="6416" max="6416" width="19.42578125" style="208" customWidth="1"/>
    <col min="6417" max="6644" width="11.7109375" style="208"/>
    <col min="6645" max="6645" width="7.5703125" style="208" customWidth="1"/>
    <col min="6646" max="6646" width="31.85546875" style="208" customWidth="1"/>
    <col min="6647" max="6647" width="22.85546875" style="208" customWidth="1"/>
    <col min="6648" max="6648" width="22" style="208" customWidth="1"/>
    <col min="6649" max="6649" width="20.7109375" style="208" customWidth="1"/>
    <col min="6650" max="6650" width="21.5703125" style="208" customWidth="1"/>
    <col min="6651" max="6651" width="20.42578125" style="208" customWidth="1"/>
    <col min="6652" max="6652" width="27.7109375" style="208" customWidth="1"/>
    <col min="6653" max="6654" width="0" style="208" hidden="1" customWidth="1"/>
    <col min="6655" max="6655" width="24" style="208" customWidth="1"/>
    <col min="6656" max="6656" width="30.42578125" style="208" customWidth="1"/>
    <col min="6657" max="6657" width="17.85546875" style="208" customWidth="1"/>
    <col min="6658" max="6659" width="20.28515625" style="208" customWidth="1"/>
    <col min="6660" max="6660" width="23.7109375" style="208" customWidth="1"/>
    <col min="6661" max="6661" width="24.28515625" style="208" customWidth="1"/>
    <col min="6662" max="6662" width="24.5703125" style="208" customWidth="1"/>
    <col min="6663" max="6663" width="22.28515625" style="208" customWidth="1"/>
    <col min="6664" max="6665" width="22" style="208" customWidth="1"/>
    <col min="6666" max="6666" width="25.7109375" style="208" customWidth="1"/>
    <col min="6667" max="6667" width="20.7109375" style="208" customWidth="1"/>
    <col min="6668" max="6668" width="22.7109375" style="208" customWidth="1"/>
    <col min="6669" max="6669" width="35.5703125" style="208" customWidth="1"/>
    <col min="6670" max="6670" width="29.85546875" style="208" customWidth="1"/>
    <col min="6671" max="6671" width="22.5703125" style="208" customWidth="1"/>
    <col min="6672" max="6672" width="19.42578125" style="208" customWidth="1"/>
    <col min="6673" max="6900" width="11.7109375" style="208"/>
    <col min="6901" max="6901" width="7.5703125" style="208" customWidth="1"/>
    <col min="6902" max="6902" width="31.85546875" style="208" customWidth="1"/>
    <col min="6903" max="6903" width="22.85546875" style="208" customWidth="1"/>
    <col min="6904" max="6904" width="22" style="208" customWidth="1"/>
    <col min="6905" max="6905" width="20.7109375" style="208" customWidth="1"/>
    <col min="6906" max="6906" width="21.5703125" style="208" customWidth="1"/>
    <col min="6907" max="6907" width="20.42578125" style="208" customWidth="1"/>
    <col min="6908" max="6908" width="27.7109375" style="208" customWidth="1"/>
    <col min="6909" max="6910" width="0" style="208" hidden="1" customWidth="1"/>
    <col min="6911" max="6911" width="24" style="208" customWidth="1"/>
    <col min="6912" max="6912" width="30.42578125" style="208" customWidth="1"/>
    <col min="6913" max="6913" width="17.85546875" style="208" customWidth="1"/>
    <col min="6914" max="6915" width="20.28515625" style="208" customWidth="1"/>
    <col min="6916" max="6916" width="23.7109375" style="208" customWidth="1"/>
    <col min="6917" max="6917" width="24.28515625" style="208" customWidth="1"/>
    <col min="6918" max="6918" width="24.5703125" style="208" customWidth="1"/>
    <col min="6919" max="6919" width="22.28515625" style="208" customWidth="1"/>
    <col min="6920" max="6921" width="22" style="208" customWidth="1"/>
    <col min="6922" max="6922" width="25.7109375" style="208" customWidth="1"/>
    <col min="6923" max="6923" width="20.7109375" style="208" customWidth="1"/>
    <col min="6924" max="6924" width="22.7109375" style="208" customWidth="1"/>
    <col min="6925" max="6925" width="35.5703125" style="208" customWidth="1"/>
    <col min="6926" max="6926" width="29.85546875" style="208" customWidth="1"/>
    <col min="6927" max="6927" width="22.5703125" style="208" customWidth="1"/>
    <col min="6928" max="6928" width="19.42578125" style="208" customWidth="1"/>
    <col min="6929" max="7156" width="11.7109375" style="208"/>
    <col min="7157" max="7157" width="7.5703125" style="208" customWidth="1"/>
    <col min="7158" max="7158" width="31.85546875" style="208" customWidth="1"/>
    <col min="7159" max="7159" width="22.85546875" style="208" customWidth="1"/>
    <col min="7160" max="7160" width="22" style="208" customWidth="1"/>
    <col min="7161" max="7161" width="20.7109375" style="208" customWidth="1"/>
    <col min="7162" max="7162" width="21.5703125" style="208" customWidth="1"/>
    <col min="7163" max="7163" width="20.42578125" style="208" customWidth="1"/>
    <col min="7164" max="7164" width="27.7109375" style="208" customWidth="1"/>
    <col min="7165" max="7166" width="0" style="208" hidden="1" customWidth="1"/>
    <col min="7167" max="7167" width="24" style="208" customWidth="1"/>
    <col min="7168" max="7168" width="30.42578125" style="208" customWidth="1"/>
    <col min="7169" max="7169" width="17.85546875" style="208" customWidth="1"/>
    <col min="7170" max="7171" width="20.28515625" style="208" customWidth="1"/>
    <col min="7172" max="7172" width="23.7109375" style="208" customWidth="1"/>
    <col min="7173" max="7173" width="24.28515625" style="208" customWidth="1"/>
    <col min="7174" max="7174" width="24.5703125" style="208" customWidth="1"/>
    <col min="7175" max="7175" width="22.28515625" style="208" customWidth="1"/>
    <col min="7176" max="7177" width="22" style="208" customWidth="1"/>
    <col min="7178" max="7178" width="25.7109375" style="208" customWidth="1"/>
    <col min="7179" max="7179" width="20.7109375" style="208" customWidth="1"/>
    <col min="7180" max="7180" width="22.7109375" style="208" customWidth="1"/>
    <col min="7181" max="7181" width="35.5703125" style="208" customWidth="1"/>
    <col min="7182" max="7182" width="29.85546875" style="208" customWidth="1"/>
    <col min="7183" max="7183" width="22.5703125" style="208" customWidth="1"/>
    <col min="7184" max="7184" width="19.42578125" style="208" customWidth="1"/>
    <col min="7185" max="7412" width="11.7109375" style="208"/>
    <col min="7413" max="7413" width="7.5703125" style="208" customWidth="1"/>
    <col min="7414" max="7414" width="31.85546875" style="208" customWidth="1"/>
    <col min="7415" max="7415" width="22.85546875" style="208" customWidth="1"/>
    <col min="7416" max="7416" width="22" style="208" customWidth="1"/>
    <col min="7417" max="7417" width="20.7109375" style="208" customWidth="1"/>
    <col min="7418" max="7418" width="21.5703125" style="208" customWidth="1"/>
    <col min="7419" max="7419" width="20.42578125" style="208" customWidth="1"/>
    <col min="7420" max="7420" width="27.7109375" style="208" customWidth="1"/>
    <col min="7421" max="7422" width="0" style="208" hidden="1" customWidth="1"/>
    <col min="7423" max="7423" width="24" style="208" customWidth="1"/>
    <col min="7424" max="7424" width="30.42578125" style="208" customWidth="1"/>
    <col min="7425" max="7425" width="17.85546875" style="208" customWidth="1"/>
    <col min="7426" max="7427" width="20.28515625" style="208" customWidth="1"/>
    <col min="7428" max="7428" width="23.7109375" style="208" customWidth="1"/>
    <col min="7429" max="7429" width="24.28515625" style="208" customWidth="1"/>
    <col min="7430" max="7430" width="24.5703125" style="208" customWidth="1"/>
    <col min="7431" max="7431" width="22.28515625" style="208" customWidth="1"/>
    <col min="7432" max="7433" width="22" style="208" customWidth="1"/>
    <col min="7434" max="7434" width="25.7109375" style="208" customWidth="1"/>
    <col min="7435" max="7435" width="20.7109375" style="208" customWidth="1"/>
    <col min="7436" max="7436" width="22.7109375" style="208" customWidth="1"/>
    <col min="7437" max="7437" width="35.5703125" style="208" customWidth="1"/>
    <col min="7438" max="7438" width="29.85546875" style="208" customWidth="1"/>
    <col min="7439" max="7439" width="22.5703125" style="208" customWidth="1"/>
    <col min="7440" max="7440" width="19.42578125" style="208" customWidth="1"/>
    <col min="7441" max="7668" width="11.7109375" style="208"/>
    <col min="7669" max="7669" width="7.5703125" style="208" customWidth="1"/>
    <col min="7670" max="7670" width="31.85546875" style="208" customWidth="1"/>
    <col min="7671" max="7671" width="22.85546875" style="208" customWidth="1"/>
    <col min="7672" max="7672" width="22" style="208" customWidth="1"/>
    <col min="7673" max="7673" width="20.7109375" style="208" customWidth="1"/>
    <col min="7674" max="7674" width="21.5703125" style="208" customWidth="1"/>
    <col min="7675" max="7675" width="20.42578125" style="208" customWidth="1"/>
    <col min="7676" max="7676" width="27.7109375" style="208" customWidth="1"/>
    <col min="7677" max="7678" width="0" style="208" hidden="1" customWidth="1"/>
    <col min="7679" max="7679" width="24" style="208" customWidth="1"/>
    <col min="7680" max="7680" width="30.42578125" style="208" customWidth="1"/>
    <col min="7681" max="7681" width="17.85546875" style="208" customWidth="1"/>
    <col min="7682" max="7683" width="20.28515625" style="208" customWidth="1"/>
    <col min="7684" max="7684" width="23.7109375" style="208" customWidth="1"/>
    <col min="7685" max="7685" width="24.28515625" style="208" customWidth="1"/>
    <col min="7686" max="7686" width="24.5703125" style="208" customWidth="1"/>
    <col min="7687" max="7687" width="22.28515625" style="208" customWidth="1"/>
    <col min="7688" max="7689" width="22" style="208" customWidth="1"/>
    <col min="7690" max="7690" width="25.7109375" style="208" customWidth="1"/>
    <col min="7691" max="7691" width="20.7109375" style="208" customWidth="1"/>
    <col min="7692" max="7692" width="22.7109375" style="208" customWidth="1"/>
    <col min="7693" max="7693" width="35.5703125" style="208" customWidth="1"/>
    <col min="7694" max="7694" width="29.85546875" style="208" customWidth="1"/>
    <col min="7695" max="7695" width="22.5703125" style="208" customWidth="1"/>
    <col min="7696" max="7696" width="19.42578125" style="208" customWidth="1"/>
    <col min="7697" max="7924" width="11.7109375" style="208"/>
    <col min="7925" max="7925" width="7.5703125" style="208" customWidth="1"/>
    <col min="7926" max="7926" width="31.85546875" style="208" customWidth="1"/>
    <col min="7927" max="7927" width="22.85546875" style="208" customWidth="1"/>
    <col min="7928" max="7928" width="22" style="208" customWidth="1"/>
    <col min="7929" max="7929" width="20.7109375" style="208" customWidth="1"/>
    <col min="7930" max="7930" width="21.5703125" style="208" customWidth="1"/>
    <col min="7931" max="7931" width="20.42578125" style="208" customWidth="1"/>
    <col min="7932" max="7932" width="27.7109375" style="208" customWidth="1"/>
    <col min="7933" max="7934" width="0" style="208" hidden="1" customWidth="1"/>
    <col min="7935" max="7935" width="24" style="208" customWidth="1"/>
    <col min="7936" max="7936" width="30.42578125" style="208" customWidth="1"/>
    <col min="7937" max="7937" width="17.85546875" style="208" customWidth="1"/>
    <col min="7938" max="7939" width="20.28515625" style="208" customWidth="1"/>
    <col min="7940" max="7940" width="23.7109375" style="208" customWidth="1"/>
    <col min="7941" max="7941" width="24.28515625" style="208" customWidth="1"/>
    <col min="7942" max="7942" width="24.5703125" style="208" customWidth="1"/>
    <col min="7943" max="7943" width="22.28515625" style="208" customWidth="1"/>
    <col min="7944" max="7945" width="22" style="208" customWidth="1"/>
    <col min="7946" max="7946" width="25.7109375" style="208" customWidth="1"/>
    <col min="7947" max="7947" width="20.7109375" style="208" customWidth="1"/>
    <col min="7948" max="7948" width="22.7109375" style="208" customWidth="1"/>
    <col min="7949" max="7949" width="35.5703125" style="208" customWidth="1"/>
    <col min="7950" max="7950" width="29.85546875" style="208" customWidth="1"/>
    <col min="7951" max="7951" width="22.5703125" style="208" customWidth="1"/>
    <col min="7952" max="7952" width="19.42578125" style="208" customWidth="1"/>
    <col min="7953" max="8180" width="11.7109375" style="208"/>
    <col min="8181" max="8181" width="7.5703125" style="208" customWidth="1"/>
    <col min="8182" max="8182" width="31.85546875" style="208" customWidth="1"/>
    <col min="8183" max="8183" width="22.85546875" style="208" customWidth="1"/>
    <col min="8184" max="8184" width="22" style="208" customWidth="1"/>
    <col min="8185" max="8185" width="20.7109375" style="208" customWidth="1"/>
    <col min="8186" max="8186" width="21.5703125" style="208" customWidth="1"/>
    <col min="8187" max="8187" width="20.42578125" style="208" customWidth="1"/>
    <col min="8188" max="8188" width="27.7109375" style="208" customWidth="1"/>
    <col min="8189" max="8190" width="0" style="208" hidden="1" customWidth="1"/>
    <col min="8191" max="8191" width="24" style="208" customWidth="1"/>
    <col min="8192" max="8192" width="30.42578125" style="208" customWidth="1"/>
    <col min="8193" max="8193" width="17.85546875" style="208" customWidth="1"/>
    <col min="8194" max="8195" width="20.28515625" style="208" customWidth="1"/>
    <col min="8196" max="8196" width="23.7109375" style="208" customWidth="1"/>
    <col min="8197" max="8197" width="24.28515625" style="208" customWidth="1"/>
    <col min="8198" max="8198" width="24.5703125" style="208" customWidth="1"/>
    <col min="8199" max="8199" width="22.28515625" style="208" customWidth="1"/>
    <col min="8200" max="8201" width="22" style="208" customWidth="1"/>
    <col min="8202" max="8202" width="25.7109375" style="208" customWidth="1"/>
    <col min="8203" max="8203" width="20.7109375" style="208" customWidth="1"/>
    <col min="8204" max="8204" width="22.7109375" style="208" customWidth="1"/>
    <col min="8205" max="8205" width="35.5703125" style="208" customWidth="1"/>
    <col min="8206" max="8206" width="29.85546875" style="208" customWidth="1"/>
    <col min="8207" max="8207" width="22.5703125" style="208" customWidth="1"/>
    <col min="8208" max="8208" width="19.42578125" style="208" customWidth="1"/>
    <col min="8209" max="8436" width="11.7109375" style="208"/>
    <col min="8437" max="8437" width="7.5703125" style="208" customWidth="1"/>
    <col min="8438" max="8438" width="31.85546875" style="208" customWidth="1"/>
    <col min="8439" max="8439" width="22.85546875" style="208" customWidth="1"/>
    <col min="8440" max="8440" width="22" style="208" customWidth="1"/>
    <col min="8441" max="8441" width="20.7109375" style="208" customWidth="1"/>
    <col min="8442" max="8442" width="21.5703125" style="208" customWidth="1"/>
    <col min="8443" max="8443" width="20.42578125" style="208" customWidth="1"/>
    <col min="8444" max="8444" width="27.7109375" style="208" customWidth="1"/>
    <col min="8445" max="8446" width="0" style="208" hidden="1" customWidth="1"/>
    <col min="8447" max="8447" width="24" style="208" customWidth="1"/>
    <col min="8448" max="8448" width="30.42578125" style="208" customWidth="1"/>
    <col min="8449" max="8449" width="17.85546875" style="208" customWidth="1"/>
    <col min="8450" max="8451" width="20.28515625" style="208" customWidth="1"/>
    <col min="8452" max="8452" width="23.7109375" style="208" customWidth="1"/>
    <col min="8453" max="8453" width="24.28515625" style="208" customWidth="1"/>
    <col min="8454" max="8454" width="24.5703125" style="208" customWidth="1"/>
    <col min="8455" max="8455" width="22.28515625" style="208" customWidth="1"/>
    <col min="8456" max="8457" width="22" style="208" customWidth="1"/>
    <col min="8458" max="8458" width="25.7109375" style="208" customWidth="1"/>
    <col min="8459" max="8459" width="20.7109375" style="208" customWidth="1"/>
    <col min="8460" max="8460" width="22.7109375" style="208" customWidth="1"/>
    <col min="8461" max="8461" width="35.5703125" style="208" customWidth="1"/>
    <col min="8462" max="8462" width="29.85546875" style="208" customWidth="1"/>
    <col min="8463" max="8463" width="22.5703125" style="208" customWidth="1"/>
    <col min="8464" max="8464" width="19.42578125" style="208" customWidth="1"/>
    <col min="8465" max="8692" width="11.7109375" style="208"/>
    <col min="8693" max="8693" width="7.5703125" style="208" customWidth="1"/>
    <col min="8694" max="8694" width="31.85546875" style="208" customWidth="1"/>
    <col min="8695" max="8695" width="22.85546875" style="208" customWidth="1"/>
    <col min="8696" max="8696" width="22" style="208" customWidth="1"/>
    <col min="8697" max="8697" width="20.7109375" style="208" customWidth="1"/>
    <col min="8698" max="8698" width="21.5703125" style="208" customWidth="1"/>
    <col min="8699" max="8699" width="20.42578125" style="208" customWidth="1"/>
    <col min="8700" max="8700" width="27.7109375" style="208" customWidth="1"/>
    <col min="8701" max="8702" width="0" style="208" hidden="1" customWidth="1"/>
    <col min="8703" max="8703" width="24" style="208" customWidth="1"/>
    <col min="8704" max="8704" width="30.42578125" style="208" customWidth="1"/>
    <col min="8705" max="8705" width="17.85546875" style="208" customWidth="1"/>
    <col min="8706" max="8707" width="20.28515625" style="208" customWidth="1"/>
    <col min="8708" max="8708" width="23.7109375" style="208" customWidth="1"/>
    <col min="8709" max="8709" width="24.28515625" style="208" customWidth="1"/>
    <col min="8710" max="8710" width="24.5703125" style="208" customWidth="1"/>
    <col min="8711" max="8711" width="22.28515625" style="208" customWidth="1"/>
    <col min="8712" max="8713" width="22" style="208" customWidth="1"/>
    <col min="8714" max="8714" width="25.7109375" style="208" customWidth="1"/>
    <col min="8715" max="8715" width="20.7109375" style="208" customWidth="1"/>
    <col min="8716" max="8716" width="22.7109375" style="208" customWidth="1"/>
    <col min="8717" max="8717" width="35.5703125" style="208" customWidth="1"/>
    <col min="8718" max="8718" width="29.85546875" style="208" customWidth="1"/>
    <col min="8719" max="8719" width="22.5703125" style="208" customWidth="1"/>
    <col min="8720" max="8720" width="19.42578125" style="208" customWidth="1"/>
    <col min="8721" max="8948" width="11.7109375" style="208"/>
    <col min="8949" max="8949" width="7.5703125" style="208" customWidth="1"/>
    <col min="8950" max="8950" width="31.85546875" style="208" customWidth="1"/>
    <col min="8951" max="8951" width="22.85546875" style="208" customWidth="1"/>
    <col min="8952" max="8952" width="22" style="208" customWidth="1"/>
    <col min="8953" max="8953" width="20.7109375" style="208" customWidth="1"/>
    <col min="8954" max="8954" width="21.5703125" style="208" customWidth="1"/>
    <col min="8955" max="8955" width="20.42578125" style="208" customWidth="1"/>
    <col min="8956" max="8956" width="27.7109375" style="208" customWidth="1"/>
    <col min="8957" max="8958" width="0" style="208" hidden="1" customWidth="1"/>
    <col min="8959" max="8959" width="24" style="208" customWidth="1"/>
    <col min="8960" max="8960" width="30.42578125" style="208" customWidth="1"/>
    <col min="8961" max="8961" width="17.85546875" style="208" customWidth="1"/>
    <col min="8962" max="8963" width="20.28515625" style="208" customWidth="1"/>
    <col min="8964" max="8964" width="23.7109375" style="208" customWidth="1"/>
    <col min="8965" max="8965" width="24.28515625" style="208" customWidth="1"/>
    <col min="8966" max="8966" width="24.5703125" style="208" customWidth="1"/>
    <col min="8967" max="8967" width="22.28515625" style="208" customWidth="1"/>
    <col min="8968" max="8969" width="22" style="208" customWidth="1"/>
    <col min="8970" max="8970" width="25.7109375" style="208" customWidth="1"/>
    <col min="8971" max="8971" width="20.7109375" style="208" customWidth="1"/>
    <col min="8972" max="8972" width="22.7109375" style="208" customWidth="1"/>
    <col min="8973" max="8973" width="35.5703125" style="208" customWidth="1"/>
    <col min="8974" max="8974" width="29.85546875" style="208" customWidth="1"/>
    <col min="8975" max="8975" width="22.5703125" style="208" customWidth="1"/>
    <col min="8976" max="8976" width="19.42578125" style="208" customWidth="1"/>
    <col min="8977" max="9204" width="11.7109375" style="208"/>
    <col min="9205" max="9205" width="7.5703125" style="208" customWidth="1"/>
    <col min="9206" max="9206" width="31.85546875" style="208" customWidth="1"/>
    <col min="9207" max="9207" width="22.85546875" style="208" customWidth="1"/>
    <col min="9208" max="9208" width="22" style="208" customWidth="1"/>
    <col min="9209" max="9209" width="20.7109375" style="208" customWidth="1"/>
    <col min="9210" max="9210" width="21.5703125" style="208" customWidth="1"/>
    <col min="9211" max="9211" width="20.42578125" style="208" customWidth="1"/>
    <col min="9212" max="9212" width="27.7109375" style="208" customWidth="1"/>
    <col min="9213" max="9214" width="0" style="208" hidden="1" customWidth="1"/>
    <col min="9215" max="9215" width="24" style="208" customWidth="1"/>
    <col min="9216" max="9216" width="30.42578125" style="208" customWidth="1"/>
    <col min="9217" max="9217" width="17.85546875" style="208" customWidth="1"/>
    <col min="9218" max="9219" width="20.28515625" style="208" customWidth="1"/>
    <col min="9220" max="9220" width="23.7109375" style="208" customWidth="1"/>
    <col min="9221" max="9221" width="24.28515625" style="208" customWidth="1"/>
    <col min="9222" max="9222" width="24.5703125" style="208" customWidth="1"/>
    <col min="9223" max="9223" width="22.28515625" style="208" customWidth="1"/>
    <col min="9224" max="9225" width="22" style="208" customWidth="1"/>
    <col min="9226" max="9226" width="25.7109375" style="208" customWidth="1"/>
    <col min="9227" max="9227" width="20.7109375" style="208" customWidth="1"/>
    <col min="9228" max="9228" width="22.7109375" style="208" customWidth="1"/>
    <col min="9229" max="9229" width="35.5703125" style="208" customWidth="1"/>
    <col min="9230" max="9230" width="29.85546875" style="208" customWidth="1"/>
    <col min="9231" max="9231" width="22.5703125" style="208" customWidth="1"/>
    <col min="9232" max="9232" width="19.42578125" style="208" customWidth="1"/>
    <col min="9233" max="9460" width="11.7109375" style="208"/>
    <col min="9461" max="9461" width="7.5703125" style="208" customWidth="1"/>
    <col min="9462" max="9462" width="31.85546875" style="208" customWidth="1"/>
    <col min="9463" max="9463" width="22.85546875" style="208" customWidth="1"/>
    <col min="9464" max="9464" width="22" style="208" customWidth="1"/>
    <col min="9465" max="9465" width="20.7109375" style="208" customWidth="1"/>
    <col min="9466" max="9466" width="21.5703125" style="208" customWidth="1"/>
    <col min="9467" max="9467" width="20.42578125" style="208" customWidth="1"/>
    <col min="9468" max="9468" width="27.7109375" style="208" customWidth="1"/>
    <col min="9469" max="9470" width="0" style="208" hidden="1" customWidth="1"/>
    <col min="9471" max="9471" width="24" style="208" customWidth="1"/>
    <col min="9472" max="9472" width="30.42578125" style="208" customWidth="1"/>
    <col min="9473" max="9473" width="17.85546875" style="208" customWidth="1"/>
    <col min="9474" max="9475" width="20.28515625" style="208" customWidth="1"/>
    <col min="9476" max="9476" width="23.7109375" style="208" customWidth="1"/>
    <col min="9477" max="9477" width="24.28515625" style="208" customWidth="1"/>
    <col min="9478" max="9478" width="24.5703125" style="208" customWidth="1"/>
    <col min="9479" max="9479" width="22.28515625" style="208" customWidth="1"/>
    <col min="9480" max="9481" width="22" style="208" customWidth="1"/>
    <col min="9482" max="9482" width="25.7109375" style="208" customWidth="1"/>
    <col min="9483" max="9483" width="20.7109375" style="208" customWidth="1"/>
    <col min="9484" max="9484" width="22.7109375" style="208" customWidth="1"/>
    <col min="9485" max="9485" width="35.5703125" style="208" customWidth="1"/>
    <col min="9486" max="9486" width="29.85546875" style="208" customWidth="1"/>
    <col min="9487" max="9487" width="22.5703125" style="208" customWidth="1"/>
    <col min="9488" max="9488" width="19.42578125" style="208" customWidth="1"/>
    <col min="9489" max="9716" width="11.7109375" style="208"/>
    <col min="9717" max="9717" width="7.5703125" style="208" customWidth="1"/>
    <col min="9718" max="9718" width="31.85546875" style="208" customWidth="1"/>
    <col min="9719" max="9719" width="22.85546875" style="208" customWidth="1"/>
    <col min="9720" max="9720" width="22" style="208" customWidth="1"/>
    <col min="9721" max="9721" width="20.7109375" style="208" customWidth="1"/>
    <col min="9722" max="9722" width="21.5703125" style="208" customWidth="1"/>
    <col min="9723" max="9723" width="20.42578125" style="208" customWidth="1"/>
    <col min="9724" max="9724" width="27.7109375" style="208" customWidth="1"/>
    <col min="9725" max="9726" width="0" style="208" hidden="1" customWidth="1"/>
    <col min="9727" max="9727" width="24" style="208" customWidth="1"/>
    <col min="9728" max="9728" width="30.42578125" style="208" customWidth="1"/>
    <col min="9729" max="9729" width="17.85546875" style="208" customWidth="1"/>
    <col min="9730" max="9731" width="20.28515625" style="208" customWidth="1"/>
    <col min="9732" max="9732" width="23.7109375" style="208" customWidth="1"/>
    <col min="9733" max="9733" width="24.28515625" style="208" customWidth="1"/>
    <col min="9734" max="9734" width="24.5703125" style="208" customWidth="1"/>
    <col min="9735" max="9735" width="22.28515625" style="208" customWidth="1"/>
    <col min="9736" max="9737" width="22" style="208" customWidth="1"/>
    <col min="9738" max="9738" width="25.7109375" style="208" customWidth="1"/>
    <col min="9739" max="9739" width="20.7109375" style="208" customWidth="1"/>
    <col min="9740" max="9740" width="22.7109375" style="208" customWidth="1"/>
    <col min="9741" max="9741" width="35.5703125" style="208" customWidth="1"/>
    <col min="9742" max="9742" width="29.85546875" style="208" customWidth="1"/>
    <col min="9743" max="9743" width="22.5703125" style="208" customWidth="1"/>
    <col min="9744" max="9744" width="19.42578125" style="208" customWidth="1"/>
    <col min="9745" max="9972" width="11.7109375" style="208"/>
    <col min="9973" max="9973" width="7.5703125" style="208" customWidth="1"/>
    <col min="9974" max="9974" width="31.85546875" style="208" customWidth="1"/>
    <col min="9975" max="9975" width="22.85546875" style="208" customWidth="1"/>
    <col min="9976" max="9976" width="22" style="208" customWidth="1"/>
    <col min="9977" max="9977" width="20.7109375" style="208" customWidth="1"/>
    <col min="9978" max="9978" width="21.5703125" style="208" customWidth="1"/>
    <col min="9979" max="9979" width="20.42578125" style="208" customWidth="1"/>
    <col min="9980" max="9980" width="27.7109375" style="208" customWidth="1"/>
    <col min="9981" max="9982" width="0" style="208" hidden="1" customWidth="1"/>
    <col min="9983" max="9983" width="24" style="208" customWidth="1"/>
    <col min="9984" max="9984" width="30.42578125" style="208" customWidth="1"/>
    <col min="9985" max="9985" width="17.85546875" style="208" customWidth="1"/>
    <col min="9986" max="9987" width="20.28515625" style="208" customWidth="1"/>
    <col min="9988" max="9988" width="23.7109375" style="208" customWidth="1"/>
    <col min="9989" max="9989" width="24.28515625" style="208" customWidth="1"/>
    <col min="9990" max="9990" width="24.5703125" style="208" customWidth="1"/>
    <col min="9991" max="9991" width="22.28515625" style="208" customWidth="1"/>
    <col min="9992" max="9993" width="22" style="208" customWidth="1"/>
    <col min="9994" max="9994" width="25.7109375" style="208" customWidth="1"/>
    <col min="9995" max="9995" width="20.7109375" style="208" customWidth="1"/>
    <col min="9996" max="9996" width="22.7109375" style="208" customWidth="1"/>
    <col min="9997" max="9997" width="35.5703125" style="208" customWidth="1"/>
    <col min="9998" max="9998" width="29.85546875" style="208" customWidth="1"/>
    <col min="9999" max="9999" width="22.5703125" style="208" customWidth="1"/>
    <col min="10000" max="10000" width="19.42578125" style="208" customWidth="1"/>
    <col min="10001" max="10228" width="11.7109375" style="208"/>
    <col min="10229" max="10229" width="7.5703125" style="208" customWidth="1"/>
    <col min="10230" max="10230" width="31.85546875" style="208" customWidth="1"/>
    <col min="10231" max="10231" width="22.85546875" style="208" customWidth="1"/>
    <col min="10232" max="10232" width="22" style="208" customWidth="1"/>
    <col min="10233" max="10233" width="20.7109375" style="208" customWidth="1"/>
    <col min="10234" max="10234" width="21.5703125" style="208" customWidth="1"/>
    <col min="10235" max="10235" width="20.42578125" style="208" customWidth="1"/>
    <col min="10236" max="10236" width="27.7109375" style="208" customWidth="1"/>
    <col min="10237" max="10238" width="0" style="208" hidden="1" customWidth="1"/>
    <col min="10239" max="10239" width="24" style="208" customWidth="1"/>
    <col min="10240" max="10240" width="30.42578125" style="208" customWidth="1"/>
    <col min="10241" max="10241" width="17.85546875" style="208" customWidth="1"/>
    <col min="10242" max="10243" width="20.28515625" style="208" customWidth="1"/>
    <col min="10244" max="10244" width="23.7109375" style="208" customWidth="1"/>
    <col min="10245" max="10245" width="24.28515625" style="208" customWidth="1"/>
    <col min="10246" max="10246" width="24.5703125" style="208" customWidth="1"/>
    <col min="10247" max="10247" width="22.28515625" style="208" customWidth="1"/>
    <col min="10248" max="10249" width="22" style="208" customWidth="1"/>
    <col min="10250" max="10250" width="25.7109375" style="208" customWidth="1"/>
    <col min="10251" max="10251" width="20.7109375" style="208" customWidth="1"/>
    <col min="10252" max="10252" width="22.7109375" style="208" customWidth="1"/>
    <col min="10253" max="10253" width="35.5703125" style="208" customWidth="1"/>
    <col min="10254" max="10254" width="29.85546875" style="208" customWidth="1"/>
    <col min="10255" max="10255" width="22.5703125" style="208" customWidth="1"/>
    <col min="10256" max="10256" width="19.42578125" style="208" customWidth="1"/>
    <col min="10257" max="10484" width="11.7109375" style="208"/>
    <col min="10485" max="10485" width="7.5703125" style="208" customWidth="1"/>
    <col min="10486" max="10486" width="31.85546875" style="208" customWidth="1"/>
    <col min="10487" max="10487" width="22.85546875" style="208" customWidth="1"/>
    <col min="10488" max="10488" width="22" style="208" customWidth="1"/>
    <col min="10489" max="10489" width="20.7109375" style="208" customWidth="1"/>
    <col min="10490" max="10490" width="21.5703125" style="208" customWidth="1"/>
    <col min="10491" max="10491" width="20.42578125" style="208" customWidth="1"/>
    <col min="10492" max="10492" width="27.7109375" style="208" customWidth="1"/>
    <col min="10493" max="10494" width="0" style="208" hidden="1" customWidth="1"/>
    <col min="10495" max="10495" width="24" style="208" customWidth="1"/>
    <col min="10496" max="10496" width="30.42578125" style="208" customWidth="1"/>
    <col min="10497" max="10497" width="17.85546875" style="208" customWidth="1"/>
    <col min="10498" max="10499" width="20.28515625" style="208" customWidth="1"/>
    <col min="10500" max="10500" width="23.7109375" style="208" customWidth="1"/>
    <col min="10501" max="10501" width="24.28515625" style="208" customWidth="1"/>
    <col min="10502" max="10502" width="24.5703125" style="208" customWidth="1"/>
    <col min="10503" max="10503" width="22.28515625" style="208" customWidth="1"/>
    <col min="10504" max="10505" width="22" style="208" customWidth="1"/>
    <col min="10506" max="10506" width="25.7109375" style="208" customWidth="1"/>
    <col min="10507" max="10507" width="20.7109375" style="208" customWidth="1"/>
    <col min="10508" max="10508" width="22.7109375" style="208" customWidth="1"/>
    <col min="10509" max="10509" width="35.5703125" style="208" customWidth="1"/>
    <col min="10510" max="10510" width="29.85546875" style="208" customWidth="1"/>
    <col min="10511" max="10511" width="22.5703125" style="208" customWidth="1"/>
    <col min="10512" max="10512" width="19.42578125" style="208" customWidth="1"/>
    <col min="10513" max="10740" width="11.7109375" style="208"/>
    <col min="10741" max="10741" width="7.5703125" style="208" customWidth="1"/>
    <col min="10742" max="10742" width="31.85546875" style="208" customWidth="1"/>
    <col min="10743" max="10743" width="22.85546875" style="208" customWidth="1"/>
    <col min="10744" max="10744" width="22" style="208" customWidth="1"/>
    <col min="10745" max="10745" width="20.7109375" style="208" customWidth="1"/>
    <col min="10746" max="10746" width="21.5703125" style="208" customWidth="1"/>
    <col min="10747" max="10747" width="20.42578125" style="208" customWidth="1"/>
    <col min="10748" max="10748" width="27.7109375" style="208" customWidth="1"/>
    <col min="10749" max="10750" width="0" style="208" hidden="1" customWidth="1"/>
    <col min="10751" max="10751" width="24" style="208" customWidth="1"/>
    <col min="10752" max="10752" width="30.42578125" style="208" customWidth="1"/>
    <col min="10753" max="10753" width="17.85546875" style="208" customWidth="1"/>
    <col min="10754" max="10755" width="20.28515625" style="208" customWidth="1"/>
    <col min="10756" max="10756" width="23.7109375" style="208" customWidth="1"/>
    <col min="10757" max="10757" width="24.28515625" style="208" customWidth="1"/>
    <col min="10758" max="10758" width="24.5703125" style="208" customWidth="1"/>
    <col min="10759" max="10759" width="22.28515625" style="208" customWidth="1"/>
    <col min="10760" max="10761" width="22" style="208" customWidth="1"/>
    <col min="10762" max="10762" width="25.7109375" style="208" customWidth="1"/>
    <col min="10763" max="10763" width="20.7109375" style="208" customWidth="1"/>
    <col min="10764" max="10764" width="22.7109375" style="208" customWidth="1"/>
    <col min="10765" max="10765" width="35.5703125" style="208" customWidth="1"/>
    <col min="10766" max="10766" width="29.85546875" style="208" customWidth="1"/>
    <col min="10767" max="10767" width="22.5703125" style="208" customWidth="1"/>
    <col min="10768" max="10768" width="19.42578125" style="208" customWidth="1"/>
    <col min="10769" max="10996" width="11.7109375" style="208"/>
    <col min="10997" max="10997" width="7.5703125" style="208" customWidth="1"/>
    <col min="10998" max="10998" width="31.85546875" style="208" customWidth="1"/>
    <col min="10999" max="10999" width="22.85546875" style="208" customWidth="1"/>
    <col min="11000" max="11000" width="22" style="208" customWidth="1"/>
    <col min="11001" max="11001" width="20.7109375" style="208" customWidth="1"/>
    <col min="11002" max="11002" width="21.5703125" style="208" customWidth="1"/>
    <col min="11003" max="11003" width="20.42578125" style="208" customWidth="1"/>
    <col min="11004" max="11004" width="27.7109375" style="208" customWidth="1"/>
    <col min="11005" max="11006" width="0" style="208" hidden="1" customWidth="1"/>
    <col min="11007" max="11007" width="24" style="208" customWidth="1"/>
    <col min="11008" max="11008" width="30.42578125" style="208" customWidth="1"/>
    <col min="11009" max="11009" width="17.85546875" style="208" customWidth="1"/>
    <col min="11010" max="11011" width="20.28515625" style="208" customWidth="1"/>
    <col min="11012" max="11012" width="23.7109375" style="208" customWidth="1"/>
    <col min="11013" max="11013" width="24.28515625" style="208" customWidth="1"/>
    <col min="11014" max="11014" width="24.5703125" style="208" customWidth="1"/>
    <col min="11015" max="11015" width="22.28515625" style="208" customWidth="1"/>
    <col min="11016" max="11017" width="22" style="208" customWidth="1"/>
    <col min="11018" max="11018" width="25.7109375" style="208" customWidth="1"/>
    <col min="11019" max="11019" width="20.7109375" style="208" customWidth="1"/>
    <col min="11020" max="11020" width="22.7109375" style="208" customWidth="1"/>
    <col min="11021" max="11021" width="35.5703125" style="208" customWidth="1"/>
    <col min="11022" max="11022" width="29.85546875" style="208" customWidth="1"/>
    <col min="11023" max="11023" width="22.5703125" style="208" customWidth="1"/>
    <col min="11024" max="11024" width="19.42578125" style="208" customWidth="1"/>
    <col min="11025" max="11252" width="11.7109375" style="208"/>
    <col min="11253" max="11253" width="7.5703125" style="208" customWidth="1"/>
    <col min="11254" max="11254" width="31.85546875" style="208" customWidth="1"/>
    <col min="11255" max="11255" width="22.85546875" style="208" customWidth="1"/>
    <col min="11256" max="11256" width="22" style="208" customWidth="1"/>
    <col min="11257" max="11257" width="20.7109375" style="208" customWidth="1"/>
    <col min="11258" max="11258" width="21.5703125" style="208" customWidth="1"/>
    <col min="11259" max="11259" width="20.42578125" style="208" customWidth="1"/>
    <col min="11260" max="11260" width="27.7109375" style="208" customWidth="1"/>
    <col min="11261" max="11262" width="0" style="208" hidden="1" customWidth="1"/>
    <col min="11263" max="11263" width="24" style="208" customWidth="1"/>
    <col min="11264" max="11264" width="30.42578125" style="208" customWidth="1"/>
    <col min="11265" max="11265" width="17.85546875" style="208" customWidth="1"/>
    <col min="11266" max="11267" width="20.28515625" style="208" customWidth="1"/>
    <col min="11268" max="11268" width="23.7109375" style="208" customWidth="1"/>
    <col min="11269" max="11269" width="24.28515625" style="208" customWidth="1"/>
    <col min="11270" max="11270" width="24.5703125" style="208" customWidth="1"/>
    <col min="11271" max="11271" width="22.28515625" style="208" customWidth="1"/>
    <col min="11272" max="11273" width="22" style="208" customWidth="1"/>
    <col min="11274" max="11274" width="25.7109375" style="208" customWidth="1"/>
    <col min="11275" max="11275" width="20.7109375" style="208" customWidth="1"/>
    <col min="11276" max="11276" width="22.7109375" style="208" customWidth="1"/>
    <col min="11277" max="11277" width="35.5703125" style="208" customWidth="1"/>
    <col min="11278" max="11278" width="29.85546875" style="208" customWidth="1"/>
    <col min="11279" max="11279" width="22.5703125" style="208" customWidth="1"/>
    <col min="11280" max="11280" width="19.42578125" style="208" customWidth="1"/>
    <col min="11281" max="11508" width="11.7109375" style="208"/>
    <col min="11509" max="11509" width="7.5703125" style="208" customWidth="1"/>
    <col min="11510" max="11510" width="31.85546875" style="208" customWidth="1"/>
    <col min="11511" max="11511" width="22.85546875" style="208" customWidth="1"/>
    <col min="11512" max="11512" width="22" style="208" customWidth="1"/>
    <col min="11513" max="11513" width="20.7109375" style="208" customWidth="1"/>
    <col min="11514" max="11514" width="21.5703125" style="208" customWidth="1"/>
    <col min="11515" max="11515" width="20.42578125" style="208" customWidth="1"/>
    <col min="11516" max="11516" width="27.7109375" style="208" customWidth="1"/>
    <col min="11517" max="11518" width="0" style="208" hidden="1" customWidth="1"/>
    <col min="11519" max="11519" width="24" style="208" customWidth="1"/>
    <col min="11520" max="11520" width="30.42578125" style="208" customWidth="1"/>
    <col min="11521" max="11521" width="17.85546875" style="208" customWidth="1"/>
    <col min="11522" max="11523" width="20.28515625" style="208" customWidth="1"/>
    <col min="11524" max="11524" width="23.7109375" style="208" customWidth="1"/>
    <col min="11525" max="11525" width="24.28515625" style="208" customWidth="1"/>
    <col min="11526" max="11526" width="24.5703125" style="208" customWidth="1"/>
    <col min="11527" max="11527" width="22.28515625" style="208" customWidth="1"/>
    <col min="11528" max="11529" width="22" style="208" customWidth="1"/>
    <col min="11530" max="11530" width="25.7109375" style="208" customWidth="1"/>
    <col min="11531" max="11531" width="20.7109375" style="208" customWidth="1"/>
    <col min="11532" max="11532" width="22.7109375" style="208" customWidth="1"/>
    <col min="11533" max="11533" width="35.5703125" style="208" customWidth="1"/>
    <col min="11534" max="11534" width="29.85546875" style="208" customWidth="1"/>
    <col min="11535" max="11535" width="22.5703125" style="208" customWidth="1"/>
    <col min="11536" max="11536" width="19.42578125" style="208" customWidth="1"/>
    <col min="11537" max="11764" width="11.7109375" style="208"/>
    <col min="11765" max="11765" width="7.5703125" style="208" customWidth="1"/>
    <col min="11766" max="11766" width="31.85546875" style="208" customWidth="1"/>
    <col min="11767" max="11767" width="22.85546875" style="208" customWidth="1"/>
    <col min="11768" max="11768" width="22" style="208" customWidth="1"/>
    <col min="11769" max="11769" width="20.7109375" style="208" customWidth="1"/>
    <col min="11770" max="11770" width="21.5703125" style="208" customWidth="1"/>
    <col min="11771" max="11771" width="20.42578125" style="208" customWidth="1"/>
    <col min="11772" max="11772" width="27.7109375" style="208" customWidth="1"/>
    <col min="11773" max="11774" width="0" style="208" hidden="1" customWidth="1"/>
    <col min="11775" max="11775" width="24" style="208" customWidth="1"/>
    <col min="11776" max="11776" width="30.42578125" style="208" customWidth="1"/>
    <col min="11777" max="11777" width="17.85546875" style="208" customWidth="1"/>
    <col min="11778" max="11779" width="20.28515625" style="208" customWidth="1"/>
    <col min="11780" max="11780" width="23.7109375" style="208" customWidth="1"/>
    <col min="11781" max="11781" width="24.28515625" style="208" customWidth="1"/>
    <col min="11782" max="11782" width="24.5703125" style="208" customWidth="1"/>
    <col min="11783" max="11783" width="22.28515625" style="208" customWidth="1"/>
    <col min="11784" max="11785" width="22" style="208" customWidth="1"/>
    <col min="11786" max="11786" width="25.7109375" style="208" customWidth="1"/>
    <col min="11787" max="11787" width="20.7109375" style="208" customWidth="1"/>
    <col min="11788" max="11788" width="22.7109375" style="208" customWidth="1"/>
    <col min="11789" max="11789" width="35.5703125" style="208" customWidth="1"/>
    <col min="11790" max="11790" width="29.85546875" style="208" customWidth="1"/>
    <col min="11791" max="11791" width="22.5703125" style="208" customWidth="1"/>
    <col min="11792" max="11792" width="19.42578125" style="208" customWidth="1"/>
    <col min="11793" max="12020" width="11.7109375" style="208"/>
    <col min="12021" max="12021" width="7.5703125" style="208" customWidth="1"/>
    <col min="12022" max="12022" width="31.85546875" style="208" customWidth="1"/>
    <col min="12023" max="12023" width="22.85546875" style="208" customWidth="1"/>
    <col min="12024" max="12024" width="22" style="208" customWidth="1"/>
    <col min="12025" max="12025" width="20.7109375" style="208" customWidth="1"/>
    <col min="12026" max="12026" width="21.5703125" style="208" customWidth="1"/>
    <col min="12027" max="12027" width="20.42578125" style="208" customWidth="1"/>
    <col min="12028" max="12028" width="27.7109375" style="208" customWidth="1"/>
    <col min="12029" max="12030" width="0" style="208" hidden="1" customWidth="1"/>
    <col min="12031" max="12031" width="24" style="208" customWidth="1"/>
    <col min="12032" max="12032" width="30.42578125" style="208" customWidth="1"/>
    <col min="12033" max="12033" width="17.85546875" style="208" customWidth="1"/>
    <col min="12034" max="12035" width="20.28515625" style="208" customWidth="1"/>
    <col min="12036" max="12036" width="23.7109375" style="208" customWidth="1"/>
    <col min="12037" max="12037" width="24.28515625" style="208" customWidth="1"/>
    <col min="12038" max="12038" width="24.5703125" style="208" customWidth="1"/>
    <col min="12039" max="12039" width="22.28515625" style="208" customWidth="1"/>
    <col min="12040" max="12041" width="22" style="208" customWidth="1"/>
    <col min="12042" max="12042" width="25.7109375" style="208" customWidth="1"/>
    <col min="12043" max="12043" width="20.7109375" style="208" customWidth="1"/>
    <col min="12044" max="12044" width="22.7109375" style="208" customWidth="1"/>
    <col min="12045" max="12045" width="35.5703125" style="208" customWidth="1"/>
    <col min="12046" max="12046" width="29.85546875" style="208" customWidth="1"/>
    <col min="12047" max="12047" width="22.5703125" style="208" customWidth="1"/>
    <col min="12048" max="12048" width="19.42578125" style="208" customWidth="1"/>
    <col min="12049" max="12276" width="11.7109375" style="208"/>
    <col min="12277" max="12277" width="7.5703125" style="208" customWidth="1"/>
    <col min="12278" max="12278" width="31.85546875" style="208" customWidth="1"/>
    <col min="12279" max="12279" width="22.85546875" style="208" customWidth="1"/>
    <col min="12280" max="12280" width="22" style="208" customWidth="1"/>
    <col min="12281" max="12281" width="20.7109375" style="208" customWidth="1"/>
    <col min="12282" max="12282" width="21.5703125" style="208" customWidth="1"/>
    <col min="12283" max="12283" width="20.42578125" style="208" customWidth="1"/>
    <col min="12284" max="12284" width="27.7109375" style="208" customWidth="1"/>
    <col min="12285" max="12286" width="0" style="208" hidden="1" customWidth="1"/>
    <col min="12287" max="12287" width="24" style="208" customWidth="1"/>
    <col min="12288" max="12288" width="30.42578125" style="208" customWidth="1"/>
    <col min="12289" max="12289" width="17.85546875" style="208" customWidth="1"/>
    <col min="12290" max="12291" width="20.28515625" style="208" customWidth="1"/>
    <col min="12292" max="12292" width="23.7109375" style="208" customWidth="1"/>
    <col min="12293" max="12293" width="24.28515625" style="208" customWidth="1"/>
    <col min="12294" max="12294" width="24.5703125" style="208" customWidth="1"/>
    <col min="12295" max="12295" width="22.28515625" style="208" customWidth="1"/>
    <col min="12296" max="12297" width="22" style="208" customWidth="1"/>
    <col min="12298" max="12298" width="25.7109375" style="208" customWidth="1"/>
    <col min="12299" max="12299" width="20.7109375" style="208" customWidth="1"/>
    <col min="12300" max="12300" width="22.7109375" style="208" customWidth="1"/>
    <col min="12301" max="12301" width="35.5703125" style="208" customWidth="1"/>
    <col min="12302" max="12302" width="29.85546875" style="208" customWidth="1"/>
    <col min="12303" max="12303" width="22.5703125" style="208" customWidth="1"/>
    <col min="12304" max="12304" width="19.42578125" style="208" customWidth="1"/>
    <col min="12305" max="12532" width="11.7109375" style="208"/>
    <col min="12533" max="12533" width="7.5703125" style="208" customWidth="1"/>
    <col min="12534" max="12534" width="31.85546875" style="208" customWidth="1"/>
    <col min="12535" max="12535" width="22.85546875" style="208" customWidth="1"/>
    <col min="12536" max="12536" width="22" style="208" customWidth="1"/>
    <col min="12537" max="12537" width="20.7109375" style="208" customWidth="1"/>
    <col min="12538" max="12538" width="21.5703125" style="208" customWidth="1"/>
    <col min="12539" max="12539" width="20.42578125" style="208" customWidth="1"/>
    <col min="12540" max="12540" width="27.7109375" style="208" customWidth="1"/>
    <col min="12541" max="12542" width="0" style="208" hidden="1" customWidth="1"/>
    <col min="12543" max="12543" width="24" style="208" customWidth="1"/>
    <col min="12544" max="12544" width="30.42578125" style="208" customWidth="1"/>
    <col min="12545" max="12545" width="17.85546875" style="208" customWidth="1"/>
    <col min="12546" max="12547" width="20.28515625" style="208" customWidth="1"/>
    <col min="12548" max="12548" width="23.7109375" style="208" customWidth="1"/>
    <col min="12549" max="12549" width="24.28515625" style="208" customWidth="1"/>
    <col min="12550" max="12550" width="24.5703125" style="208" customWidth="1"/>
    <col min="12551" max="12551" width="22.28515625" style="208" customWidth="1"/>
    <col min="12552" max="12553" width="22" style="208" customWidth="1"/>
    <col min="12554" max="12554" width="25.7109375" style="208" customWidth="1"/>
    <col min="12555" max="12555" width="20.7109375" style="208" customWidth="1"/>
    <col min="12556" max="12556" width="22.7109375" style="208" customWidth="1"/>
    <col min="12557" max="12557" width="35.5703125" style="208" customWidth="1"/>
    <col min="12558" max="12558" width="29.85546875" style="208" customWidth="1"/>
    <col min="12559" max="12559" width="22.5703125" style="208" customWidth="1"/>
    <col min="12560" max="12560" width="19.42578125" style="208" customWidth="1"/>
    <col min="12561" max="12788" width="11.7109375" style="208"/>
    <col min="12789" max="12789" width="7.5703125" style="208" customWidth="1"/>
    <col min="12790" max="12790" width="31.85546875" style="208" customWidth="1"/>
    <col min="12791" max="12791" width="22.85546875" style="208" customWidth="1"/>
    <col min="12792" max="12792" width="22" style="208" customWidth="1"/>
    <col min="12793" max="12793" width="20.7109375" style="208" customWidth="1"/>
    <col min="12794" max="12794" width="21.5703125" style="208" customWidth="1"/>
    <col min="12795" max="12795" width="20.42578125" style="208" customWidth="1"/>
    <col min="12796" max="12796" width="27.7109375" style="208" customWidth="1"/>
    <col min="12797" max="12798" width="0" style="208" hidden="1" customWidth="1"/>
    <col min="12799" max="12799" width="24" style="208" customWidth="1"/>
    <col min="12800" max="12800" width="30.42578125" style="208" customWidth="1"/>
    <col min="12801" max="12801" width="17.85546875" style="208" customWidth="1"/>
    <col min="12802" max="12803" width="20.28515625" style="208" customWidth="1"/>
    <col min="12804" max="12804" width="23.7109375" style="208" customWidth="1"/>
    <col min="12805" max="12805" width="24.28515625" style="208" customWidth="1"/>
    <col min="12806" max="12806" width="24.5703125" style="208" customWidth="1"/>
    <col min="12807" max="12807" width="22.28515625" style="208" customWidth="1"/>
    <col min="12808" max="12809" width="22" style="208" customWidth="1"/>
    <col min="12810" max="12810" width="25.7109375" style="208" customWidth="1"/>
    <col min="12811" max="12811" width="20.7109375" style="208" customWidth="1"/>
    <col min="12812" max="12812" width="22.7109375" style="208" customWidth="1"/>
    <col min="12813" max="12813" width="35.5703125" style="208" customWidth="1"/>
    <col min="12814" max="12814" width="29.85546875" style="208" customWidth="1"/>
    <col min="12815" max="12815" width="22.5703125" style="208" customWidth="1"/>
    <col min="12816" max="12816" width="19.42578125" style="208" customWidth="1"/>
    <col min="12817" max="13044" width="11.7109375" style="208"/>
    <col min="13045" max="13045" width="7.5703125" style="208" customWidth="1"/>
    <col min="13046" max="13046" width="31.85546875" style="208" customWidth="1"/>
    <col min="13047" max="13047" width="22.85546875" style="208" customWidth="1"/>
    <col min="13048" max="13048" width="22" style="208" customWidth="1"/>
    <col min="13049" max="13049" width="20.7109375" style="208" customWidth="1"/>
    <col min="13050" max="13050" width="21.5703125" style="208" customWidth="1"/>
    <col min="13051" max="13051" width="20.42578125" style="208" customWidth="1"/>
    <col min="13052" max="13052" width="27.7109375" style="208" customWidth="1"/>
    <col min="13053" max="13054" width="0" style="208" hidden="1" customWidth="1"/>
    <col min="13055" max="13055" width="24" style="208" customWidth="1"/>
    <col min="13056" max="13056" width="30.42578125" style="208" customWidth="1"/>
    <col min="13057" max="13057" width="17.85546875" style="208" customWidth="1"/>
    <col min="13058" max="13059" width="20.28515625" style="208" customWidth="1"/>
    <col min="13060" max="13060" width="23.7109375" style="208" customWidth="1"/>
    <col min="13061" max="13061" width="24.28515625" style="208" customWidth="1"/>
    <col min="13062" max="13062" width="24.5703125" style="208" customWidth="1"/>
    <col min="13063" max="13063" width="22.28515625" style="208" customWidth="1"/>
    <col min="13064" max="13065" width="22" style="208" customWidth="1"/>
    <col min="13066" max="13066" width="25.7109375" style="208" customWidth="1"/>
    <col min="13067" max="13067" width="20.7109375" style="208" customWidth="1"/>
    <col min="13068" max="13068" width="22.7109375" style="208" customWidth="1"/>
    <col min="13069" max="13069" width="35.5703125" style="208" customWidth="1"/>
    <col min="13070" max="13070" width="29.85546875" style="208" customWidth="1"/>
    <col min="13071" max="13071" width="22.5703125" style="208" customWidth="1"/>
    <col min="13072" max="13072" width="19.42578125" style="208" customWidth="1"/>
    <col min="13073" max="13300" width="11.7109375" style="208"/>
    <col min="13301" max="13301" width="7.5703125" style="208" customWidth="1"/>
    <col min="13302" max="13302" width="31.85546875" style="208" customWidth="1"/>
    <col min="13303" max="13303" width="22.85546875" style="208" customWidth="1"/>
    <col min="13304" max="13304" width="22" style="208" customWidth="1"/>
    <col min="13305" max="13305" width="20.7109375" style="208" customWidth="1"/>
    <col min="13306" max="13306" width="21.5703125" style="208" customWidth="1"/>
    <col min="13307" max="13307" width="20.42578125" style="208" customWidth="1"/>
    <col min="13308" max="13308" width="27.7109375" style="208" customWidth="1"/>
    <col min="13309" max="13310" width="0" style="208" hidden="1" customWidth="1"/>
    <col min="13311" max="13311" width="24" style="208" customWidth="1"/>
    <col min="13312" max="13312" width="30.42578125" style="208" customWidth="1"/>
    <col min="13313" max="13313" width="17.85546875" style="208" customWidth="1"/>
    <col min="13314" max="13315" width="20.28515625" style="208" customWidth="1"/>
    <col min="13316" max="13316" width="23.7109375" style="208" customWidth="1"/>
    <col min="13317" max="13317" width="24.28515625" style="208" customWidth="1"/>
    <col min="13318" max="13318" width="24.5703125" style="208" customWidth="1"/>
    <col min="13319" max="13319" width="22.28515625" style="208" customWidth="1"/>
    <col min="13320" max="13321" width="22" style="208" customWidth="1"/>
    <col min="13322" max="13322" width="25.7109375" style="208" customWidth="1"/>
    <col min="13323" max="13323" width="20.7109375" style="208" customWidth="1"/>
    <col min="13324" max="13324" width="22.7109375" style="208" customWidth="1"/>
    <col min="13325" max="13325" width="35.5703125" style="208" customWidth="1"/>
    <col min="13326" max="13326" width="29.85546875" style="208" customWidth="1"/>
    <col min="13327" max="13327" width="22.5703125" style="208" customWidth="1"/>
    <col min="13328" max="13328" width="19.42578125" style="208" customWidth="1"/>
    <col min="13329" max="13556" width="11.7109375" style="208"/>
    <col min="13557" max="13557" width="7.5703125" style="208" customWidth="1"/>
    <col min="13558" max="13558" width="31.85546875" style="208" customWidth="1"/>
    <col min="13559" max="13559" width="22.85546875" style="208" customWidth="1"/>
    <col min="13560" max="13560" width="22" style="208" customWidth="1"/>
    <col min="13561" max="13561" width="20.7109375" style="208" customWidth="1"/>
    <col min="13562" max="13562" width="21.5703125" style="208" customWidth="1"/>
    <col min="13563" max="13563" width="20.42578125" style="208" customWidth="1"/>
    <col min="13564" max="13564" width="27.7109375" style="208" customWidth="1"/>
    <col min="13565" max="13566" width="0" style="208" hidden="1" customWidth="1"/>
    <col min="13567" max="13567" width="24" style="208" customWidth="1"/>
    <col min="13568" max="13568" width="30.42578125" style="208" customWidth="1"/>
    <col min="13569" max="13569" width="17.85546875" style="208" customWidth="1"/>
    <col min="13570" max="13571" width="20.28515625" style="208" customWidth="1"/>
    <col min="13572" max="13572" width="23.7109375" style="208" customWidth="1"/>
    <col min="13573" max="13573" width="24.28515625" style="208" customWidth="1"/>
    <col min="13574" max="13574" width="24.5703125" style="208" customWidth="1"/>
    <col min="13575" max="13575" width="22.28515625" style="208" customWidth="1"/>
    <col min="13576" max="13577" width="22" style="208" customWidth="1"/>
    <col min="13578" max="13578" width="25.7109375" style="208" customWidth="1"/>
    <col min="13579" max="13579" width="20.7109375" style="208" customWidth="1"/>
    <col min="13580" max="13580" width="22.7109375" style="208" customWidth="1"/>
    <col min="13581" max="13581" width="35.5703125" style="208" customWidth="1"/>
    <col min="13582" max="13582" width="29.85546875" style="208" customWidth="1"/>
    <col min="13583" max="13583" width="22.5703125" style="208" customWidth="1"/>
    <col min="13584" max="13584" width="19.42578125" style="208" customWidth="1"/>
    <col min="13585" max="13812" width="11.7109375" style="208"/>
    <col min="13813" max="13813" width="7.5703125" style="208" customWidth="1"/>
    <col min="13814" max="13814" width="31.85546875" style="208" customWidth="1"/>
    <col min="13815" max="13815" width="22.85546875" style="208" customWidth="1"/>
    <col min="13816" max="13816" width="22" style="208" customWidth="1"/>
    <col min="13817" max="13817" width="20.7109375" style="208" customWidth="1"/>
    <col min="13818" max="13818" width="21.5703125" style="208" customWidth="1"/>
    <col min="13819" max="13819" width="20.42578125" style="208" customWidth="1"/>
    <col min="13820" max="13820" width="27.7109375" style="208" customWidth="1"/>
    <col min="13821" max="13822" width="0" style="208" hidden="1" customWidth="1"/>
    <col min="13823" max="13823" width="24" style="208" customWidth="1"/>
    <col min="13824" max="13824" width="30.42578125" style="208" customWidth="1"/>
    <col min="13825" max="13825" width="17.85546875" style="208" customWidth="1"/>
    <col min="13826" max="13827" width="20.28515625" style="208" customWidth="1"/>
    <col min="13828" max="13828" width="23.7109375" style="208" customWidth="1"/>
    <col min="13829" max="13829" width="24.28515625" style="208" customWidth="1"/>
    <col min="13830" max="13830" width="24.5703125" style="208" customWidth="1"/>
    <col min="13831" max="13831" width="22.28515625" style="208" customWidth="1"/>
    <col min="13832" max="13833" width="22" style="208" customWidth="1"/>
    <col min="13834" max="13834" width="25.7109375" style="208" customWidth="1"/>
    <col min="13835" max="13835" width="20.7109375" style="208" customWidth="1"/>
    <col min="13836" max="13836" width="22.7109375" style="208" customWidth="1"/>
    <col min="13837" max="13837" width="35.5703125" style="208" customWidth="1"/>
    <col min="13838" max="13838" width="29.85546875" style="208" customWidth="1"/>
    <col min="13839" max="13839" width="22.5703125" style="208" customWidth="1"/>
    <col min="13840" max="13840" width="19.42578125" style="208" customWidth="1"/>
    <col min="13841" max="14068" width="11.7109375" style="208"/>
    <col min="14069" max="14069" width="7.5703125" style="208" customWidth="1"/>
    <col min="14070" max="14070" width="31.85546875" style="208" customWidth="1"/>
    <col min="14071" max="14071" width="22.85546875" style="208" customWidth="1"/>
    <col min="14072" max="14072" width="22" style="208" customWidth="1"/>
    <col min="14073" max="14073" width="20.7109375" style="208" customWidth="1"/>
    <col min="14074" max="14074" width="21.5703125" style="208" customWidth="1"/>
    <col min="14075" max="14075" width="20.42578125" style="208" customWidth="1"/>
    <col min="14076" max="14076" width="27.7109375" style="208" customWidth="1"/>
    <col min="14077" max="14078" width="0" style="208" hidden="1" customWidth="1"/>
    <col min="14079" max="14079" width="24" style="208" customWidth="1"/>
    <col min="14080" max="14080" width="30.42578125" style="208" customWidth="1"/>
    <col min="14081" max="14081" width="17.85546875" style="208" customWidth="1"/>
    <col min="14082" max="14083" width="20.28515625" style="208" customWidth="1"/>
    <col min="14084" max="14084" width="23.7109375" style="208" customWidth="1"/>
    <col min="14085" max="14085" width="24.28515625" style="208" customWidth="1"/>
    <col min="14086" max="14086" width="24.5703125" style="208" customWidth="1"/>
    <col min="14087" max="14087" width="22.28515625" style="208" customWidth="1"/>
    <col min="14088" max="14089" width="22" style="208" customWidth="1"/>
    <col min="14090" max="14090" width="25.7109375" style="208" customWidth="1"/>
    <col min="14091" max="14091" width="20.7109375" style="208" customWidth="1"/>
    <col min="14092" max="14092" width="22.7109375" style="208" customWidth="1"/>
    <col min="14093" max="14093" width="35.5703125" style="208" customWidth="1"/>
    <col min="14094" max="14094" width="29.85546875" style="208" customWidth="1"/>
    <col min="14095" max="14095" width="22.5703125" style="208" customWidth="1"/>
    <col min="14096" max="14096" width="19.42578125" style="208" customWidth="1"/>
    <col min="14097" max="14324" width="11.7109375" style="208"/>
    <col min="14325" max="14325" width="7.5703125" style="208" customWidth="1"/>
    <col min="14326" max="14326" width="31.85546875" style="208" customWidth="1"/>
    <col min="14327" max="14327" width="22.85546875" style="208" customWidth="1"/>
    <col min="14328" max="14328" width="22" style="208" customWidth="1"/>
    <col min="14329" max="14329" width="20.7109375" style="208" customWidth="1"/>
    <col min="14330" max="14330" width="21.5703125" style="208" customWidth="1"/>
    <col min="14331" max="14331" width="20.42578125" style="208" customWidth="1"/>
    <col min="14332" max="14332" width="27.7109375" style="208" customWidth="1"/>
    <col min="14333" max="14334" width="0" style="208" hidden="1" customWidth="1"/>
    <col min="14335" max="14335" width="24" style="208" customWidth="1"/>
    <col min="14336" max="14336" width="30.42578125" style="208" customWidth="1"/>
    <col min="14337" max="14337" width="17.85546875" style="208" customWidth="1"/>
    <col min="14338" max="14339" width="20.28515625" style="208" customWidth="1"/>
    <col min="14340" max="14340" width="23.7109375" style="208" customWidth="1"/>
    <col min="14341" max="14341" width="24.28515625" style="208" customWidth="1"/>
    <col min="14342" max="14342" width="24.5703125" style="208" customWidth="1"/>
    <col min="14343" max="14343" width="22.28515625" style="208" customWidth="1"/>
    <col min="14344" max="14345" width="22" style="208" customWidth="1"/>
    <col min="14346" max="14346" width="25.7109375" style="208" customWidth="1"/>
    <col min="14347" max="14347" width="20.7109375" style="208" customWidth="1"/>
    <col min="14348" max="14348" width="22.7109375" style="208" customWidth="1"/>
    <col min="14349" max="14349" width="35.5703125" style="208" customWidth="1"/>
    <col min="14350" max="14350" width="29.85546875" style="208" customWidth="1"/>
    <col min="14351" max="14351" width="22.5703125" style="208" customWidth="1"/>
    <col min="14352" max="14352" width="19.42578125" style="208" customWidth="1"/>
    <col min="14353" max="14580" width="11.7109375" style="208"/>
    <col min="14581" max="14581" width="7.5703125" style="208" customWidth="1"/>
    <col min="14582" max="14582" width="31.85546875" style="208" customWidth="1"/>
    <col min="14583" max="14583" width="22.85546875" style="208" customWidth="1"/>
    <col min="14584" max="14584" width="22" style="208" customWidth="1"/>
    <col min="14585" max="14585" width="20.7109375" style="208" customWidth="1"/>
    <col min="14586" max="14586" width="21.5703125" style="208" customWidth="1"/>
    <col min="14587" max="14587" width="20.42578125" style="208" customWidth="1"/>
    <col min="14588" max="14588" width="27.7109375" style="208" customWidth="1"/>
    <col min="14589" max="14590" width="0" style="208" hidden="1" customWidth="1"/>
    <col min="14591" max="14591" width="24" style="208" customWidth="1"/>
    <col min="14592" max="14592" width="30.42578125" style="208" customWidth="1"/>
    <col min="14593" max="14593" width="17.85546875" style="208" customWidth="1"/>
    <col min="14594" max="14595" width="20.28515625" style="208" customWidth="1"/>
    <col min="14596" max="14596" width="23.7109375" style="208" customWidth="1"/>
    <col min="14597" max="14597" width="24.28515625" style="208" customWidth="1"/>
    <col min="14598" max="14598" width="24.5703125" style="208" customWidth="1"/>
    <col min="14599" max="14599" width="22.28515625" style="208" customWidth="1"/>
    <col min="14600" max="14601" width="22" style="208" customWidth="1"/>
    <col min="14602" max="14602" width="25.7109375" style="208" customWidth="1"/>
    <col min="14603" max="14603" width="20.7109375" style="208" customWidth="1"/>
    <col min="14604" max="14604" width="22.7109375" style="208" customWidth="1"/>
    <col min="14605" max="14605" width="35.5703125" style="208" customWidth="1"/>
    <col min="14606" max="14606" width="29.85546875" style="208" customWidth="1"/>
    <col min="14607" max="14607" width="22.5703125" style="208" customWidth="1"/>
    <col min="14608" max="14608" width="19.42578125" style="208" customWidth="1"/>
    <col min="14609" max="14836" width="11.7109375" style="208"/>
    <col min="14837" max="14837" width="7.5703125" style="208" customWidth="1"/>
    <col min="14838" max="14838" width="31.85546875" style="208" customWidth="1"/>
    <col min="14839" max="14839" width="22.85546875" style="208" customWidth="1"/>
    <col min="14840" max="14840" width="22" style="208" customWidth="1"/>
    <col min="14841" max="14841" width="20.7109375" style="208" customWidth="1"/>
    <col min="14842" max="14842" width="21.5703125" style="208" customWidth="1"/>
    <col min="14843" max="14843" width="20.42578125" style="208" customWidth="1"/>
    <col min="14844" max="14844" width="27.7109375" style="208" customWidth="1"/>
    <col min="14845" max="14846" width="0" style="208" hidden="1" customWidth="1"/>
    <col min="14847" max="14847" width="24" style="208" customWidth="1"/>
    <col min="14848" max="14848" width="30.42578125" style="208" customWidth="1"/>
    <col min="14849" max="14849" width="17.85546875" style="208" customWidth="1"/>
    <col min="14850" max="14851" width="20.28515625" style="208" customWidth="1"/>
    <col min="14852" max="14852" width="23.7109375" style="208" customWidth="1"/>
    <col min="14853" max="14853" width="24.28515625" style="208" customWidth="1"/>
    <col min="14854" max="14854" width="24.5703125" style="208" customWidth="1"/>
    <col min="14855" max="14855" width="22.28515625" style="208" customWidth="1"/>
    <col min="14856" max="14857" width="22" style="208" customWidth="1"/>
    <col min="14858" max="14858" width="25.7109375" style="208" customWidth="1"/>
    <col min="14859" max="14859" width="20.7109375" style="208" customWidth="1"/>
    <col min="14860" max="14860" width="22.7109375" style="208" customWidth="1"/>
    <col min="14861" max="14861" width="35.5703125" style="208" customWidth="1"/>
    <col min="14862" max="14862" width="29.85546875" style="208" customWidth="1"/>
    <col min="14863" max="14863" width="22.5703125" style="208" customWidth="1"/>
    <col min="14864" max="14864" width="19.42578125" style="208" customWidth="1"/>
    <col min="14865" max="15092" width="11.7109375" style="208"/>
    <col min="15093" max="15093" width="7.5703125" style="208" customWidth="1"/>
    <col min="15094" max="15094" width="31.85546875" style="208" customWidth="1"/>
    <col min="15095" max="15095" width="22.85546875" style="208" customWidth="1"/>
    <col min="15096" max="15096" width="22" style="208" customWidth="1"/>
    <col min="15097" max="15097" width="20.7109375" style="208" customWidth="1"/>
    <col min="15098" max="15098" width="21.5703125" style="208" customWidth="1"/>
    <col min="15099" max="15099" width="20.42578125" style="208" customWidth="1"/>
    <col min="15100" max="15100" width="27.7109375" style="208" customWidth="1"/>
    <col min="15101" max="15102" width="0" style="208" hidden="1" customWidth="1"/>
    <col min="15103" max="15103" width="24" style="208" customWidth="1"/>
    <col min="15104" max="15104" width="30.42578125" style="208" customWidth="1"/>
    <col min="15105" max="15105" width="17.85546875" style="208" customWidth="1"/>
    <col min="15106" max="15107" width="20.28515625" style="208" customWidth="1"/>
    <col min="15108" max="15108" width="23.7109375" style="208" customWidth="1"/>
    <col min="15109" max="15109" width="24.28515625" style="208" customWidth="1"/>
    <col min="15110" max="15110" width="24.5703125" style="208" customWidth="1"/>
    <col min="15111" max="15111" width="22.28515625" style="208" customWidth="1"/>
    <col min="15112" max="15113" width="22" style="208" customWidth="1"/>
    <col min="15114" max="15114" width="25.7109375" style="208" customWidth="1"/>
    <col min="15115" max="15115" width="20.7109375" style="208" customWidth="1"/>
    <col min="15116" max="15116" width="22.7109375" style="208" customWidth="1"/>
    <col min="15117" max="15117" width="35.5703125" style="208" customWidth="1"/>
    <col min="15118" max="15118" width="29.85546875" style="208" customWidth="1"/>
    <col min="15119" max="15119" width="22.5703125" style="208" customWidth="1"/>
    <col min="15120" max="15120" width="19.42578125" style="208" customWidth="1"/>
    <col min="15121" max="15348" width="11.7109375" style="208"/>
    <col min="15349" max="15349" width="7.5703125" style="208" customWidth="1"/>
    <col min="15350" max="15350" width="31.85546875" style="208" customWidth="1"/>
    <col min="15351" max="15351" width="22.85546875" style="208" customWidth="1"/>
    <col min="15352" max="15352" width="22" style="208" customWidth="1"/>
    <col min="15353" max="15353" width="20.7109375" style="208" customWidth="1"/>
    <col min="15354" max="15354" width="21.5703125" style="208" customWidth="1"/>
    <col min="15355" max="15355" width="20.42578125" style="208" customWidth="1"/>
    <col min="15356" max="15356" width="27.7109375" style="208" customWidth="1"/>
    <col min="15357" max="15358" width="0" style="208" hidden="1" customWidth="1"/>
    <col min="15359" max="15359" width="24" style="208" customWidth="1"/>
    <col min="15360" max="15360" width="30.42578125" style="208" customWidth="1"/>
    <col min="15361" max="15361" width="17.85546875" style="208" customWidth="1"/>
    <col min="15362" max="15363" width="20.28515625" style="208" customWidth="1"/>
    <col min="15364" max="15364" width="23.7109375" style="208" customWidth="1"/>
    <col min="15365" max="15365" width="24.28515625" style="208" customWidth="1"/>
    <col min="15366" max="15366" width="24.5703125" style="208" customWidth="1"/>
    <col min="15367" max="15367" width="22.28515625" style="208" customWidth="1"/>
    <col min="15368" max="15369" width="22" style="208" customWidth="1"/>
    <col min="15370" max="15370" width="25.7109375" style="208" customWidth="1"/>
    <col min="15371" max="15371" width="20.7109375" style="208" customWidth="1"/>
    <col min="15372" max="15372" width="22.7109375" style="208" customWidth="1"/>
    <col min="15373" max="15373" width="35.5703125" style="208" customWidth="1"/>
    <col min="15374" max="15374" width="29.85546875" style="208" customWidth="1"/>
    <col min="15375" max="15375" width="22.5703125" style="208" customWidth="1"/>
    <col min="15376" max="15376" width="19.42578125" style="208" customWidth="1"/>
    <col min="15377" max="15604" width="11.7109375" style="208"/>
    <col min="15605" max="15605" width="7.5703125" style="208" customWidth="1"/>
    <col min="15606" max="15606" width="31.85546875" style="208" customWidth="1"/>
    <col min="15607" max="15607" width="22.85546875" style="208" customWidth="1"/>
    <col min="15608" max="15608" width="22" style="208" customWidth="1"/>
    <col min="15609" max="15609" width="20.7109375" style="208" customWidth="1"/>
    <col min="15610" max="15610" width="21.5703125" style="208" customWidth="1"/>
    <col min="15611" max="15611" width="20.42578125" style="208" customWidth="1"/>
    <col min="15612" max="15612" width="27.7109375" style="208" customWidth="1"/>
    <col min="15613" max="15614" width="0" style="208" hidden="1" customWidth="1"/>
    <col min="15615" max="15615" width="24" style="208" customWidth="1"/>
    <col min="15616" max="15616" width="30.42578125" style="208" customWidth="1"/>
    <col min="15617" max="15617" width="17.85546875" style="208" customWidth="1"/>
    <col min="15618" max="15619" width="20.28515625" style="208" customWidth="1"/>
    <col min="15620" max="15620" width="23.7109375" style="208" customWidth="1"/>
    <col min="15621" max="15621" width="24.28515625" style="208" customWidth="1"/>
    <col min="15622" max="15622" width="24.5703125" style="208" customWidth="1"/>
    <col min="15623" max="15623" width="22.28515625" style="208" customWidth="1"/>
    <col min="15624" max="15625" width="22" style="208" customWidth="1"/>
    <col min="15626" max="15626" width="25.7109375" style="208" customWidth="1"/>
    <col min="15627" max="15627" width="20.7109375" style="208" customWidth="1"/>
    <col min="15628" max="15628" width="22.7109375" style="208" customWidth="1"/>
    <col min="15629" max="15629" width="35.5703125" style="208" customWidth="1"/>
    <col min="15630" max="15630" width="29.85546875" style="208" customWidth="1"/>
    <col min="15631" max="15631" width="22.5703125" style="208" customWidth="1"/>
    <col min="15632" max="15632" width="19.42578125" style="208" customWidth="1"/>
    <col min="15633" max="15860" width="11.7109375" style="208"/>
    <col min="15861" max="15861" width="7.5703125" style="208" customWidth="1"/>
    <col min="15862" max="15862" width="31.85546875" style="208" customWidth="1"/>
    <col min="15863" max="15863" width="22.85546875" style="208" customWidth="1"/>
    <col min="15864" max="15864" width="22" style="208" customWidth="1"/>
    <col min="15865" max="15865" width="20.7109375" style="208" customWidth="1"/>
    <col min="15866" max="15866" width="21.5703125" style="208" customWidth="1"/>
    <col min="15867" max="15867" width="20.42578125" style="208" customWidth="1"/>
    <col min="15868" max="15868" width="27.7109375" style="208" customWidth="1"/>
    <col min="15869" max="15870" width="0" style="208" hidden="1" customWidth="1"/>
    <col min="15871" max="15871" width="24" style="208" customWidth="1"/>
    <col min="15872" max="15872" width="30.42578125" style="208" customWidth="1"/>
    <col min="15873" max="15873" width="17.85546875" style="208" customWidth="1"/>
    <col min="15874" max="15875" width="20.28515625" style="208" customWidth="1"/>
    <col min="15876" max="15876" width="23.7109375" style="208" customWidth="1"/>
    <col min="15877" max="15877" width="24.28515625" style="208" customWidth="1"/>
    <col min="15878" max="15878" width="24.5703125" style="208" customWidth="1"/>
    <col min="15879" max="15879" width="22.28515625" style="208" customWidth="1"/>
    <col min="15880" max="15881" width="22" style="208" customWidth="1"/>
    <col min="15882" max="15882" width="25.7109375" style="208" customWidth="1"/>
    <col min="15883" max="15883" width="20.7109375" style="208" customWidth="1"/>
    <col min="15884" max="15884" width="22.7109375" style="208" customWidth="1"/>
    <col min="15885" max="15885" width="35.5703125" style="208" customWidth="1"/>
    <col min="15886" max="15886" width="29.85546875" style="208" customWidth="1"/>
    <col min="15887" max="15887" width="22.5703125" style="208" customWidth="1"/>
    <col min="15888" max="15888" width="19.42578125" style="208" customWidth="1"/>
    <col min="15889" max="16116" width="11.7109375" style="208"/>
    <col min="16117" max="16117" width="7.5703125" style="208" customWidth="1"/>
    <col min="16118" max="16118" width="31.85546875" style="208" customWidth="1"/>
    <col min="16119" max="16119" width="22.85546875" style="208" customWidth="1"/>
    <col min="16120" max="16120" width="22" style="208" customWidth="1"/>
    <col min="16121" max="16121" width="20.7109375" style="208" customWidth="1"/>
    <col min="16122" max="16122" width="21.5703125" style="208" customWidth="1"/>
    <col min="16123" max="16123" width="20.42578125" style="208" customWidth="1"/>
    <col min="16124" max="16124" width="27.7109375" style="208" customWidth="1"/>
    <col min="16125" max="16126" width="0" style="208" hidden="1" customWidth="1"/>
    <col min="16127" max="16127" width="24" style="208" customWidth="1"/>
    <col min="16128" max="16128" width="30.42578125" style="208" customWidth="1"/>
    <col min="16129" max="16129" width="17.85546875" style="208" customWidth="1"/>
    <col min="16130" max="16131" width="20.28515625" style="208" customWidth="1"/>
    <col min="16132" max="16132" width="23.7109375" style="208" customWidth="1"/>
    <col min="16133" max="16133" width="24.28515625" style="208" customWidth="1"/>
    <col min="16134" max="16134" width="24.5703125" style="208" customWidth="1"/>
    <col min="16135" max="16135" width="22.28515625" style="208" customWidth="1"/>
    <col min="16136" max="16137" width="22" style="208" customWidth="1"/>
    <col min="16138" max="16138" width="25.7109375" style="208" customWidth="1"/>
    <col min="16139" max="16139" width="20.7109375" style="208" customWidth="1"/>
    <col min="16140" max="16140" width="22.7109375" style="208" customWidth="1"/>
    <col min="16141" max="16141" width="35.5703125" style="208" customWidth="1"/>
    <col min="16142" max="16142" width="29.85546875" style="208" customWidth="1"/>
    <col min="16143" max="16143" width="22.5703125" style="208" customWidth="1"/>
    <col min="16144" max="16144" width="19.42578125" style="208" customWidth="1"/>
    <col min="16145" max="16384" width="11.7109375" style="208"/>
  </cols>
  <sheetData>
    <row r="1" spans="1:30" x14ac:dyDescent="0.35">
      <c r="A1" s="405" t="s">
        <v>266</v>
      </c>
      <c r="B1" s="405"/>
      <c r="C1" s="405"/>
      <c r="D1" s="405"/>
      <c r="E1" s="405"/>
      <c r="F1" s="405"/>
      <c r="G1" s="405"/>
      <c r="H1" s="405"/>
      <c r="O1" s="209" t="s">
        <v>322</v>
      </c>
    </row>
    <row r="2" spans="1:30" ht="29.25" customHeight="1" x14ac:dyDescent="0.35">
      <c r="A2" s="210"/>
      <c r="B2" s="211"/>
      <c r="C2" s="211"/>
      <c r="D2" s="211"/>
      <c r="E2" s="211"/>
      <c r="F2" s="211"/>
      <c r="G2" s="211"/>
      <c r="H2" s="211"/>
      <c r="I2" s="211"/>
      <c r="J2" s="211"/>
      <c r="K2" s="211"/>
      <c r="L2" s="211"/>
      <c r="M2" s="212" t="s">
        <v>2</v>
      </c>
      <c r="O2" s="211"/>
      <c r="P2" s="211"/>
      <c r="Q2" s="211"/>
      <c r="R2" s="211"/>
      <c r="S2" s="211"/>
      <c r="T2" s="211"/>
      <c r="U2" s="211"/>
      <c r="V2" s="211"/>
      <c r="W2" s="211"/>
      <c r="X2" s="211"/>
      <c r="Y2" s="211"/>
      <c r="Z2" s="211"/>
      <c r="AA2" s="211"/>
      <c r="AB2" s="211"/>
      <c r="AC2" s="211"/>
      <c r="AD2" s="211"/>
    </row>
    <row r="3" spans="1:30" x14ac:dyDescent="0.35">
      <c r="A3" s="210"/>
      <c r="B3" s="211"/>
      <c r="C3" s="211"/>
      <c r="D3" s="211"/>
      <c r="E3" s="211"/>
      <c r="F3" s="211"/>
      <c r="G3" s="211"/>
      <c r="H3" s="211"/>
      <c r="I3" s="211"/>
      <c r="J3" s="211"/>
      <c r="K3" s="211"/>
      <c r="M3" s="212" t="s">
        <v>3</v>
      </c>
      <c r="O3" s="211"/>
      <c r="P3" s="211"/>
      <c r="Q3" s="211"/>
      <c r="R3" s="211"/>
      <c r="S3" s="211"/>
      <c r="T3" s="211"/>
      <c r="U3" s="211"/>
      <c r="V3" s="211"/>
      <c r="W3" s="211"/>
      <c r="X3" s="211"/>
      <c r="Y3" s="211"/>
      <c r="AD3" s="67"/>
    </row>
    <row r="4" spans="1:30" ht="28.9" customHeight="1" x14ac:dyDescent="0.35">
      <c r="B4" s="209"/>
      <c r="C4" s="209"/>
      <c r="E4" s="209"/>
      <c r="G4" s="209"/>
      <c r="H4" s="209" t="s">
        <v>631</v>
      </c>
      <c r="I4" s="209"/>
      <c r="J4" s="209"/>
      <c r="K4" s="209"/>
      <c r="M4" s="213"/>
      <c r="O4" s="209"/>
      <c r="P4" s="209"/>
      <c r="Q4" s="209"/>
      <c r="R4" s="209"/>
      <c r="S4" s="209"/>
      <c r="T4" s="209"/>
      <c r="U4" s="209"/>
      <c r="V4" s="209"/>
      <c r="W4" s="209"/>
      <c r="X4" s="209"/>
      <c r="Y4" s="209"/>
      <c r="AC4" s="67"/>
    </row>
    <row r="5" spans="1:30" ht="22.5" customHeight="1" x14ac:dyDescent="0.35">
      <c r="A5" s="208"/>
      <c r="M5" s="212" t="s">
        <v>226</v>
      </c>
      <c r="AC5" s="214"/>
      <c r="AD5" s="214"/>
    </row>
    <row r="6" spans="1:30" s="218" customFormat="1" ht="171.75" customHeight="1" x14ac:dyDescent="0.25">
      <c r="A6" s="215" t="s">
        <v>5</v>
      </c>
      <c r="B6" s="215" t="s">
        <v>6</v>
      </c>
      <c r="C6" s="216" t="s">
        <v>328</v>
      </c>
      <c r="D6" s="216" t="s">
        <v>329</v>
      </c>
      <c r="E6" s="216" t="s">
        <v>330</v>
      </c>
      <c r="F6" s="216" t="s">
        <v>632</v>
      </c>
      <c r="G6" s="216" t="s">
        <v>633</v>
      </c>
      <c r="H6" s="217" t="s">
        <v>331</v>
      </c>
      <c r="I6" s="217" t="s">
        <v>332</v>
      </c>
      <c r="J6" s="215" t="s">
        <v>68</v>
      </c>
      <c r="K6" s="215" t="s">
        <v>302</v>
      </c>
      <c r="L6" s="217" t="s">
        <v>72</v>
      </c>
      <c r="M6" s="217" t="s">
        <v>73</v>
      </c>
      <c r="N6" s="217" t="s">
        <v>74</v>
      </c>
      <c r="O6" s="217" t="s">
        <v>333</v>
      </c>
      <c r="P6" s="215" t="s">
        <v>111</v>
      </c>
      <c r="Q6" s="215" t="s">
        <v>310</v>
      </c>
      <c r="R6" s="217" t="s">
        <v>113</v>
      </c>
      <c r="S6" s="217" t="s">
        <v>81</v>
      </c>
      <c r="T6" s="217" t="s">
        <v>82</v>
      </c>
      <c r="U6" s="217" t="s">
        <v>83</v>
      </c>
      <c r="V6" s="215" t="s">
        <v>114</v>
      </c>
      <c r="W6" s="215" t="s">
        <v>115</v>
      </c>
      <c r="X6" s="215" t="s">
        <v>89</v>
      </c>
      <c r="Y6" s="217" t="s">
        <v>116</v>
      </c>
      <c r="Z6" s="217" t="s">
        <v>117</v>
      </c>
      <c r="AA6" s="217" t="s">
        <v>92</v>
      </c>
      <c r="AB6" s="217" t="s">
        <v>93</v>
      </c>
      <c r="AC6" s="217" t="s">
        <v>96</v>
      </c>
      <c r="AD6" s="217" t="s">
        <v>118</v>
      </c>
    </row>
    <row r="7" spans="1:30" s="218" customFormat="1" ht="17.45" customHeight="1" x14ac:dyDescent="0.25">
      <c r="A7" s="215">
        <v>0</v>
      </c>
      <c r="B7" s="215">
        <v>1</v>
      </c>
      <c r="C7" s="215">
        <v>2</v>
      </c>
      <c r="D7" s="215">
        <v>3</v>
      </c>
      <c r="E7" s="215">
        <v>4</v>
      </c>
      <c r="F7" s="215">
        <v>5</v>
      </c>
      <c r="G7" s="215">
        <v>6</v>
      </c>
      <c r="H7" s="215">
        <v>7</v>
      </c>
      <c r="I7" s="215">
        <v>8</v>
      </c>
      <c r="J7" s="215">
        <v>9</v>
      </c>
      <c r="K7" s="215">
        <v>10</v>
      </c>
      <c r="L7" s="215">
        <v>11</v>
      </c>
      <c r="M7" s="215">
        <v>12</v>
      </c>
      <c r="N7" s="215">
        <v>13</v>
      </c>
      <c r="O7" s="215">
        <v>14</v>
      </c>
      <c r="P7" s="215">
        <v>15</v>
      </c>
      <c r="Q7" s="215">
        <v>16</v>
      </c>
      <c r="R7" s="215">
        <v>17</v>
      </c>
      <c r="S7" s="215">
        <v>18</v>
      </c>
      <c r="T7" s="215">
        <v>19</v>
      </c>
      <c r="U7" s="215">
        <v>20</v>
      </c>
      <c r="V7" s="215">
        <v>21</v>
      </c>
      <c r="W7" s="215">
        <v>22</v>
      </c>
      <c r="X7" s="215">
        <v>23</v>
      </c>
      <c r="Y7" s="215">
        <v>24</v>
      </c>
      <c r="Z7" s="215">
        <v>25</v>
      </c>
      <c r="AA7" s="215">
        <v>26</v>
      </c>
      <c r="AB7" s="215">
        <v>27</v>
      </c>
      <c r="AC7" s="215">
        <v>28</v>
      </c>
      <c r="AD7" s="215">
        <v>29</v>
      </c>
    </row>
    <row r="8" spans="1:30" s="222" customFormat="1" ht="20.45" customHeight="1" x14ac:dyDescent="0.25">
      <c r="A8" s="406" t="s">
        <v>634</v>
      </c>
      <c r="B8" s="406"/>
      <c r="C8" s="219">
        <f t="shared" ref="C8:G8" si="0">SUM(C9:C50)</f>
        <v>12035</v>
      </c>
      <c r="D8" s="219">
        <f t="shared" si="0"/>
        <v>8300</v>
      </c>
      <c r="E8" s="219">
        <f t="shared" si="0"/>
        <v>9915</v>
      </c>
      <c r="F8" s="219">
        <f t="shared" si="0"/>
        <v>0</v>
      </c>
      <c r="G8" s="219">
        <f t="shared" si="0"/>
        <v>5</v>
      </c>
      <c r="H8" s="220">
        <f>SUM(H9:H50)</f>
        <v>2510</v>
      </c>
      <c r="I8" s="220">
        <f t="shared" ref="I8:AD8" si="1">SUM(I9:I50)</f>
        <v>2470</v>
      </c>
      <c r="J8" s="220">
        <f t="shared" si="1"/>
        <v>2055</v>
      </c>
      <c r="K8" s="220">
        <f t="shared" si="1"/>
        <v>415</v>
      </c>
      <c r="L8" s="220">
        <f t="shared" si="1"/>
        <v>40</v>
      </c>
      <c r="M8" s="220">
        <f t="shared" si="1"/>
        <v>30</v>
      </c>
      <c r="N8" s="220">
        <f t="shared" si="1"/>
        <v>35</v>
      </c>
      <c r="O8" s="220">
        <f t="shared" si="1"/>
        <v>85</v>
      </c>
      <c r="P8" s="220">
        <f t="shared" si="1"/>
        <v>75</v>
      </c>
      <c r="Q8" s="220">
        <f t="shared" si="1"/>
        <v>10</v>
      </c>
      <c r="R8" s="220">
        <f>SUM(R9:R50)</f>
        <v>40</v>
      </c>
      <c r="S8" s="221">
        <f>SUM(S9:S50)</f>
        <v>10</v>
      </c>
      <c r="T8" s="221">
        <f t="shared" si="1"/>
        <v>2</v>
      </c>
      <c r="U8" s="221">
        <f t="shared" si="1"/>
        <v>20</v>
      </c>
      <c r="V8" s="221">
        <f t="shared" si="1"/>
        <v>10</v>
      </c>
      <c r="W8" s="221">
        <f t="shared" si="1"/>
        <v>5</v>
      </c>
      <c r="X8" s="221">
        <f t="shared" si="1"/>
        <v>5</v>
      </c>
      <c r="Y8" s="221">
        <f t="shared" si="1"/>
        <v>5</v>
      </c>
      <c r="Z8" s="221">
        <f t="shared" si="1"/>
        <v>0</v>
      </c>
      <c r="AA8" s="221">
        <f t="shared" si="1"/>
        <v>2</v>
      </c>
      <c r="AB8" s="221">
        <f t="shared" si="1"/>
        <v>0</v>
      </c>
      <c r="AC8" s="221">
        <f t="shared" si="1"/>
        <v>5</v>
      </c>
      <c r="AD8" s="220">
        <f t="shared" si="1"/>
        <v>0</v>
      </c>
    </row>
    <row r="9" spans="1:30" ht="21.75" customHeight="1" x14ac:dyDescent="0.35">
      <c r="A9" s="223">
        <v>1</v>
      </c>
      <c r="B9" s="224" t="s">
        <v>12</v>
      </c>
      <c r="C9" s="225">
        <v>300</v>
      </c>
      <c r="D9" s="225">
        <v>150</v>
      </c>
      <c r="E9" s="225">
        <v>150</v>
      </c>
      <c r="F9" s="225">
        <v>0</v>
      </c>
      <c r="G9" s="225">
        <v>0</v>
      </c>
      <c r="H9" s="225">
        <v>300</v>
      </c>
      <c r="I9" s="225">
        <v>300</v>
      </c>
      <c r="J9" s="226">
        <v>160</v>
      </c>
      <c r="K9" s="226">
        <v>140</v>
      </c>
      <c r="L9" s="226">
        <v>0</v>
      </c>
      <c r="M9" s="226">
        <v>30</v>
      </c>
      <c r="N9" s="226">
        <v>20</v>
      </c>
      <c r="O9" s="226">
        <v>35</v>
      </c>
      <c r="P9" s="226">
        <v>30</v>
      </c>
      <c r="Q9" s="226">
        <v>5</v>
      </c>
      <c r="R9" s="226">
        <v>5</v>
      </c>
      <c r="S9" s="226">
        <v>10</v>
      </c>
      <c r="T9" s="226">
        <v>2</v>
      </c>
      <c r="U9" s="226">
        <v>20</v>
      </c>
      <c r="V9" s="226">
        <v>10</v>
      </c>
      <c r="W9" s="226">
        <v>5</v>
      </c>
      <c r="X9" s="226">
        <v>5</v>
      </c>
      <c r="Y9" s="226">
        <v>5</v>
      </c>
      <c r="Z9" s="226">
        <v>0</v>
      </c>
      <c r="AA9" s="226">
        <v>2</v>
      </c>
      <c r="AB9" s="226">
        <v>0</v>
      </c>
      <c r="AC9" s="226">
        <v>0</v>
      </c>
      <c r="AD9" s="226">
        <v>0</v>
      </c>
    </row>
    <row r="10" spans="1:30" ht="21.75" customHeight="1" x14ac:dyDescent="0.35">
      <c r="A10" s="223">
        <v>2</v>
      </c>
      <c r="B10" s="227" t="s">
        <v>13</v>
      </c>
      <c r="C10" s="225">
        <v>20</v>
      </c>
      <c r="D10" s="225">
        <v>10</v>
      </c>
      <c r="E10" s="225">
        <v>20</v>
      </c>
      <c r="F10" s="225">
        <v>0</v>
      </c>
      <c r="G10" s="225">
        <v>0</v>
      </c>
      <c r="H10" s="225">
        <v>20</v>
      </c>
      <c r="I10" s="225">
        <v>20</v>
      </c>
      <c r="J10" s="226">
        <v>15</v>
      </c>
      <c r="K10" s="226">
        <v>5</v>
      </c>
      <c r="L10" s="226">
        <v>0</v>
      </c>
      <c r="M10" s="226">
        <v>0</v>
      </c>
      <c r="N10" s="226">
        <v>0</v>
      </c>
      <c r="O10" s="226">
        <v>0</v>
      </c>
      <c r="P10" s="226">
        <v>0</v>
      </c>
      <c r="Q10" s="226">
        <v>0</v>
      </c>
      <c r="R10" s="226">
        <v>0</v>
      </c>
      <c r="S10" s="226">
        <v>0</v>
      </c>
      <c r="T10" s="226">
        <v>0</v>
      </c>
      <c r="U10" s="226">
        <v>0</v>
      </c>
      <c r="V10" s="226">
        <v>0</v>
      </c>
      <c r="W10" s="226">
        <v>0</v>
      </c>
      <c r="X10" s="226">
        <v>0</v>
      </c>
      <c r="Y10" s="226">
        <v>0</v>
      </c>
      <c r="Z10" s="226">
        <v>0</v>
      </c>
      <c r="AA10" s="226">
        <v>0</v>
      </c>
      <c r="AB10" s="226">
        <v>0</v>
      </c>
      <c r="AC10" s="226">
        <v>0</v>
      </c>
      <c r="AD10" s="226">
        <v>0</v>
      </c>
    </row>
    <row r="11" spans="1:30" ht="21.75" customHeight="1" x14ac:dyDescent="0.35">
      <c r="A11" s="223">
        <v>3</v>
      </c>
      <c r="B11" s="227" t="s">
        <v>14</v>
      </c>
      <c r="C11" s="225">
        <v>60</v>
      </c>
      <c r="D11" s="225">
        <v>60</v>
      </c>
      <c r="E11" s="225">
        <v>60</v>
      </c>
      <c r="F11" s="225">
        <v>0</v>
      </c>
      <c r="G11" s="225">
        <v>0</v>
      </c>
      <c r="H11" s="225">
        <v>30</v>
      </c>
      <c r="I11" s="225">
        <v>30</v>
      </c>
      <c r="J11" s="226">
        <v>20</v>
      </c>
      <c r="K11" s="226">
        <v>10</v>
      </c>
      <c r="L11" s="226">
        <v>0</v>
      </c>
      <c r="M11" s="226">
        <v>0</v>
      </c>
      <c r="N11" s="226">
        <v>0</v>
      </c>
      <c r="O11" s="226">
        <v>0</v>
      </c>
      <c r="P11" s="226">
        <v>0</v>
      </c>
      <c r="Q11" s="226">
        <v>0</v>
      </c>
      <c r="R11" s="226">
        <v>0</v>
      </c>
      <c r="S11" s="226">
        <v>0</v>
      </c>
      <c r="T11" s="226">
        <v>0</v>
      </c>
      <c r="U11" s="226">
        <v>0</v>
      </c>
      <c r="V11" s="226">
        <v>0</v>
      </c>
      <c r="W11" s="226">
        <v>0</v>
      </c>
      <c r="X11" s="226">
        <v>0</v>
      </c>
      <c r="Y11" s="226">
        <v>0</v>
      </c>
      <c r="Z11" s="226">
        <v>0</v>
      </c>
      <c r="AA11" s="226">
        <v>0</v>
      </c>
      <c r="AB11" s="226">
        <v>0</v>
      </c>
      <c r="AC11" s="226">
        <v>0</v>
      </c>
      <c r="AD11" s="226">
        <v>0</v>
      </c>
    </row>
    <row r="12" spans="1:30" ht="21.75" customHeight="1" x14ac:dyDescent="0.35">
      <c r="A12" s="223">
        <v>4</v>
      </c>
      <c r="B12" s="227" t="s">
        <v>15</v>
      </c>
      <c r="C12" s="225">
        <v>500</v>
      </c>
      <c r="D12" s="225">
        <v>500</v>
      </c>
      <c r="E12" s="225">
        <v>500</v>
      </c>
      <c r="F12" s="225">
        <v>0</v>
      </c>
      <c r="G12" s="225">
        <v>0</v>
      </c>
      <c r="H12" s="225">
        <v>50</v>
      </c>
      <c r="I12" s="225">
        <v>50</v>
      </c>
      <c r="J12" s="226">
        <v>50</v>
      </c>
      <c r="K12" s="226">
        <v>0</v>
      </c>
      <c r="L12" s="226">
        <v>0</v>
      </c>
      <c r="M12" s="226">
        <v>0</v>
      </c>
      <c r="N12" s="226">
        <v>0</v>
      </c>
      <c r="O12" s="226">
        <v>0</v>
      </c>
      <c r="P12" s="226">
        <v>0</v>
      </c>
      <c r="Q12" s="226">
        <v>0</v>
      </c>
      <c r="R12" s="226">
        <v>0</v>
      </c>
      <c r="S12" s="226">
        <v>0</v>
      </c>
      <c r="T12" s="226">
        <v>0</v>
      </c>
      <c r="U12" s="226">
        <v>0</v>
      </c>
      <c r="V12" s="226">
        <v>0</v>
      </c>
      <c r="W12" s="226">
        <v>0</v>
      </c>
      <c r="X12" s="226">
        <v>0</v>
      </c>
      <c r="Y12" s="226">
        <v>0</v>
      </c>
      <c r="Z12" s="226">
        <v>0</v>
      </c>
      <c r="AA12" s="226">
        <v>0</v>
      </c>
      <c r="AB12" s="226">
        <v>0</v>
      </c>
      <c r="AC12" s="226">
        <v>0</v>
      </c>
      <c r="AD12" s="226">
        <v>0</v>
      </c>
    </row>
    <row r="13" spans="1:30" ht="21.75" customHeight="1" x14ac:dyDescent="0.35">
      <c r="A13" s="223">
        <v>5</v>
      </c>
      <c r="B13" s="227" t="s">
        <v>16</v>
      </c>
      <c r="C13" s="225">
        <v>500</v>
      </c>
      <c r="D13" s="225">
        <v>500</v>
      </c>
      <c r="E13" s="225">
        <v>500</v>
      </c>
      <c r="F13" s="225">
        <v>0</v>
      </c>
      <c r="G13" s="225">
        <v>0</v>
      </c>
      <c r="H13" s="225">
        <v>100</v>
      </c>
      <c r="I13" s="225">
        <v>100</v>
      </c>
      <c r="J13" s="226">
        <v>100</v>
      </c>
      <c r="K13" s="226">
        <v>0</v>
      </c>
      <c r="L13" s="226">
        <v>0</v>
      </c>
      <c r="M13" s="226">
        <v>0</v>
      </c>
      <c r="N13" s="226">
        <v>0</v>
      </c>
      <c r="O13" s="226">
        <v>0</v>
      </c>
      <c r="P13" s="226">
        <v>0</v>
      </c>
      <c r="Q13" s="226">
        <v>0</v>
      </c>
      <c r="R13" s="226">
        <v>0</v>
      </c>
      <c r="S13" s="226">
        <v>0</v>
      </c>
      <c r="T13" s="226">
        <v>0</v>
      </c>
      <c r="U13" s="226">
        <v>0</v>
      </c>
      <c r="V13" s="226">
        <v>0</v>
      </c>
      <c r="W13" s="226">
        <v>0</v>
      </c>
      <c r="X13" s="226">
        <v>0</v>
      </c>
      <c r="Y13" s="226">
        <v>0</v>
      </c>
      <c r="Z13" s="226">
        <v>0</v>
      </c>
      <c r="AA13" s="226">
        <v>0</v>
      </c>
      <c r="AB13" s="226">
        <v>0</v>
      </c>
      <c r="AC13" s="226">
        <v>0</v>
      </c>
      <c r="AD13" s="226">
        <v>0</v>
      </c>
    </row>
    <row r="14" spans="1:30" ht="21.75" customHeight="1" x14ac:dyDescent="0.35">
      <c r="A14" s="223">
        <v>6</v>
      </c>
      <c r="B14" s="227" t="s">
        <v>120</v>
      </c>
      <c r="C14" s="225">
        <v>150</v>
      </c>
      <c r="D14" s="225">
        <v>150</v>
      </c>
      <c r="E14" s="225">
        <v>50</v>
      </c>
      <c r="F14" s="225">
        <v>0</v>
      </c>
      <c r="G14" s="225">
        <v>0</v>
      </c>
      <c r="H14" s="225">
        <v>50</v>
      </c>
      <c r="I14" s="225">
        <v>50</v>
      </c>
      <c r="J14" s="226">
        <v>50</v>
      </c>
      <c r="K14" s="226">
        <v>0</v>
      </c>
      <c r="L14" s="226">
        <v>0</v>
      </c>
      <c r="M14" s="226">
        <v>0</v>
      </c>
      <c r="N14" s="226">
        <v>0</v>
      </c>
      <c r="O14" s="226">
        <v>0</v>
      </c>
      <c r="P14" s="226">
        <v>0</v>
      </c>
      <c r="Q14" s="226">
        <v>0</v>
      </c>
      <c r="R14" s="226">
        <v>0</v>
      </c>
      <c r="S14" s="226">
        <v>0</v>
      </c>
      <c r="T14" s="226">
        <v>0</v>
      </c>
      <c r="U14" s="226">
        <v>0</v>
      </c>
      <c r="V14" s="226">
        <v>0</v>
      </c>
      <c r="W14" s="226">
        <v>0</v>
      </c>
      <c r="X14" s="226">
        <v>0</v>
      </c>
      <c r="Y14" s="226">
        <v>0</v>
      </c>
      <c r="Z14" s="226">
        <v>0</v>
      </c>
      <c r="AA14" s="226">
        <v>0</v>
      </c>
      <c r="AB14" s="226">
        <v>0</v>
      </c>
      <c r="AC14" s="226">
        <v>0</v>
      </c>
      <c r="AD14" s="226">
        <v>0</v>
      </c>
    </row>
    <row r="15" spans="1:30" ht="21.75" customHeight="1" x14ac:dyDescent="0.35">
      <c r="A15" s="223">
        <v>7</v>
      </c>
      <c r="B15" s="227" t="s">
        <v>18</v>
      </c>
      <c r="C15" s="225">
        <v>70</v>
      </c>
      <c r="D15" s="225">
        <v>10</v>
      </c>
      <c r="E15" s="225">
        <v>70</v>
      </c>
      <c r="F15" s="225">
        <v>0</v>
      </c>
      <c r="G15" s="225">
        <v>0</v>
      </c>
      <c r="H15" s="225">
        <v>10</v>
      </c>
      <c r="I15" s="225">
        <v>10</v>
      </c>
      <c r="J15" s="226">
        <v>5</v>
      </c>
      <c r="K15" s="226">
        <v>5</v>
      </c>
      <c r="L15" s="226">
        <v>0</v>
      </c>
      <c r="M15" s="226">
        <v>0</v>
      </c>
      <c r="N15" s="226">
        <v>0</v>
      </c>
      <c r="O15" s="226">
        <v>0</v>
      </c>
      <c r="P15" s="226">
        <v>0</v>
      </c>
      <c r="Q15" s="226">
        <v>0</v>
      </c>
      <c r="R15" s="226">
        <v>0</v>
      </c>
      <c r="S15" s="226">
        <v>0</v>
      </c>
      <c r="T15" s="226">
        <v>0</v>
      </c>
      <c r="U15" s="226">
        <v>0</v>
      </c>
      <c r="V15" s="226">
        <v>0</v>
      </c>
      <c r="W15" s="226">
        <v>0</v>
      </c>
      <c r="X15" s="226">
        <v>0</v>
      </c>
      <c r="Y15" s="226">
        <v>0</v>
      </c>
      <c r="Z15" s="226">
        <v>0</v>
      </c>
      <c r="AA15" s="226">
        <v>0</v>
      </c>
      <c r="AB15" s="226">
        <v>0</v>
      </c>
      <c r="AC15" s="226">
        <v>0</v>
      </c>
      <c r="AD15" s="226">
        <v>0</v>
      </c>
    </row>
    <row r="16" spans="1:30" ht="21.75" customHeight="1" x14ac:dyDescent="0.35">
      <c r="A16" s="223">
        <v>8</v>
      </c>
      <c r="B16" s="227" t="s">
        <v>19</v>
      </c>
      <c r="C16" s="225">
        <v>375</v>
      </c>
      <c r="D16" s="225">
        <v>375</v>
      </c>
      <c r="E16" s="225">
        <v>365</v>
      </c>
      <c r="F16" s="225">
        <v>0</v>
      </c>
      <c r="G16" s="225">
        <v>0</v>
      </c>
      <c r="H16" s="225">
        <v>65</v>
      </c>
      <c r="I16" s="225">
        <v>60</v>
      </c>
      <c r="J16" s="226">
        <v>50</v>
      </c>
      <c r="K16" s="226">
        <v>10</v>
      </c>
      <c r="L16" s="226">
        <v>5</v>
      </c>
      <c r="M16" s="226">
        <v>0</v>
      </c>
      <c r="N16" s="226">
        <v>0</v>
      </c>
      <c r="O16" s="226">
        <v>0</v>
      </c>
      <c r="P16" s="226">
        <v>0</v>
      </c>
      <c r="Q16" s="226">
        <v>0</v>
      </c>
      <c r="R16" s="226">
        <v>0</v>
      </c>
      <c r="S16" s="226">
        <v>0</v>
      </c>
      <c r="T16" s="226">
        <v>0</v>
      </c>
      <c r="U16" s="226">
        <v>0</v>
      </c>
      <c r="V16" s="226">
        <v>0</v>
      </c>
      <c r="W16" s="226">
        <v>0</v>
      </c>
      <c r="X16" s="226">
        <v>0</v>
      </c>
      <c r="Y16" s="226">
        <v>0</v>
      </c>
      <c r="Z16" s="226">
        <v>0</v>
      </c>
      <c r="AA16" s="226">
        <v>0</v>
      </c>
      <c r="AB16" s="226">
        <v>0</v>
      </c>
      <c r="AC16" s="226">
        <v>0</v>
      </c>
      <c r="AD16" s="226">
        <v>0</v>
      </c>
    </row>
    <row r="17" spans="1:30" ht="21.75" customHeight="1" x14ac:dyDescent="0.35">
      <c r="A17" s="223">
        <v>9</v>
      </c>
      <c r="B17" s="227" t="s">
        <v>20</v>
      </c>
      <c r="C17" s="225">
        <v>30</v>
      </c>
      <c r="D17" s="225">
        <v>30</v>
      </c>
      <c r="E17" s="225">
        <v>30</v>
      </c>
      <c r="F17" s="225">
        <v>0</v>
      </c>
      <c r="G17" s="225">
        <v>0</v>
      </c>
      <c r="H17" s="225">
        <v>25</v>
      </c>
      <c r="I17" s="225">
        <v>25</v>
      </c>
      <c r="J17" s="226">
        <v>25</v>
      </c>
      <c r="K17" s="226">
        <v>0</v>
      </c>
      <c r="L17" s="226">
        <v>0</v>
      </c>
      <c r="M17" s="226">
        <v>0</v>
      </c>
      <c r="N17" s="226">
        <v>0</v>
      </c>
      <c r="O17" s="226">
        <v>0</v>
      </c>
      <c r="P17" s="226">
        <v>0</v>
      </c>
      <c r="Q17" s="226">
        <v>0</v>
      </c>
      <c r="R17" s="226">
        <v>0</v>
      </c>
      <c r="S17" s="226">
        <v>0</v>
      </c>
      <c r="T17" s="226">
        <v>0</v>
      </c>
      <c r="U17" s="226">
        <v>0</v>
      </c>
      <c r="V17" s="226">
        <v>0</v>
      </c>
      <c r="W17" s="226">
        <v>0</v>
      </c>
      <c r="X17" s="226">
        <v>0</v>
      </c>
      <c r="Y17" s="226">
        <v>0</v>
      </c>
      <c r="Z17" s="226">
        <v>0</v>
      </c>
      <c r="AA17" s="226">
        <v>0</v>
      </c>
      <c r="AB17" s="226">
        <v>0</v>
      </c>
      <c r="AC17" s="226">
        <v>0</v>
      </c>
      <c r="AD17" s="226">
        <v>0</v>
      </c>
    </row>
    <row r="18" spans="1:30" ht="21.75" customHeight="1" x14ac:dyDescent="0.35">
      <c r="A18" s="223">
        <v>10</v>
      </c>
      <c r="B18" s="227" t="s">
        <v>21</v>
      </c>
      <c r="C18" s="225">
        <v>390</v>
      </c>
      <c r="D18" s="225">
        <v>265</v>
      </c>
      <c r="E18" s="225">
        <v>255</v>
      </c>
      <c r="F18" s="225">
        <v>0</v>
      </c>
      <c r="G18" s="225">
        <v>0</v>
      </c>
      <c r="H18" s="225">
        <v>315</v>
      </c>
      <c r="I18" s="225">
        <v>315</v>
      </c>
      <c r="J18" s="226">
        <v>300</v>
      </c>
      <c r="K18" s="226">
        <v>15</v>
      </c>
      <c r="L18" s="226">
        <v>0</v>
      </c>
      <c r="M18" s="226">
        <v>0</v>
      </c>
      <c r="N18" s="226">
        <v>0</v>
      </c>
      <c r="O18" s="226">
        <v>0</v>
      </c>
      <c r="P18" s="226">
        <v>0</v>
      </c>
      <c r="Q18" s="226">
        <v>0</v>
      </c>
      <c r="R18" s="226">
        <v>0</v>
      </c>
      <c r="S18" s="226">
        <v>0</v>
      </c>
      <c r="T18" s="226">
        <v>0</v>
      </c>
      <c r="U18" s="226">
        <v>0</v>
      </c>
      <c r="V18" s="226">
        <v>0</v>
      </c>
      <c r="W18" s="226">
        <v>0</v>
      </c>
      <c r="X18" s="226">
        <v>0</v>
      </c>
      <c r="Y18" s="226">
        <v>0</v>
      </c>
      <c r="Z18" s="226">
        <v>0</v>
      </c>
      <c r="AA18" s="226">
        <v>0</v>
      </c>
      <c r="AB18" s="226">
        <v>0</v>
      </c>
      <c r="AC18" s="226">
        <v>0</v>
      </c>
      <c r="AD18" s="226">
        <v>0</v>
      </c>
    </row>
    <row r="19" spans="1:30" ht="21.75" customHeight="1" x14ac:dyDescent="0.35">
      <c r="A19" s="223">
        <v>11</v>
      </c>
      <c r="B19" s="227" t="s">
        <v>22</v>
      </c>
      <c r="C19" s="225">
        <v>65</v>
      </c>
      <c r="D19" s="225">
        <v>15</v>
      </c>
      <c r="E19" s="225">
        <v>50</v>
      </c>
      <c r="F19" s="225">
        <v>0</v>
      </c>
      <c r="G19" s="225">
        <v>0</v>
      </c>
      <c r="H19" s="225">
        <v>15</v>
      </c>
      <c r="I19" s="225">
        <v>15</v>
      </c>
      <c r="J19" s="226">
        <v>15</v>
      </c>
      <c r="K19" s="226">
        <v>0</v>
      </c>
      <c r="L19" s="226">
        <v>0</v>
      </c>
      <c r="M19" s="226">
        <v>0</v>
      </c>
      <c r="N19" s="226">
        <v>0</v>
      </c>
      <c r="O19" s="226">
        <v>0</v>
      </c>
      <c r="P19" s="226">
        <v>0</v>
      </c>
      <c r="Q19" s="226">
        <v>0</v>
      </c>
      <c r="R19" s="226">
        <v>0</v>
      </c>
      <c r="S19" s="226">
        <v>0</v>
      </c>
      <c r="T19" s="226">
        <v>0</v>
      </c>
      <c r="U19" s="226">
        <v>0</v>
      </c>
      <c r="V19" s="226">
        <v>0</v>
      </c>
      <c r="W19" s="226">
        <v>0</v>
      </c>
      <c r="X19" s="226">
        <v>0</v>
      </c>
      <c r="Y19" s="226">
        <v>0</v>
      </c>
      <c r="Z19" s="226">
        <v>0</v>
      </c>
      <c r="AA19" s="226">
        <v>0</v>
      </c>
      <c r="AB19" s="226">
        <v>0</v>
      </c>
      <c r="AC19" s="226">
        <v>0</v>
      </c>
      <c r="AD19" s="226">
        <v>0</v>
      </c>
    </row>
    <row r="20" spans="1:30" ht="21.75" customHeight="1" x14ac:dyDescent="0.35">
      <c r="A20" s="223">
        <v>12</v>
      </c>
      <c r="B20" s="227" t="s">
        <v>23</v>
      </c>
      <c r="C20" s="225">
        <v>140</v>
      </c>
      <c r="D20" s="225">
        <v>140</v>
      </c>
      <c r="E20" s="225">
        <v>30</v>
      </c>
      <c r="F20" s="225">
        <v>0</v>
      </c>
      <c r="G20" s="225">
        <v>0</v>
      </c>
      <c r="H20" s="225">
        <v>50</v>
      </c>
      <c r="I20" s="225">
        <v>50</v>
      </c>
      <c r="J20" s="226">
        <v>50</v>
      </c>
      <c r="K20" s="226">
        <v>0</v>
      </c>
      <c r="L20" s="226">
        <v>5</v>
      </c>
      <c r="M20" s="226">
        <v>0</v>
      </c>
      <c r="N20" s="226">
        <v>0</v>
      </c>
      <c r="O20" s="226">
        <v>0</v>
      </c>
      <c r="P20" s="226">
        <v>0</v>
      </c>
      <c r="Q20" s="226">
        <v>0</v>
      </c>
      <c r="R20" s="226">
        <v>0</v>
      </c>
      <c r="S20" s="226">
        <v>0</v>
      </c>
      <c r="T20" s="226">
        <v>0</v>
      </c>
      <c r="U20" s="226">
        <v>0</v>
      </c>
      <c r="V20" s="226">
        <v>0</v>
      </c>
      <c r="W20" s="226">
        <v>0</v>
      </c>
      <c r="X20" s="226">
        <v>0</v>
      </c>
      <c r="Y20" s="226">
        <v>0</v>
      </c>
      <c r="Z20" s="226">
        <v>0</v>
      </c>
      <c r="AA20" s="226">
        <v>0</v>
      </c>
      <c r="AB20" s="226">
        <v>0</v>
      </c>
      <c r="AC20" s="226">
        <v>0</v>
      </c>
      <c r="AD20" s="226">
        <v>0</v>
      </c>
    </row>
    <row r="21" spans="1:30" ht="21.75" customHeight="1" x14ac:dyDescent="0.35">
      <c r="A21" s="223">
        <v>13</v>
      </c>
      <c r="B21" s="227" t="s">
        <v>24</v>
      </c>
      <c r="C21" s="225">
        <v>60</v>
      </c>
      <c r="D21" s="225">
        <v>60</v>
      </c>
      <c r="E21" s="225">
        <v>60</v>
      </c>
      <c r="F21" s="225">
        <v>0</v>
      </c>
      <c r="G21" s="225">
        <v>0</v>
      </c>
      <c r="H21" s="225">
        <v>40</v>
      </c>
      <c r="I21" s="225">
        <v>40</v>
      </c>
      <c r="J21" s="226">
        <v>40</v>
      </c>
      <c r="K21" s="226">
        <v>0</v>
      </c>
      <c r="L21" s="226">
        <v>0</v>
      </c>
      <c r="M21" s="226">
        <v>0</v>
      </c>
      <c r="N21" s="226">
        <v>0</v>
      </c>
      <c r="O21" s="226">
        <v>0</v>
      </c>
      <c r="P21" s="226">
        <v>0</v>
      </c>
      <c r="Q21" s="226">
        <v>0</v>
      </c>
      <c r="R21" s="226">
        <v>0</v>
      </c>
      <c r="S21" s="226">
        <v>0</v>
      </c>
      <c r="T21" s="226">
        <v>0</v>
      </c>
      <c r="U21" s="226">
        <v>0</v>
      </c>
      <c r="V21" s="226">
        <v>0</v>
      </c>
      <c r="W21" s="226">
        <v>0</v>
      </c>
      <c r="X21" s="226">
        <v>0</v>
      </c>
      <c r="Y21" s="226">
        <v>0</v>
      </c>
      <c r="Z21" s="226">
        <v>0</v>
      </c>
      <c r="AA21" s="226">
        <v>0</v>
      </c>
      <c r="AB21" s="226">
        <v>0</v>
      </c>
      <c r="AC21" s="226">
        <v>0</v>
      </c>
      <c r="AD21" s="226">
        <v>0</v>
      </c>
    </row>
    <row r="22" spans="1:30" ht="21.75" customHeight="1" x14ac:dyDescent="0.35">
      <c r="A22" s="223">
        <v>14</v>
      </c>
      <c r="B22" s="227" t="s">
        <v>25</v>
      </c>
      <c r="C22" s="225">
        <v>1600</v>
      </c>
      <c r="D22" s="225">
        <v>1000</v>
      </c>
      <c r="E22" s="225">
        <v>600</v>
      </c>
      <c r="F22" s="225">
        <v>0</v>
      </c>
      <c r="G22" s="225">
        <v>0</v>
      </c>
      <c r="H22" s="225">
        <v>335</v>
      </c>
      <c r="I22" s="225">
        <v>300</v>
      </c>
      <c r="J22" s="226">
        <v>225</v>
      </c>
      <c r="K22" s="226">
        <v>75</v>
      </c>
      <c r="L22" s="226">
        <v>15</v>
      </c>
      <c r="M22" s="226">
        <v>0</v>
      </c>
      <c r="N22" s="226">
        <v>0</v>
      </c>
      <c r="O22" s="226">
        <v>20</v>
      </c>
      <c r="P22" s="226">
        <v>15</v>
      </c>
      <c r="Q22" s="226">
        <v>5</v>
      </c>
      <c r="R22" s="226">
        <v>0</v>
      </c>
      <c r="S22" s="226">
        <v>0</v>
      </c>
      <c r="T22" s="226">
        <v>0</v>
      </c>
      <c r="U22" s="226">
        <v>0</v>
      </c>
      <c r="V22" s="226">
        <v>0</v>
      </c>
      <c r="W22" s="226">
        <v>0</v>
      </c>
      <c r="X22" s="226">
        <v>0</v>
      </c>
      <c r="Y22" s="226">
        <v>0</v>
      </c>
      <c r="Z22" s="226">
        <v>0</v>
      </c>
      <c r="AA22" s="226">
        <v>0</v>
      </c>
      <c r="AB22" s="226">
        <v>0</v>
      </c>
      <c r="AC22" s="226">
        <v>0</v>
      </c>
      <c r="AD22" s="226">
        <v>0</v>
      </c>
    </row>
    <row r="23" spans="1:30" ht="21.75" customHeight="1" x14ac:dyDescent="0.35">
      <c r="A23" s="223">
        <v>15</v>
      </c>
      <c r="B23" s="227" t="s">
        <v>26</v>
      </c>
      <c r="C23" s="225">
        <v>120</v>
      </c>
      <c r="D23" s="225">
        <v>70</v>
      </c>
      <c r="E23" s="225">
        <v>100</v>
      </c>
      <c r="F23" s="225">
        <v>0</v>
      </c>
      <c r="G23" s="225">
        <v>0</v>
      </c>
      <c r="H23" s="225">
        <v>30</v>
      </c>
      <c r="I23" s="225">
        <v>30</v>
      </c>
      <c r="J23" s="226">
        <v>20</v>
      </c>
      <c r="K23" s="226">
        <v>10</v>
      </c>
      <c r="L23" s="226">
        <v>0</v>
      </c>
      <c r="M23" s="226">
        <v>0</v>
      </c>
      <c r="N23" s="226">
        <v>0</v>
      </c>
      <c r="O23" s="226">
        <v>0</v>
      </c>
      <c r="P23" s="226">
        <v>0</v>
      </c>
      <c r="Q23" s="226">
        <v>0</v>
      </c>
      <c r="R23" s="226">
        <v>0</v>
      </c>
      <c r="S23" s="226">
        <v>0</v>
      </c>
      <c r="T23" s="226">
        <v>0</v>
      </c>
      <c r="U23" s="226">
        <v>0</v>
      </c>
      <c r="V23" s="226">
        <v>0</v>
      </c>
      <c r="W23" s="226">
        <v>0</v>
      </c>
      <c r="X23" s="226">
        <v>0</v>
      </c>
      <c r="Y23" s="226">
        <v>0</v>
      </c>
      <c r="Z23" s="226">
        <v>0</v>
      </c>
      <c r="AA23" s="226">
        <v>0</v>
      </c>
      <c r="AB23" s="226">
        <v>0</v>
      </c>
      <c r="AC23" s="226">
        <v>0</v>
      </c>
      <c r="AD23" s="226">
        <v>0</v>
      </c>
    </row>
    <row r="24" spans="1:30" ht="21.75" customHeight="1" x14ac:dyDescent="0.35">
      <c r="A24" s="223">
        <v>16</v>
      </c>
      <c r="B24" s="227" t="s">
        <v>27</v>
      </c>
      <c r="C24" s="225">
        <v>500</v>
      </c>
      <c r="D24" s="225">
        <v>500</v>
      </c>
      <c r="E24" s="225">
        <v>500</v>
      </c>
      <c r="F24" s="225">
        <v>0</v>
      </c>
      <c r="G24" s="225">
        <v>5</v>
      </c>
      <c r="H24" s="225">
        <v>120</v>
      </c>
      <c r="I24" s="225">
        <v>120</v>
      </c>
      <c r="J24" s="226">
        <v>100</v>
      </c>
      <c r="K24" s="226">
        <v>20</v>
      </c>
      <c r="L24" s="226">
        <v>5</v>
      </c>
      <c r="M24" s="226">
        <v>0</v>
      </c>
      <c r="N24" s="226">
        <v>0</v>
      </c>
      <c r="O24" s="226">
        <v>0</v>
      </c>
      <c r="P24" s="226">
        <v>0</v>
      </c>
      <c r="Q24" s="226">
        <v>0</v>
      </c>
      <c r="R24" s="226">
        <v>0</v>
      </c>
      <c r="S24" s="226">
        <v>0</v>
      </c>
      <c r="T24" s="226">
        <v>0</v>
      </c>
      <c r="U24" s="226">
        <v>0</v>
      </c>
      <c r="V24" s="226">
        <v>0</v>
      </c>
      <c r="W24" s="226">
        <v>0</v>
      </c>
      <c r="X24" s="226">
        <v>0</v>
      </c>
      <c r="Y24" s="226">
        <v>0</v>
      </c>
      <c r="Z24" s="226">
        <v>0</v>
      </c>
      <c r="AA24" s="226">
        <v>0</v>
      </c>
      <c r="AB24" s="226">
        <v>0</v>
      </c>
      <c r="AC24" s="226">
        <v>5</v>
      </c>
      <c r="AD24" s="226">
        <v>0</v>
      </c>
    </row>
    <row r="25" spans="1:30" ht="21.75" customHeight="1" x14ac:dyDescent="0.35">
      <c r="A25" s="223">
        <v>17</v>
      </c>
      <c r="B25" s="227" t="s">
        <v>28</v>
      </c>
      <c r="C25" s="225">
        <v>800</v>
      </c>
      <c r="D25" s="225">
        <v>700</v>
      </c>
      <c r="E25" s="225">
        <v>800</v>
      </c>
      <c r="F25" s="225">
        <v>0</v>
      </c>
      <c r="G25" s="225">
        <v>0</v>
      </c>
      <c r="H25" s="225">
        <v>160</v>
      </c>
      <c r="I25" s="225">
        <v>160</v>
      </c>
      <c r="J25" s="226">
        <v>150</v>
      </c>
      <c r="K25" s="226">
        <v>10</v>
      </c>
      <c r="L25" s="226">
        <v>10</v>
      </c>
      <c r="M25" s="226">
        <v>0</v>
      </c>
      <c r="N25" s="226">
        <v>5</v>
      </c>
      <c r="O25" s="226">
        <v>5</v>
      </c>
      <c r="P25" s="226">
        <v>5</v>
      </c>
      <c r="Q25" s="226">
        <v>0</v>
      </c>
      <c r="R25" s="226">
        <v>0</v>
      </c>
      <c r="S25" s="226">
        <v>0</v>
      </c>
      <c r="T25" s="226">
        <v>0</v>
      </c>
      <c r="U25" s="226">
        <v>0</v>
      </c>
      <c r="V25" s="226">
        <v>0</v>
      </c>
      <c r="W25" s="226">
        <v>0</v>
      </c>
      <c r="X25" s="226">
        <v>0</v>
      </c>
      <c r="Y25" s="226">
        <v>0</v>
      </c>
      <c r="Z25" s="226">
        <v>0</v>
      </c>
      <c r="AA25" s="226">
        <v>0</v>
      </c>
      <c r="AB25" s="226">
        <v>0</v>
      </c>
      <c r="AC25" s="226">
        <v>0</v>
      </c>
      <c r="AD25" s="226">
        <v>0</v>
      </c>
    </row>
    <row r="26" spans="1:30" ht="21.75" customHeight="1" x14ac:dyDescent="0.35">
      <c r="A26" s="223">
        <v>18</v>
      </c>
      <c r="B26" s="227" t="s">
        <v>29</v>
      </c>
      <c r="C26" s="225">
        <v>30</v>
      </c>
      <c r="D26" s="225">
        <v>30</v>
      </c>
      <c r="E26" s="225">
        <v>30</v>
      </c>
      <c r="F26" s="225">
        <v>0</v>
      </c>
      <c r="G26" s="225">
        <v>0</v>
      </c>
      <c r="H26" s="225">
        <v>15</v>
      </c>
      <c r="I26" s="225">
        <v>15</v>
      </c>
      <c r="J26" s="226">
        <v>10</v>
      </c>
      <c r="K26" s="226">
        <v>5</v>
      </c>
      <c r="L26" s="226">
        <v>0</v>
      </c>
      <c r="M26" s="226">
        <v>0</v>
      </c>
      <c r="N26" s="226">
        <v>0</v>
      </c>
      <c r="O26" s="226">
        <v>0</v>
      </c>
      <c r="P26" s="226">
        <v>0</v>
      </c>
      <c r="Q26" s="226">
        <v>0</v>
      </c>
      <c r="R26" s="226">
        <v>0</v>
      </c>
      <c r="S26" s="226">
        <v>0</v>
      </c>
      <c r="T26" s="226">
        <v>0</v>
      </c>
      <c r="U26" s="226">
        <v>0</v>
      </c>
      <c r="V26" s="226">
        <v>0</v>
      </c>
      <c r="W26" s="226">
        <v>0</v>
      </c>
      <c r="X26" s="226">
        <v>0</v>
      </c>
      <c r="Y26" s="226">
        <v>0</v>
      </c>
      <c r="Z26" s="226">
        <v>0</v>
      </c>
      <c r="AA26" s="226">
        <v>0</v>
      </c>
      <c r="AB26" s="226">
        <v>0</v>
      </c>
      <c r="AC26" s="226">
        <v>0</v>
      </c>
      <c r="AD26" s="226">
        <v>0</v>
      </c>
    </row>
    <row r="27" spans="1:30" ht="21.75" customHeight="1" x14ac:dyDescent="0.35">
      <c r="A27" s="223">
        <v>19</v>
      </c>
      <c r="B27" s="227" t="s">
        <v>30</v>
      </c>
      <c r="C27" s="225">
        <v>300</v>
      </c>
      <c r="D27" s="225">
        <v>100</v>
      </c>
      <c r="E27" s="225">
        <v>200</v>
      </c>
      <c r="F27" s="225">
        <v>0</v>
      </c>
      <c r="G27" s="225">
        <v>0</v>
      </c>
      <c r="H27" s="225">
        <v>20</v>
      </c>
      <c r="I27" s="225">
        <v>20</v>
      </c>
      <c r="J27" s="226">
        <v>15</v>
      </c>
      <c r="K27" s="226">
        <v>5</v>
      </c>
      <c r="L27" s="226">
        <v>0</v>
      </c>
      <c r="M27" s="226">
        <v>0</v>
      </c>
      <c r="N27" s="226">
        <v>0</v>
      </c>
      <c r="O27" s="226">
        <v>0</v>
      </c>
      <c r="P27" s="226">
        <v>0</v>
      </c>
      <c r="Q27" s="226">
        <v>0</v>
      </c>
      <c r="R27" s="226">
        <v>0</v>
      </c>
      <c r="S27" s="226">
        <v>0</v>
      </c>
      <c r="T27" s="226">
        <v>0</v>
      </c>
      <c r="U27" s="226">
        <v>0</v>
      </c>
      <c r="V27" s="226">
        <v>0</v>
      </c>
      <c r="W27" s="226">
        <v>0</v>
      </c>
      <c r="X27" s="226">
        <v>0</v>
      </c>
      <c r="Y27" s="226">
        <v>0</v>
      </c>
      <c r="Z27" s="226">
        <v>0</v>
      </c>
      <c r="AA27" s="226">
        <v>0</v>
      </c>
      <c r="AB27" s="226">
        <v>0</v>
      </c>
      <c r="AC27" s="226">
        <v>0</v>
      </c>
      <c r="AD27" s="226">
        <v>0</v>
      </c>
    </row>
    <row r="28" spans="1:30" ht="21.75" customHeight="1" x14ac:dyDescent="0.35">
      <c r="A28" s="223">
        <v>20</v>
      </c>
      <c r="B28" s="227" t="s">
        <v>31</v>
      </c>
      <c r="C28" s="225">
        <v>80</v>
      </c>
      <c r="D28" s="225">
        <v>50</v>
      </c>
      <c r="E28" s="225">
        <v>30</v>
      </c>
      <c r="F28" s="225">
        <v>0</v>
      </c>
      <c r="G28" s="225">
        <v>0</v>
      </c>
      <c r="H28" s="225">
        <v>40</v>
      </c>
      <c r="I28" s="225">
        <v>40</v>
      </c>
      <c r="J28" s="226">
        <v>40</v>
      </c>
      <c r="K28" s="226">
        <v>0</v>
      </c>
      <c r="L28" s="226">
        <v>0</v>
      </c>
      <c r="M28" s="226">
        <v>0</v>
      </c>
      <c r="N28" s="226">
        <v>5</v>
      </c>
      <c r="O28" s="226">
        <v>5</v>
      </c>
      <c r="P28" s="226">
        <v>5</v>
      </c>
      <c r="Q28" s="226">
        <v>0</v>
      </c>
      <c r="R28" s="226">
        <v>5</v>
      </c>
      <c r="S28" s="226">
        <v>0</v>
      </c>
      <c r="T28" s="226">
        <v>0</v>
      </c>
      <c r="U28" s="226">
        <v>0</v>
      </c>
      <c r="V28" s="226">
        <v>0</v>
      </c>
      <c r="W28" s="226">
        <v>0</v>
      </c>
      <c r="X28" s="226">
        <v>0</v>
      </c>
      <c r="Y28" s="226">
        <v>0</v>
      </c>
      <c r="Z28" s="226">
        <v>0</v>
      </c>
      <c r="AA28" s="226">
        <v>0</v>
      </c>
      <c r="AB28" s="226">
        <v>0</v>
      </c>
      <c r="AC28" s="226">
        <v>0</v>
      </c>
      <c r="AD28" s="226">
        <v>0</v>
      </c>
    </row>
    <row r="29" spans="1:30" ht="21.75" customHeight="1" x14ac:dyDescent="0.35">
      <c r="A29" s="223">
        <v>21</v>
      </c>
      <c r="B29" s="227" t="s">
        <v>32</v>
      </c>
      <c r="C29" s="225">
        <v>10</v>
      </c>
      <c r="D29" s="225">
        <v>10</v>
      </c>
      <c r="E29" s="225">
        <v>10</v>
      </c>
      <c r="F29" s="225">
        <v>0</v>
      </c>
      <c r="G29" s="225">
        <v>0</v>
      </c>
      <c r="H29" s="225">
        <v>10</v>
      </c>
      <c r="I29" s="225">
        <v>10</v>
      </c>
      <c r="J29" s="226">
        <v>5</v>
      </c>
      <c r="K29" s="226">
        <v>5</v>
      </c>
      <c r="L29" s="226">
        <v>0</v>
      </c>
      <c r="M29" s="226">
        <v>0</v>
      </c>
      <c r="N29" s="226">
        <v>0</v>
      </c>
      <c r="O29" s="226">
        <v>0</v>
      </c>
      <c r="P29" s="226">
        <v>0</v>
      </c>
      <c r="Q29" s="226">
        <v>0</v>
      </c>
      <c r="R29" s="226">
        <v>0</v>
      </c>
      <c r="S29" s="226">
        <v>0</v>
      </c>
      <c r="T29" s="226">
        <v>0</v>
      </c>
      <c r="U29" s="226">
        <v>0</v>
      </c>
      <c r="V29" s="226">
        <v>0</v>
      </c>
      <c r="W29" s="226">
        <v>0</v>
      </c>
      <c r="X29" s="226">
        <v>0</v>
      </c>
      <c r="Y29" s="226">
        <v>0</v>
      </c>
      <c r="Z29" s="226">
        <v>0</v>
      </c>
      <c r="AA29" s="226">
        <v>0</v>
      </c>
      <c r="AB29" s="226">
        <v>0</v>
      </c>
      <c r="AC29" s="226">
        <v>0</v>
      </c>
      <c r="AD29" s="226">
        <v>0</v>
      </c>
    </row>
    <row r="30" spans="1:30" ht="21.75" customHeight="1" x14ac:dyDescent="0.35">
      <c r="A30" s="223">
        <v>22</v>
      </c>
      <c r="B30" s="228" t="s">
        <v>33</v>
      </c>
      <c r="C30" s="225">
        <v>1100</v>
      </c>
      <c r="D30" s="225">
        <v>65</v>
      </c>
      <c r="E30" s="225">
        <v>1100</v>
      </c>
      <c r="F30" s="225">
        <v>0</v>
      </c>
      <c r="G30" s="225">
        <v>0</v>
      </c>
      <c r="H30" s="225">
        <v>55</v>
      </c>
      <c r="I30" s="225">
        <v>55</v>
      </c>
      <c r="J30" s="226">
        <v>50</v>
      </c>
      <c r="K30" s="226">
        <v>5</v>
      </c>
      <c r="L30" s="226">
        <v>0</v>
      </c>
      <c r="M30" s="226">
        <v>0</v>
      </c>
      <c r="N30" s="226">
        <v>0</v>
      </c>
      <c r="O30" s="226">
        <v>0</v>
      </c>
      <c r="P30" s="226">
        <v>0</v>
      </c>
      <c r="Q30" s="226">
        <v>0</v>
      </c>
      <c r="R30" s="226">
        <v>5</v>
      </c>
      <c r="S30" s="226">
        <v>0</v>
      </c>
      <c r="T30" s="226">
        <v>0</v>
      </c>
      <c r="U30" s="226">
        <v>0</v>
      </c>
      <c r="V30" s="226">
        <v>0</v>
      </c>
      <c r="W30" s="226">
        <v>0</v>
      </c>
      <c r="X30" s="226">
        <v>0</v>
      </c>
      <c r="Y30" s="226">
        <v>0</v>
      </c>
      <c r="Z30" s="226">
        <v>0</v>
      </c>
      <c r="AA30" s="226">
        <v>0</v>
      </c>
      <c r="AB30" s="226">
        <v>0</v>
      </c>
      <c r="AC30" s="226">
        <v>0</v>
      </c>
      <c r="AD30" s="226">
        <v>0</v>
      </c>
    </row>
    <row r="31" spans="1:30" ht="21.75" customHeight="1" x14ac:dyDescent="0.35">
      <c r="A31" s="223">
        <v>23</v>
      </c>
      <c r="B31" s="228" t="s">
        <v>34</v>
      </c>
      <c r="C31" s="225">
        <v>25</v>
      </c>
      <c r="D31" s="225">
        <v>25</v>
      </c>
      <c r="E31" s="225">
        <v>25</v>
      </c>
      <c r="F31" s="225">
        <v>0</v>
      </c>
      <c r="G31" s="225">
        <v>0</v>
      </c>
      <c r="H31" s="225">
        <v>20</v>
      </c>
      <c r="I31" s="225">
        <v>20</v>
      </c>
      <c r="J31" s="226">
        <v>15</v>
      </c>
      <c r="K31" s="226">
        <v>5</v>
      </c>
      <c r="L31" s="226">
        <v>0</v>
      </c>
      <c r="M31" s="226">
        <v>0</v>
      </c>
      <c r="N31" s="226">
        <v>0</v>
      </c>
      <c r="O31" s="226">
        <v>0</v>
      </c>
      <c r="P31" s="226">
        <v>0</v>
      </c>
      <c r="Q31" s="226">
        <v>0</v>
      </c>
      <c r="R31" s="226">
        <v>0</v>
      </c>
      <c r="S31" s="226">
        <v>0</v>
      </c>
      <c r="T31" s="226">
        <v>0</v>
      </c>
      <c r="U31" s="226">
        <v>0</v>
      </c>
      <c r="V31" s="226">
        <v>0</v>
      </c>
      <c r="W31" s="226">
        <v>0</v>
      </c>
      <c r="X31" s="226">
        <v>0</v>
      </c>
      <c r="Y31" s="226">
        <v>0</v>
      </c>
      <c r="Z31" s="226">
        <v>0</v>
      </c>
      <c r="AA31" s="226">
        <v>0</v>
      </c>
      <c r="AB31" s="226">
        <v>0</v>
      </c>
      <c r="AC31" s="226">
        <v>0</v>
      </c>
      <c r="AD31" s="226">
        <v>0</v>
      </c>
    </row>
    <row r="32" spans="1:30" ht="21.75" customHeight="1" x14ac:dyDescent="0.35">
      <c r="A32" s="223">
        <v>24</v>
      </c>
      <c r="B32" s="228" t="s">
        <v>35</v>
      </c>
      <c r="C32" s="225">
        <v>400</v>
      </c>
      <c r="D32" s="225">
        <v>400</v>
      </c>
      <c r="E32" s="225">
        <v>400</v>
      </c>
      <c r="F32" s="225">
        <v>0</v>
      </c>
      <c r="G32" s="225">
        <v>0</v>
      </c>
      <c r="H32" s="225">
        <v>25</v>
      </c>
      <c r="I32" s="225">
        <v>25</v>
      </c>
      <c r="J32" s="226">
        <v>20</v>
      </c>
      <c r="K32" s="226">
        <v>5</v>
      </c>
      <c r="L32" s="226">
        <v>0</v>
      </c>
      <c r="M32" s="226">
        <v>0</v>
      </c>
      <c r="N32" s="226">
        <v>0</v>
      </c>
      <c r="O32" s="226">
        <v>0</v>
      </c>
      <c r="P32" s="226">
        <v>0</v>
      </c>
      <c r="Q32" s="226">
        <v>0</v>
      </c>
      <c r="R32" s="226">
        <v>0</v>
      </c>
      <c r="S32" s="226">
        <v>0</v>
      </c>
      <c r="T32" s="226">
        <v>0</v>
      </c>
      <c r="U32" s="226">
        <v>0</v>
      </c>
      <c r="V32" s="226">
        <v>0</v>
      </c>
      <c r="W32" s="226">
        <v>0</v>
      </c>
      <c r="X32" s="226">
        <v>0</v>
      </c>
      <c r="Y32" s="226">
        <v>0</v>
      </c>
      <c r="Z32" s="226">
        <v>0</v>
      </c>
      <c r="AA32" s="226">
        <v>0</v>
      </c>
      <c r="AB32" s="226">
        <v>0</v>
      </c>
      <c r="AC32" s="226">
        <v>0</v>
      </c>
      <c r="AD32" s="226">
        <v>0</v>
      </c>
    </row>
    <row r="33" spans="1:30" ht="21.75" customHeight="1" x14ac:dyDescent="0.35">
      <c r="A33" s="223">
        <v>25</v>
      </c>
      <c r="B33" s="228" t="s">
        <v>36</v>
      </c>
      <c r="C33" s="225">
        <v>400</v>
      </c>
      <c r="D33" s="225">
        <v>350</v>
      </c>
      <c r="E33" s="225">
        <v>350</v>
      </c>
      <c r="F33" s="225">
        <v>0</v>
      </c>
      <c r="G33" s="225">
        <v>0</v>
      </c>
      <c r="H33" s="225">
        <v>20</v>
      </c>
      <c r="I33" s="225">
        <v>20</v>
      </c>
      <c r="J33" s="226">
        <v>10</v>
      </c>
      <c r="K33" s="226">
        <v>10</v>
      </c>
      <c r="L33" s="226">
        <v>0</v>
      </c>
      <c r="M33" s="226">
        <v>0</v>
      </c>
      <c r="N33" s="226">
        <v>0</v>
      </c>
      <c r="O33" s="226">
        <v>0</v>
      </c>
      <c r="P33" s="226">
        <v>0</v>
      </c>
      <c r="Q33" s="226">
        <v>0</v>
      </c>
      <c r="R33" s="226">
        <v>0</v>
      </c>
      <c r="S33" s="226">
        <v>0</v>
      </c>
      <c r="T33" s="226">
        <v>0</v>
      </c>
      <c r="U33" s="226">
        <v>0</v>
      </c>
      <c r="V33" s="226">
        <v>0</v>
      </c>
      <c r="W33" s="226">
        <v>0</v>
      </c>
      <c r="X33" s="226">
        <v>0</v>
      </c>
      <c r="Y33" s="226">
        <v>0</v>
      </c>
      <c r="Z33" s="226">
        <v>0</v>
      </c>
      <c r="AA33" s="226">
        <v>0</v>
      </c>
      <c r="AB33" s="226">
        <v>0</v>
      </c>
      <c r="AC33" s="226">
        <v>0</v>
      </c>
      <c r="AD33" s="226">
        <v>0</v>
      </c>
    </row>
    <row r="34" spans="1:30" ht="21.75" customHeight="1" x14ac:dyDescent="0.35">
      <c r="A34" s="223">
        <v>26</v>
      </c>
      <c r="B34" s="228" t="s">
        <v>37</v>
      </c>
      <c r="C34" s="225">
        <v>10</v>
      </c>
      <c r="D34" s="225">
        <v>5</v>
      </c>
      <c r="E34" s="225">
        <v>5</v>
      </c>
      <c r="F34" s="225">
        <v>0</v>
      </c>
      <c r="G34" s="225">
        <v>0</v>
      </c>
      <c r="H34" s="225">
        <v>5</v>
      </c>
      <c r="I34" s="225">
        <v>5</v>
      </c>
      <c r="J34" s="226">
        <v>5</v>
      </c>
      <c r="K34" s="226">
        <v>0</v>
      </c>
      <c r="L34" s="226">
        <v>0</v>
      </c>
      <c r="M34" s="226">
        <v>0</v>
      </c>
      <c r="N34" s="226">
        <v>0</v>
      </c>
      <c r="O34" s="226">
        <v>0</v>
      </c>
      <c r="P34" s="226">
        <v>0</v>
      </c>
      <c r="Q34" s="226">
        <v>0</v>
      </c>
      <c r="R34" s="226">
        <v>0</v>
      </c>
      <c r="S34" s="226">
        <v>0</v>
      </c>
      <c r="T34" s="226">
        <v>0</v>
      </c>
      <c r="U34" s="226">
        <v>0</v>
      </c>
      <c r="V34" s="226">
        <v>0</v>
      </c>
      <c r="W34" s="226">
        <v>0</v>
      </c>
      <c r="X34" s="226">
        <v>0</v>
      </c>
      <c r="Y34" s="226">
        <v>0</v>
      </c>
      <c r="Z34" s="226">
        <v>0</v>
      </c>
      <c r="AA34" s="226">
        <v>0</v>
      </c>
      <c r="AB34" s="226">
        <v>0</v>
      </c>
      <c r="AC34" s="226">
        <v>0</v>
      </c>
      <c r="AD34" s="226">
        <v>0</v>
      </c>
    </row>
    <row r="35" spans="1:30" ht="21.75" customHeight="1" x14ac:dyDescent="0.35">
      <c r="A35" s="223">
        <v>27</v>
      </c>
      <c r="B35" s="228" t="s">
        <v>38</v>
      </c>
      <c r="C35" s="225">
        <v>700</v>
      </c>
      <c r="D35" s="225">
        <v>325</v>
      </c>
      <c r="E35" s="225">
        <v>700</v>
      </c>
      <c r="F35" s="225">
        <v>0</v>
      </c>
      <c r="G35" s="225">
        <v>0</v>
      </c>
      <c r="H35" s="225">
        <v>80</v>
      </c>
      <c r="I35" s="225">
        <v>80</v>
      </c>
      <c r="J35" s="226">
        <v>80</v>
      </c>
      <c r="K35" s="226">
        <v>0</v>
      </c>
      <c r="L35" s="226">
        <v>0</v>
      </c>
      <c r="M35" s="226">
        <v>0</v>
      </c>
      <c r="N35" s="226">
        <v>0</v>
      </c>
      <c r="O35" s="226">
        <v>0</v>
      </c>
      <c r="P35" s="226">
        <v>0</v>
      </c>
      <c r="Q35" s="226">
        <v>0</v>
      </c>
      <c r="R35" s="226">
        <v>0</v>
      </c>
      <c r="S35" s="226">
        <v>0</v>
      </c>
      <c r="T35" s="226">
        <v>0</v>
      </c>
      <c r="U35" s="226">
        <v>0</v>
      </c>
      <c r="V35" s="226">
        <v>0</v>
      </c>
      <c r="W35" s="226">
        <v>0</v>
      </c>
      <c r="X35" s="226">
        <v>0</v>
      </c>
      <c r="Y35" s="226">
        <v>0</v>
      </c>
      <c r="Z35" s="226">
        <v>0</v>
      </c>
      <c r="AA35" s="226">
        <v>0</v>
      </c>
      <c r="AB35" s="226">
        <v>0</v>
      </c>
      <c r="AC35" s="226">
        <v>0</v>
      </c>
      <c r="AD35" s="226">
        <v>0</v>
      </c>
    </row>
    <row r="36" spans="1:30" ht="21.75" customHeight="1" x14ac:dyDescent="0.35">
      <c r="A36" s="223">
        <v>28</v>
      </c>
      <c r="B36" s="228" t="s">
        <v>39</v>
      </c>
      <c r="C36" s="225">
        <v>20</v>
      </c>
      <c r="D36" s="225">
        <v>10</v>
      </c>
      <c r="E36" s="225">
        <v>10</v>
      </c>
      <c r="F36" s="225">
        <v>0</v>
      </c>
      <c r="G36" s="225">
        <v>0</v>
      </c>
      <c r="H36" s="225">
        <v>10</v>
      </c>
      <c r="I36" s="225">
        <v>10</v>
      </c>
      <c r="J36" s="226">
        <v>0</v>
      </c>
      <c r="K36" s="226">
        <v>10</v>
      </c>
      <c r="L36" s="226">
        <v>0</v>
      </c>
      <c r="M36" s="226">
        <v>0</v>
      </c>
      <c r="N36" s="226">
        <v>0</v>
      </c>
      <c r="O36" s="226">
        <v>0</v>
      </c>
      <c r="P36" s="226">
        <v>0</v>
      </c>
      <c r="Q36" s="226">
        <v>0</v>
      </c>
      <c r="R36" s="226">
        <v>0</v>
      </c>
      <c r="S36" s="226">
        <v>0</v>
      </c>
      <c r="T36" s="226">
        <v>0</v>
      </c>
      <c r="U36" s="226">
        <v>0</v>
      </c>
      <c r="V36" s="226">
        <v>0</v>
      </c>
      <c r="W36" s="226">
        <v>0</v>
      </c>
      <c r="X36" s="226">
        <v>0</v>
      </c>
      <c r="Y36" s="226">
        <v>0</v>
      </c>
      <c r="Z36" s="226">
        <v>0</v>
      </c>
      <c r="AA36" s="226">
        <v>0</v>
      </c>
      <c r="AB36" s="226">
        <v>0</v>
      </c>
      <c r="AC36" s="226">
        <v>0</v>
      </c>
      <c r="AD36" s="226">
        <v>0</v>
      </c>
    </row>
    <row r="37" spans="1:30" ht="21.75" customHeight="1" x14ac:dyDescent="0.35">
      <c r="A37" s="223">
        <v>29</v>
      </c>
      <c r="B37" s="228" t="s">
        <v>40</v>
      </c>
      <c r="C37" s="225">
        <v>400</v>
      </c>
      <c r="D37" s="225">
        <v>200</v>
      </c>
      <c r="E37" s="225">
        <v>200</v>
      </c>
      <c r="F37" s="225">
        <v>0</v>
      </c>
      <c r="G37" s="225">
        <v>0</v>
      </c>
      <c r="H37" s="225">
        <v>35</v>
      </c>
      <c r="I37" s="225">
        <v>35</v>
      </c>
      <c r="J37" s="226">
        <v>30</v>
      </c>
      <c r="K37" s="226">
        <v>5</v>
      </c>
      <c r="L37" s="226">
        <v>0</v>
      </c>
      <c r="M37" s="226">
        <v>0</v>
      </c>
      <c r="N37" s="226">
        <v>0</v>
      </c>
      <c r="O37" s="226">
        <v>0</v>
      </c>
      <c r="P37" s="226">
        <v>0</v>
      </c>
      <c r="Q37" s="226">
        <v>0</v>
      </c>
      <c r="R37" s="226">
        <v>0</v>
      </c>
      <c r="S37" s="226">
        <v>0</v>
      </c>
      <c r="T37" s="226">
        <v>0</v>
      </c>
      <c r="U37" s="226">
        <v>0</v>
      </c>
      <c r="V37" s="226">
        <v>0</v>
      </c>
      <c r="W37" s="226">
        <v>0</v>
      </c>
      <c r="X37" s="226">
        <v>0</v>
      </c>
      <c r="Y37" s="226">
        <v>0</v>
      </c>
      <c r="Z37" s="226">
        <v>0</v>
      </c>
      <c r="AA37" s="226">
        <v>0</v>
      </c>
      <c r="AB37" s="226">
        <v>0</v>
      </c>
      <c r="AC37" s="226">
        <v>0</v>
      </c>
      <c r="AD37" s="226">
        <v>0</v>
      </c>
    </row>
    <row r="38" spans="1:30" ht="21.75" customHeight="1" x14ac:dyDescent="0.35">
      <c r="A38" s="223">
        <v>30</v>
      </c>
      <c r="B38" s="228" t="s">
        <v>41</v>
      </c>
      <c r="C38" s="225">
        <v>70</v>
      </c>
      <c r="D38" s="225">
        <v>70</v>
      </c>
      <c r="E38" s="225">
        <v>50</v>
      </c>
      <c r="F38" s="225">
        <v>0</v>
      </c>
      <c r="G38" s="225">
        <v>0</v>
      </c>
      <c r="H38" s="225">
        <v>50</v>
      </c>
      <c r="I38" s="225">
        <v>50</v>
      </c>
      <c r="J38" s="226">
        <v>40</v>
      </c>
      <c r="K38" s="226">
        <v>10</v>
      </c>
      <c r="L38" s="226">
        <v>0</v>
      </c>
      <c r="M38" s="226">
        <v>0</v>
      </c>
      <c r="N38" s="226">
        <v>0</v>
      </c>
      <c r="O38" s="226">
        <v>0</v>
      </c>
      <c r="P38" s="226">
        <v>0</v>
      </c>
      <c r="Q38" s="226">
        <v>0</v>
      </c>
      <c r="R38" s="226">
        <v>0</v>
      </c>
      <c r="S38" s="226">
        <v>0</v>
      </c>
      <c r="T38" s="226">
        <v>0</v>
      </c>
      <c r="U38" s="226">
        <v>0</v>
      </c>
      <c r="V38" s="226">
        <v>0</v>
      </c>
      <c r="W38" s="226">
        <v>0</v>
      </c>
      <c r="X38" s="226">
        <v>0</v>
      </c>
      <c r="Y38" s="226">
        <v>0</v>
      </c>
      <c r="Z38" s="226">
        <v>0</v>
      </c>
      <c r="AA38" s="226">
        <v>0</v>
      </c>
      <c r="AB38" s="226">
        <v>0</v>
      </c>
      <c r="AC38" s="226">
        <v>0</v>
      </c>
      <c r="AD38" s="226">
        <v>0</v>
      </c>
    </row>
    <row r="39" spans="1:30" ht="21.75" customHeight="1" x14ac:dyDescent="0.35">
      <c r="A39" s="223">
        <v>31</v>
      </c>
      <c r="B39" s="228" t="s">
        <v>42</v>
      </c>
      <c r="C39" s="225">
        <v>280</v>
      </c>
      <c r="D39" s="225">
        <v>130</v>
      </c>
      <c r="E39" s="225">
        <v>150</v>
      </c>
      <c r="F39" s="225">
        <v>0</v>
      </c>
      <c r="G39" s="225">
        <v>0</v>
      </c>
      <c r="H39" s="225">
        <v>60</v>
      </c>
      <c r="I39" s="225">
        <v>60</v>
      </c>
      <c r="J39" s="226">
        <v>50</v>
      </c>
      <c r="K39" s="226">
        <v>10</v>
      </c>
      <c r="L39" s="226">
        <v>0</v>
      </c>
      <c r="M39" s="226">
        <v>0</v>
      </c>
      <c r="N39" s="226">
        <v>0</v>
      </c>
      <c r="O39" s="226">
        <v>0</v>
      </c>
      <c r="P39" s="226">
        <v>0</v>
      </c>
      <c r="Q39" s="226">
        <v>0</v>
      </c>
      <c r="R39" s="226">
        <v>0</v>
      </c>
      <c r="S39" s="226">
        <v>0</v>
      </c>
      <c r="T39" s="226">
        <v>0</v>
      </c>
      <c r="U39" s="226">
        <v>0</v>
      </c>
      <c r="V39" s="226">
        <v>0</v>
      </c>
      <c r="W39" s="226">
        <v>0</v>
      </c>
      <c r="X39" s="226">
        <v>0</v>
      </c>
      <c r="Y39" s="226">
        <v>0</v>
      </c>
      <c r="Z39" s="226">
        <v>0</v>
      </c>
      <c r="AA39" s="226">
        <v>0</v>
      </c>
      <c r="AB39" s="226">
        <v>0</v>
      </c>
      <c r="AC39" s="226">
        <v>0</v>
      </c>
      <c r="AD39" s="226">
        <v>0</v>
      </c>
    </row>
    <row r="40" spans="1:30" ht="21.75" customHeight="1" x14ac:dyDescent="0.35">
      <c r="A40" s="223">
        <v>32</v>
      </c>
      <c r="B40" s="228" t="s">
        <v>43</v>
      </c>
      <c r="C40" s="225">
        <v>650</v>
      </c>
      <c r="D40" s="225">
        <v>650</v>
      </c>
      <c r="E40" s="225">
        <v>650</v>
      </c>
      <c r="F40" s="225">
        <v>0</v>
      </c>
      <c r="G40" s="225">
        <v>0</v>
      </c>
      <c r="H40" s="225">
        <v>75</v>
      </c>
      <c r="I40" s="225">
        <v>75</v>
      </c>
      <c r="J40" s="226">
        <v>65</v>
      </c>
      <c r="K40" s="226">
        <v>10</v>
      </c>
      <c r="L40" s="226">
        <v>0</v>
      </c>
      <c r="M40" s="226">
        <v>0</v>
      </c>
      <c r="N40" s="226">
        <v>0</v>
      </c>
      <c r="O40" s="226">
        <v>5</v>
      </c>
      <c r="P40" s="226">
        <v>5</v>
      </c>
      <c r="Q40" s="226">
        <v>0</v>
      </c>
      <c r="R40" s="226">
        <v>5</v>
      </c>
      <c r="S40" s="226">
        <v>0</v>
      </c>
      <c r="T40" s="226">
        <v>0</v>
      </c>
      <c r="U40" s="226">
        <v>0</v>
      </c>
      <c r="V40" s="226">
        <v>0</v>
      </c>
      <c r="W40" s="226">
        <v>0</v>
      </c>
      <c r="X40" s="226">
        <v>0</v>
      </c>
      <c r="Y40" s="226">
        <v>0</v>
      </c>
      <c r="Z40" s="226">
        <v>0</v>
      </c>
      <c r="AA40" s="226">
        <v>0</v>
      </c>
      <c r="AB40" s="226">
        <v>0</v>
      </c>
      <c r="AC40" s="226">
        <v>0</v>
      </c>
      <c r="AD40" s="226">
        <v>0</v>
      </c>
    </row>
    <row r="41" spans="1:30" ht="21.75" customHeight="1" x14ac:dyDescent="0.35">
      <c r="A41" s="223">
        <v>33</v>
      </c>
      <c r="B41" s="228" t="s">
        <v>44</v>
      </c>
      <c r="C41" s="225">
        <v>300</v>
      </c>
      <c r="D41" s="225">
        <v>300</v>
      </c>
      <c r="E41" s="225">
        <v>300</v>
      </c>
      <c r="F41" s="225">
        <v>0</v>
      </c>
      <c r="G41" s="225">
        <v>0</v>
      </c>
      <c r="H41" s="225">
        <v>40</v>
      </c>
      <c r="I41" s="225">
        <v>40</v>
      </c>
      <c r="J41" s="226">
        <v>40</v>
      </c>
      <c r="K41" s="226">
        <v>0</v>
      </c>
      <c r="L41" s="226">
        <v>0</v>
      </c>
      <c r="M41" s="226">
        <v>0</v>
      </c>
      <c r="N41" s="226">
        <v>0</v>
      </c>
      <c r="O41" s="226">
        <v>0</v>
      </c>
      <c r="P41" s="226">
        <v>0</v>
      </c>
      <c r="Q41" s="226">
        <v>0</v>
      </c>
      <c r="R41" s="226">
        <v>0</v>
      </c>
      <c r="S41" s="226">
        <v>0</v>
      </c>
      <c r="T41" s="226">
        <v>0</v>
      </c>
      <c r="U41" s="226">
        <v>0</v>
      </c>
      <c r="V41" s="226">
        <v>0</v>
      </c>
      <c r="W41" s="226">
        <v>0</v>
      </c>
      <c r="X41" s="226">
        <v>0</v>
      </c>
      <c r="Y41" s="226">
        <v>0</v>
      </c>
      <c r="Z41" s="226">
        <v>0</v>
      </c>
      <c r="AA41" s="226">
        <v>0</v>
      </c>
      <c r="AB41" s="226">
        <v>0</v>
      </c>
      <c r="AC41" s="226">
        <v>0</v>
      </c>
      <c r="AD41" s="226">
        <v>0</v>
      </c>
    </row>
    <row r="42" spans="1:30" ht="21.75" customHeight="1" x14ac:dyDescent="0.35">
      <c r="A42" s="223">
        <v>34</v>
      </c>
      <c r="B42" s="228" t="s">
        <v>45</v>
      </c>
      <c r="C42" s="225">
        <v>750</v>
      </c>
      <c r="D42" s="225">
        <v>550</v>
      </c>
      <c r="E42" s="225">
        <v>600</v>
      </c>
      <c r="F42" s="225">
        <v>0</v>
      </c>
      <c r="G42" s="225">
        <v>0</v>
      </c>
      <c r="H42" s="225">
        <v>25</v>
      </c>
      <c r="I42" s="225">
        <v>25</v>
      </c>
      <c r="J42" s="226">
        <v>25</v>
      </c>
      <c r="K42" s="226">
        <v>0</v>
      </c>
      <c r="L42" s="226">
        <v>0</v>
      </c>
      <c r="M42" s="226">
        <v>0</v>
      </c>
      <c r="N42" s="226">
        <v>0</v>
      </c>
      <c r="O42" s="226">
        <v>0</v>
      </c>
      <c r="P42" s="226">
        <v>0</v>
      </c>
      <c r="Q42" s="226">
        <v>0</v>
      </c>
      <c r="R42" s="226">
        <v>0</v>
      </c>
      <c r="S42" s="226">
        <v>0</v>
      </c>
      <c r="T42" s="226">
        <v>0</v>
      </c>
      <c r="U42" s="226">
        <v>0</v>
      </c>
      <c r="V42" s="226">
        <v>0</v>
      </c>
      <c r="W42" s="226">
        <v>0</v>
      </c>
      <c r="X42" s="226">
        <v>0</v>
      </c>
      <c r="Y42" s="226">
        <v>0</v>
      </c>
      <c r="Z42" s="226">
        <v>0</v>
      </c>
      <c r="AA42" s="226">
        <v>0</v>
      </c>
      <c r="AB42" s="226">
        <v>0</v>
      </c>
      <c r="AC42" s="226">
        <v>0</v>
      </c>
      <c r="AD42" s="226">
        <v>0</v>
      </c>
    </row>
    <row r="43" spans="1:30" ht="21.75" customHeight="1" x14ac:dyDescent="0.35">
      <c r="A43" s="223">
        <v>35</v>
      </c>
      <c r="B43" s="228" t="s">
        <v>46</v>
      </c>
      <c r="C43" s="225">
        <v>300</v>
      </c>
      <c r="D43" s="225">
        <v>205</v>
      </c>
      <c r="E43" s="225">
        <v>405</v>
      </c>
      <c r="F43" s="225">
        <v>0</v>
      </c>
      <c r="G43" s="225">
        <v>0</v>
      </c>
      <c r="H43" s="225">
        <v>90</v>
      </c>
      <c r="I43" s="225">
        <v>90</v>
      </c>
      <c r="J43" s="226">
        <v>70</v>
      </c>
      <c r="K43" s="226">
        <v>20</v>
      </c>
      <c r="L43" s="226">
        <v>0</v>
      </c>
      <c r="M43" s="226">
        <v>0</v>
      </c>
      <c r="N43" s="226">
        <v>0</v>
      </c>
      <c r="O43" s="226">
        <v>0</v>
      </c>
      <c r="P43" s="226">
        <v>0</v>
      </c>
      <c r="Q43" s="226">
        <v>0</v>
      </c>
      <c r="R43" s="226">
        <v>0</v>
      </c>
      <c r="S43" s="226">
        <v>0</v>
      </c>
      <c r="T43" s="226">
        <v>0</v>
      </c>
      <c r="U43" s="226">
        <v>0</v>
      </c>
      <c r="V43" s="226">
        <v>0</v>
      </c>
      <c r="W43" s="226">
        <v>0</v>
      </c>
      <c r="X43" s="226">
        <v>0</v>
      </c>
      <c r="Y43" s="226">
        <v>0</v>
      </c>
      <c r="Z43" s="226">
        <v>0</v>
      </c>
      <c r="AA43" s="226">
        <v>0</v>
      </c>
      <c r="AB43" s="226">
        <v>0</v>
      </c>
      <c r="AC43" s="226">
        <v>0</v>
      </c>
      <c r="AD43" s="226">
        <v>0</v>
      </c>
    </row>
    <row r="44" spans="1:30" ht="21.75" customHeight="1" x14ac:dyDescent="0.35">
      <c r="A44" s="223">
        <v>36</v>
      </c>
      <c r="B44" s="228" t="s">
        <v>47</v>
      </c>
      <c r="C44" s="225">
        <v>30</v>
      </c>
      <c r="D44" s="225">
        <v>15</v>
      </c>
      <c r="E44" s="225">
        <v>30</v>
      </c>
      <c r="F44" s="225">
        <v>0</v>
      </c>
      <c r="G44" s="225">
        <v>0</v>
      </c>
      <c r="H44" s="225">
        <v>10</v>
      </c>
      <c r="I44" s="225">
        <v>10</v>
      </c>
      <c r="J44" s="226">
        <v>10</v>
      </c>
      <c r="K44" s="226">
        <v>0</v>
      </c>
      <c r="L44" s="226">
        <v>0</v>
      </c>
      <c r="M44" s="226">
        <v>0</v>
      </c>
      <c r="N44" s="226">
        <v>5</v>
      </c>
      <c r="O44" s="226">
        <v>0</v>
      </c>
      <c r="P44" s="226">
        <v>0</v>
      </c>
      <c r="Q44" s="226">
        <v>0</v>
      </c>
      <c r="R44" s="226">
        <v>0</v>
      </c>
      <c r="S44" s="226">
        <v>0</v>
      </c>
      <c r="T44" s="226">
        <v>0</v>
      </c>
      <c r="U44" s="226">
        <v>0</v>
      </c>
      <c r="V44" s="226">
        <v>0</v>
      </c>
      <c r="W44" s="226">
        <v>0</v>
      </c>
      <c r="X44" s="226">
        <v>0</v>
      </c>
      <c r="Y44" s="226">
        <v>0</v>
      </c>
      <c r="Z44" s="226">
        <v>0</v>
      </c>
      <c r="AA44" s="226">
        <v>0</v>
      </c>
      <c r="AB44" s="226">
        <v>0</v>
      </c>
      <c r="AC44" s="226">
        <v>0</v>
      </c>
      <c r="AD44" s="226">
        <v>0</v>
      </c>
    </row>
    <row r="45" spans="1:30" ht="21.75" customHeight="1" x14ac:dyDescent="0.35">
      <c r="A45" s="223">
        <v>37</v>
      </c>
      <c r="B45" s="228" t="s">
        <v>48</v>
      </c>
      <c r="C45" s="225">
        <v>20</v>
      </c>
      <c r="D45" s="225">
        <v>20</v>
      </c>
      <c r="E45" s="225">
        <v>0</v>
      </c>
      <c r="F45" s="225">
        <v>0</v>
      </c>
      <c r="G45" s="225">
        <v>0</v>
      </c>
      <c r="H45" s="225">
        <v>20</v>
      </c>
      <c r="I45" s="225">
        <v>20</v>
      </c>
      <c r="J45" s="226">
        <v>20</v>
      </c>
      <c r="K45" s="226">
        <v>0</v>
      </c>
      <c r="L45" s="226">
        <v>0</v>
      </c>
      <c r="M45" s="226">
        <v>0</v>
      </c>
      <c r="N45" s="226">
        <v>0</v>
      </c>
      <c r="O45" s="226">
        <v>0</v>
      </c>
      <c r="P45" s="226">
        <v>0</v>
      </c>
      <c r="Q45" s="226">
        <v>0</v>
      </c>
      <c r="R45" s="226">
        <v>0</v>
      </c>
      <c r="S45" s="226">
        <v>0</v>
      </c>
      <c r="T45" s="226">
        <v>0</v>
      </c>
      <c r="U45" s="226">
        <v>0</v>
      </c>
      <c r="V45" s="226">
        <v>0</v>
      </c>
      <c r="W45" s="226">
        <v>0</v>
      </c>
      <c r="X45" s="226">
        <v>0</v>
      </c>
      <c r="Y45" s="226">
        <v>0</v>
      </c>
      <c r="Z45" s="226">
        <v>0</v>
      </c>
      <c r="AA45" s="226">
        <v>0</v>
      </c>
      <c r="AB45" s="226">
        <v>0</v>
      </c>
      <c r="AC45" s="226">
        <v>0</v>
      </c>
      <c r="AD45" s="226">
        <v>0</v>
      </c>
    </row>
    <row r="46" spans="1:30" ht="21.75" customHeight="1" x14ac:dyDescent="0.35">
      <c r="A46" s="223">
        <v>38</v>
      </c>
      <c r="B46" s="228" t="s">
        <v>49</v>
      </c>
      <c r="C46" s="225">
        <v>100</v>
      </c>
      <c r="D46" s="225">
        <v>25</v>
      </c>
      <c r="E46" s="225">
        <v>100</v>
      </c>
      <c r="F46" s="225">
        <v>0</v>
      </c>
      <c r="G46" s="225">
        <v>0</v>
      </c>
      <c r="H46" s="225">
        <v>25</v>
      </c>
      <c r="I46" s="225">
        <v>25</v>
      </c>
      <c r="J46" s="226">
        <v>25</v>
      </c>
      <c r="K46" s="226">
        <v>0</v>
      </c>
      <c r="L46" s="226">
        <v>0</v>
      </c>
      <c r="M46" s="226">
        <v>0</v>
      </c>
      <c r="N46" s="226">
        <v>0</v>
      </c>
      <c r="O46" s="226">
        <v>0</v>
      </c>
      <c r="P46" s="226">
        <v>0</v>
      </c>
      <c r="Q46" s="226">
        <v>0</v>
      </c>
      <c r="R46" s="226">
        <v>0</v>
      </c>
      <c r="S46" s="226">
        <v>0</v>
      </c>
      <c r="T46" s="226">
        <v>0</v>
      </c>
      <c r="U46" s="226">
        <v>0</v>
      </c>
      <c r="V46" s="226">
        <v>0</v>
      </c>
      <c r="W46" s="226">
        <v>0</v>
      </c>
      <c r="X46" s="226">
        <v>0</v>
      </c>
      <c r="Y46" s="226">
        <v>0</v>
      </c>
      <c r="Z46" s="226">
        <v>0</v>
      </c>
      <c r="AA46" s="226">
        <v>0</v>
      </c>
      <c r="AB46" s="226">
        <v>0</v>
      </c>
      <c r="AC46" s="226">
        <v>0</v>
      </c>
      <c r="AD46" s="226">
        <v>0</v>
      </c>
    </row>
    <row r="47" spans="1:30" ht="21.75" customHeight="1" x14ac:dyDescent="0.35">
      <c r="A47" s="223">
        <v>39</v>
      </c>
      <c r="B47" s="228" t="s">
        <v>50</v>
      </c>
      <c r="C47" s="225">
        <v>30</v>
      </c>
      <c r="D47" s="225">
        <v>30</v>
      </c>
      <c r="E47" s="225">
        <v>30</v>
      </c>
      <c r="F47" s="225">
        <v>0</v>
      </c>
      <c r="G47" s="225">
        <v>0</v>
      </c>
      <c r="H47" s="225">
        <v>10</v>
      </c>
      <c r="I47" s="225">
        <v>10</v>
      </c>
      <c r="J47" s="226">
        <v>10</v>
      </c>
      <c r="K47" s="226">
        <v>0</v>
      </c>
      <c r="L47" s="226">
        <v>0</v>
      </c>
      <c r="M47" s="226">
        <v>0</v>
      </c>
      <c r="N47" s="226">
        <v>0</v>
      </c>
      <c r="O47" s="226">
        <v>0</v>
      </c>
      <c r="P47" s="226">
        <v>0</v>
      </c>
      <c r="Q47" s="226">
        <v>0</v>
      </c>
      <c r="R47" s="226">
        <v>0</v>
      </c>
      <c r="S47" s="226">
        <v>0</v>
      </c>
      <c r="T47" s="226">
        <v>0</v>
      </c>
      <c r="U47" s="226">
        <v>0</v>
      </c>
      <c r="V47" s="226">
        <v>0</v>
      </c>
      <c r="W47" s="226">
        <v>0</v>
      </c>
      <c r="X47" s="226">
        <v>0</v>
      </c>
      <c r="Y47" s="226">
        <v>0</v>
      </c>
      <c r="Z47" s="226">
        <v>0</v>
      </c>
      <c r="AA47" s="226">
        <v>0</v>
      </c>
      <c r="AB47" s="226">
        <v>0</v>
      </c>
      <c r="AC47" s="226">
        <v>0</v>
      </c>
      <c r="AD47" s="226">
        <v>0</v>
      </c>
    </row>
    <row r="48" spans="1:30" ht="21.75" customHeight="1" x14ac:dyDescent="0.35">
      <c r="A48" s="223">
        <v>40</v>
      </c>
      <c r="B48" s="228" t="s">
        <v>51</v>
      </c>
      <c r="C48" s="225">
        <v>200</v>
      </c>
      <c r="D48" s="225">
        <v>100</v>
      </c>
      <c r="E48" s="225">
        <v>250</v>
      </c>
      <c r="F48" s="225">
        <v>0</v>
      </c>
      <c r="G48" s="225">
        <v>0</v>
      </c>
      <c r="H48" s="225">
        <v>20</v>
      </c>
      <c r="I48" s="225">
        <v>20</v>
      </c>
      <c r="J48" s="226">
        <v>20</v>
      </c>
      <c r="K48" s="226">
        <v>0</v>
      </c>
      <c r="L48" s="226">
        <v>0</v>
      </c>
      <c r="M48" s="226">
        <v>0</v>
      </c>
      <c r="N48" s="226">
        <v>0</v>
      </c>
      <c r="O48" s="226">
        <v>5</v>
      </c>
      <c r="P48" s="226">
        <v>5</v>
      </c>
      <c r="Q48" s="226">
        <v>0</v>
      </c>
      <c r="R48" s="226">
        <v>0</v>
      </c>
      <c r="S48" s="226">
        <v>0</v>
      </c>
      <c r="T48" s="226">
        <v>0</v>
      </c>
      <c r="U48" s="226">
        <v>0</v>
      </c>
      <c r="V48" s="226">
        <v>0</v>
      </c>
      <c r="W48" s="226">
        <v>0</v>
      </c>
      <c r="X48" s="226">
        <v>0</v>
      </c>
      <c r="Y48" s="226">
        <v>0</v>
      </c>
      <c r="Z48" s="226">
        <v>0</v>
      </c>
      <c r="AA48" s="226">
        <v>0</v>
      </c>
      <c r="AB48" s="226">
        <v>0</v>
      </c>
      <c r="AC48" s="226">
        <v>0</v>
      </c>
      <c r="AD48" s="226">
        <v>0</v>
      </c>
    </row>
    <row r="49" spans="1:30" ht="21.75" customHeight="1" x14ac:dyDescent="0.35">
      <c r="A49" s="223">
        <v>41</v>
      </c>
      <c r="B49" s="228" t="s">
        <v>52</v>
      </c>
      <c r="C49" s="225">
        <v>50</v>
      </c>
      <c r="D49" s="225">
        <v>0</v>
      </c>
      <c r="E49" s="225">
        <v>50</v>
      </c>
      <c r="F49" s="225">
        <v>0</v>
      </c>
      <c r="G49" s="225">
        <v>0</v>
      </c>
      <c r="H49" s="225">
        <v>10</v>
      </c>
      <c r="I49" s="225">
        <v>10</v>
      </c>
      <c r="J49" s="226">
        <v>10</v>
      </c>
      <c r="K49" s="226">
        <v>0</v>
      </c>
      <c r="L49" s="226">
        <v>0</v>
      </c>
      <c r="M49" s="226">
        <v>0</v>
      </c>
      <c r="N49" s="226">
        <v>0</v>
      </c>
      <c r="O49" s="226">
        <v>0</v>
      </c>
      <c r="P49" s="226">
        <v>0</v>
      </c>
      <c r="Q49" s="226">
        <v>0</v>
      </c>
      <c r="R49" s="226">
        <v>0</v>
      </c>
      <c r="S49" s="226">
        <v>0</v>
      </c>
      <c r="T49" s="226">
        <v>0</v>
      </c>
      <c r="U49" s="226">
        <v>0</v>
      </c>
      <c r="V49" s="226">
        <v>0</v>
      </c>
      <c r="W49" s="226">
        <v>0</v>
      </c>
      <c r="X49" s="226">
        <v>0</v>
      </c>
      <c r="Y49" s="226">
        <v>0</v>
      </c>
      <c r="Z49" s="226">
        <v>0</v>
      </c>
      <c r="AA49" s="226">
        <v>0</v>
      </c>
      <c r="AB49" s="226">
        <v>0</v>
      </c>
      <c r="AC49" s="226">
        <v>0</v>
      </c>
      <c r="AD49" s="226">
        <v>0</v>
      </c>
    </row>
    <row r="50" spans="1:30" ht="21.75" customHeight="1" x14ac:dyDescent="0.35">
      <c r="A50" s="223">
        <v>42</v>
      </c>
      <c r="B50" s="228" t="s">
        <v>53</v>
      </c>
      <c r="C50" s="225">
        <v>100</v>
      </c>
      <c r="D50" s="225">
        <v>100</v>
      </c>
      <c r="E50" s="225">
        <v>100</v>
      </c>
      <c r="F50" s="225">
        <v>0</v>
      </c>
      <c r="G50" s="225">
        <v>0</v>
      </c>
      <c r="H50" s="225">
        <v>25</v>
      </c>
      <c r="I50" s="225">
        <v>25</v>
      </c>
      <c r="J50" s="226">
        <v>15</v>
      </c>
      <c r="K50" s="226">
        <v>10</v>
      </c>
      <c r="L50" s="226">
        <v>0</v>
      </c>
      <c r="M50" s="226">
        <v>0</v>
      </c>
      <c r="N50" s="226">
        <v>0</v>
      </c>
      <c r="O50" s="226">
        <v>10</v>
      </c>
      <c r="P50" s="226">
        <v>10</v>
      </c>
      <c r="Q50" s="226">
        <v>0</v>
      </c>
      <c r="R50" s="226">
        <v>20</v>
      </c>
      <c r="S50" s="226">
        <v>0</v>
      </c>
      <c r="T50" s="226">
        <v>0</v>
      </c>
      <c r="U50" s="226">
        <v>0</v>
      </c>
      <c r="V50" s="226">
        <v>0</v>
      </c>
      <c r="W50" s="226">
        <v>0</v>
      </c>
      <c r="X50" s="226">
        <v>0</v>
      </c>
      <c r="Y50" s="226">
        <v>0</v>
      </c>
      <c r="Z50" s="226">
        <v>0</v>
      </c>
      <c r="AA50" s="226">
        <v>0</v>
      </c>
      <c r="AB50" s="226">
        <v>0</v>
      </c>
      <c r="AC50" s="226">
        <v>0</v>
      </c>
      <c r="AD50" s="226">
        <v>0</v>
      </c>
    </row>
    <row r="51" spans="1:30" x14ac:dyDescent="0.35">
      <c r="Y51" s="229"/>
    </row>
    <row r="54" spans="1:30" s="66" customFormat="1" x14ac:dyDescent="0.35">
      <c r="A54" s="212"/>
      <c r="F54" s="67"/>
      <c r="H54" s="67"/>
      <c r="P54" s="67"/>
      <c r="Q54" s="407" t="s">
        <v>54</v>
      </c>
      <c r="R54" s="407"/>
      <c r="S54" s="407"/>
      <c r="T54" s="67"/>
      <c r="U54" s="212" t="s">
        <v>55</v>
      </c>
      <c r="V54" s="212"/>
      <c r="X54" s="67" t="s">
        <v>219</v>
      </c>
      <c r="AC54" s="31" t="s">
        <v>121</v>
      </c>
    </row>
    <row r="55" spans="1:30" s="66" customFormat="1" x14ac:dyDescent="0.35">
      <c r="A55" s="212"/>
      <c r="F55" s="67"/>
      <c r="H55" s="67"/>
      <c r="I55" s="67"/>
      <c r="J55" s="67"/>
      <c r="P55" s="67"/>
      <c r="S55" s="67"/>
      <c r="T55" s="67"/>
      <c r="U55" s="67"/>
      <c r="V55" s="67"/>
      <c r="X55" s="67"/>
      <c r="AC55" s="31" t="s">
        <v>122</v>
      </c>
    </row>
    <row r="56" spans="1:30" s="66" customFormat="1" x14ac:dyDescent="0.35">
      <c r="A56" s="212"/>
      <c r="F56" s="67"/>
      <c r="H56" s="67"/>
      <c r="J56" s="67"/>
      <c r="P56" s="67"/>
      <c r="Q56" s="407" t="s">
        <v>318</v>
      </c>
      <c r="R56" s="407"/>
      <c r="S56" s="407"/>
      <c r="T56" s="67"/>
      <c r="U56" s="212" t="s">
        <v>809</v>
      </c>
      <c r="V56" s="212"/>
      <c r="X56" s="67"/>
      <c r="Y56" s="67" t="s">
        <v>60</v>
      </c>
      <c r="AC56" s="31" t="s">
        <v>61</v>
      </c>
    </row>
    <row r="57" spans="1:30" s="66" customFormat="1" x14ac:dyDescent="0.35">
      <c r="A57" s="212"/>
      <c r="B57" s="214"/>
      <c r="G57" s="67"/>
      <c r="H57" s="67"/>
      <c r="I57" s="67"/>
      <c r="J57" s="67"/>
      <c r="K57" s="67"/>
      <c r="L57" s="67"/>
      <c r="M57" s="67"/>
      <c r="N57" s="67"/>
      <c r="O57" s="67"/>
      <c r="P57" s="67"/>
      <c r="Q57" s="67"/>
      <c r="R57" s="67"/>
      <c r="S57" s="67"/>
      <c r="T57" s="67"/>
      <c r="U57" s="67"/>
      <c r="V57" s="67"/>
    </row>
    <row r="58" spans="1:30" s="66" customFormat="1" ht="27.6" customHeight="1" x14ac:dyDescent="0.35">
      <c r="A58" s="212"/>
      <c r="B58" s="214"/>
      <c r="C58" s="67"/>
      <c r="D58" s="67"/>
      <c r="E58" s="67"/>
      <c r="G58" s="67"/>
      <c r="H58" s="67"/>
      <c r="I58" s="67"/>
      <c r="J58" s="67"/>
      <c r="K58" s="67"/>
      <c r="L58" s="67"/>
      <c r="M58" s="67"/>
      <c r="N58" s="67"/>
      <c r="O58" s="67"/>
      <c r="P58" s="67"/>
      <c r="Q58" s="67"/>
      <c r="R58" s="67"/>
      <c r="S58" s="67"/>
      <c r="T58" s="67"/>
      <c r="U58" s="67"/>
      <c r="V58" s="67"/>
    </row>
    <row r="59" spans="1:30" s="66" customFormat="1" x14ac:dyDescent="0.35">
      <c r="A59" s="212"/>
      <c r="B59" s="214"/>
      <c r="C59" s="67"/>
      <c r="D59" s="67"/>
      <c r="E59" s="67"/>
      <c r="O59" s="67"/>
      <c r="P59" s="67"/>
      <c r="Q59" s="67"/>
      <c r="AA59" s="31"/>
    </row>
    <row r="60" spans="1:30" s="66" customFormat="1" x14ac:dyDescent="0.35">
      <c r="A60" s="212"/>
      <c r="B60" s="214"/>
      <c r="C60" s="67"/>
      <c r="D60" s="67"/>
      <c r="E60" s="67"/>
      <c r="O60" s="67"/>
      <c r="P60" s="67"/>
      <c r="Q60" s="67"/>
      <c r="AA60" s="31"/>
    </row>
    <row r="61" spans="1:30" s="66" customFormat="1" x14ac:dyDescent="0.35">
      <c r="A61" s="212"/>
      <c r="B61" s="214"/>
      <c r="C61" s="67"/>
      <c r="D61" s="67"/>
      <c r="E61" s="67"/>
      <c r="O61" s="67"/>
      <c r="P61" s="67"/>
      <c r="Q61" s="67"/>
      <c r="AA61" s="31"/>
    </row>
  </sheetData>
  <mergeCells count="4">
    <mergeCell ref="A1:H1"/>
    <mergeCell ref="A8:B8"/>
    <mergeCell ref="Q54:S54"/>
    <mergeCell ref="Q56:S56"/>
  </mergeCells>
  <pageMargins left="0" right="0.19685039370078741" top="0" bottom="0" header="0" footer="0"/>
  <pageSetup paperSize="9" scale="44" fitToWidth="0" orientation="landscape" r:id="rId1"/>
  <headerFooter alignWithMargins="0">
    <oddFooter>&amp;CPagina &amp;P din &amp;N</oddFooter>
  </headerFooter>
  <rowBreaks count="1" manualBreakCount="1">
    <brk id="5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6FF"/>
    <pageSetUpPr fitToPage="1"/>
  </sheetPr>
  <dimension ref="A1:XFD209"/>
  <sheetViews>
    <sheetView topLeftCell="A175" zoomScale="70" zoomScaleNormal="70" zoomScaleSheetLayoutView="70" workbookViewId="0">
      <selection activeCell="N214" sqref="N214"/>
    </sheetView>
  </sheetViews>
  <sheetFormatPr defaultColWidth="9.140625" defaultRowHeight="18" x14ac:dyDescent="0.35"/>
  <cols>
    <col min="1" max="1" width="5.140625" style="116" customWidth="1"/>
    <col min="2" max="2" width="19.5703125" style="63" customWidth="1"/>
    <col min="3" max="3" width="20.28515625" style="63" customWidth="1"/>
    <col min="4" max="4" width="13" style="52" customWidth="1"/>
    <col min="5" max="5" width="12.140625" style="52" customWidth="1"/>
    <col min="6" max="6" width="16.5703125" style="52" customWidth="1"/>
    <col min="7" max="7" width="13.140625" style="1" customWidth="1"/>
    <col min="8" max="8" width="14.5703125" style="1" customWidth="1"/>
    <col min="9" max="9" width="21.42578125" style="1" customWidth="1"/>
    <col min="10" max="10" width="16.28515625" style="1" customWidth="1"/>
    <col min="11" max="11" width="21.140625" style="1" customWidth="1"/>
    <col min="12" max="12" width="7.7109375" style="1" customWidth="1"/>
    <col min="13" max="13" width="16" style="1" customWidth="1"/>
    <col min="14" max="14" width="13.85546875" style="1" customWidth="1"/>
    <col min="15" max="15" width="14" style="1" customWidth="1"/>
    <col min="16" max="16" width="14.42578125" style="52" customWidth="1"/>
    <col min="17" max="18" width="12.140625" style="1" customWidth="1"/>
    <col min="19" max="19" width="13.7109375" style="1" customWidth="1"/>
    <col min="20" max="20" width="8.85546875" style="1" customWidth="1"/>
    <col min="21" max="21" width="14.140625" style="1" customWidth="1"/>
    <col min="22" max="22" width="14.28515625" style="1" customWidth="1"/>
    <col min="23" max="23" width="14" style="1" customWidth="1"/>
    <col min="24" max="24" width="15.28515625" style="1" customWidth="1"/>
    <col min="25" max="25" width="14.42578125" style="1" customWidth="1"/>
    <col min="26" max="26" width="8.140625" style="1" customWidth="1"/>
    <col min="27" max="16384" width="9.140625" style="1"/>
  </cols>
  <sheetData>
    <row r="1" spans="1:26" ht="24" customHeight="1" x14ac:dyDescent="0.35">
      <c r="A1" s="414" t="s">
        <v>635</v>
      </c>
      <c r="B1" s="414"/>
      <c r="C1" s="414"/>
      <c r="D1" s="414"/>
      <c r="E1" s="414"/>
      <c r="F1" s="414"/>
      <c r="G1" s="414"/>
      <c r="H1" s="117"/>
      <c r="I1" s="117"/>
      <c r="J1" s="117"/>
      <c r="K1" s="117"/>
      <c r="L1" s="117"/>
      <c r="M1" s="117"/>
      <c r="N1" s="117"/>
      <c r="O1" s="117"/>
      <c r="P1" s="117"/>
      <c r="Q1" s="117"/>
      <c r="R1" s="117"/>
      <c r="S1" s="117"/>
      <c r="T1" s="117"/>
      <c r="U1" s="117"/>
      <c r="V1" s="117"/>
      <c r="W1" s="117"/>
      <c r="X1" s="117"/>
      <c r="Y1" s="117" t="s">
        <v>636</v>
      </c>
      <c r="Z1" s="117"/>
    </row>
    <row r="2" spans="1:26" ht="21" customHeight="1" x14ac:dyDescent="0.35">
      <c r="A2" s="68"/>
      <c r="B2" s="117"/>
      <c r="C2" s="117"/>
      <c r="D2" s="117"/>
      <c r="E2" s="117"/>
      <c r="F2" s="117"/>
      <c r="G2" s="117"/>
      <c r="H2" s="117"/>
      <c r="I2" s="117"/>
      <c r="J2" s="117"/>
      <c r="K2" s="117"/>
      <c r="L2" s="117"/>
      <c r="M2" s="117"/>
      <c r="N2" s="117"/>
      <c r="O2" s="117"/>
      <c r="P2" s="117"/>
      <c r="Q2" s="117"/>
      <c r="R2" s="117"/>
      <c r="S2" s="117"/>
      <c r="T2" s="117"/>
      <c r="U2" s="117"/>
      <c r="V2" s="360" t="s">
        <v>2</v>
      </c>
      <c r="W2" s="360"/>
      <c r="X2" s="360"/>
      <c r="Y2" s="360"/>
      <c r="Z2" s="360"/>
    </row>
    <row r="3" spans="1:26" ht="18" customHeight="1" x14ac:dyDescent="0.35">
      <c r="A3" s="68"/>
      <c r="B3" s="117"/>
      <c r="C3" s="117"/>
      <c r="D3" s="117"/>
      <c r="E3" s="117"/>
      <c r="F3" s="117"/>
      <c r="G3" s="117"/>
      <c r="H3" s="117"/>
      <c r="I3" s="117"/>
      <c r="J3" s="117"/>
      <c r="K3" s="117"/>
      <c r="L3" s="117"/>
      <c r="M3" s="117"/>
      <c r="N3" s="117"/>
      <c r="O3" s="117"/>
      <c r="P3" s="117"/>
      <c r="Q3" s="117"/>
      <c r="R3" s="117"/>
      <c r="S3" s="117"/>
      <c r="T3" s="117"/>
      <c r="U3" s="117"/>
      <c r="V3" s="360" t="s">
        <v>196</v>
      </c>
      <c r="W3" s="360"/>
      <c r="X3" s="360"/>
      <c r="Y3" s="360"/>
      <c r="Z3" s="360"/>
    </row>
    <row r="4" spans="1:26" ht="32.450000000000003" customHeight="1" x14ac:dyDescent="0.35">
      <c r="A4" s="68"/>
      <c r="B4" s="117"/>
      <c r="C4" s="117"/>
      <c r="D4" s="117"/>
      <c r="E4" s="117"/>
      <c r="F4" s="117"/>
      <c r="G4" s="117"/>
      <c r="H4" s="117"/>
      <c r="I4" s="117"/>
      <c r="J4" s="117"/>
      <c r="K4" s="117"/>
      <c r="L4" s="117"/>
      <c r="M4" s="117"/>
      <c r="N4" s="117"/>
      <c r="O4" s="117"/>
      <c r="P4" s="117"/>
      <c r="Q4" s="117"/>
      <c r="R4" s="117"/>
      <c r="S4" s="117"/>
      <c r="T4" s="117"/>
      <c r="U4" s="117"/>
      <c r="V4" s="360" t="s">
        <v>226</v>
      </c>
      <c r="W4" s="360"/>
      <c r="X4" s="360"/>
      <c r="Y4" s="360"/>
      <c r="Z4" s="360"/>
    </row>
    <row r="5" spans="1:26" ht="30" customHeight="1" x14ac:dyDescent="0.35">
      <c r="A5" s="394" t="s">
        <v>812</v>
      </c>
      <c r="B5" s="394"/>
      <c r="C5" s="394"/>
      <c r="D5" s="394"/>
      <c r="E5" s="394"/>
      <c r="F5" s="394"/>
      <c r="G5" s="394"/>
      <c r="H5" s="394"/>
      <c r="I5" s="394"/>
      <c r="J5" s="394"/>
      <c r="K5" s="394"/>
      <c r="L5" s="394"/>
      <c r="M5" s="394"/>
      <c r="N5" s="394"/>
      <c r="O5" s="394"/>
      <c r="P5" s="394"/>
      <c r="Q5" s="394"/>
      <c r="R5" s="394"/>
      <c r="S5" s="394"/>
      <c r="T5" s="394"/>
      <c r="U5" s="394"/>
      <c r="V5" s="394"/>
      <c r="W5" s="394"/>
      <c r="X5" s="394"/>
      <c r="Y5" s="394"/>
      <c r="Z5" s="394"/>
    </row>
    <row r="6" spans="1:26" ht="28.9" customHeight="1" x14ac:dyDescent="0.35">
      <c r="A6" s="76"/>
      <c r="B6" s="117"/>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6" s="52" customFormat="1" ht="200.45" customHeight="1" x14ac:dyDescent="0.35">
      <c r="A7" s="77" t="s">
        <v>197</v>
      </c>
      <c r="B7" s="78" t="s">
        <v>323</v>
      </c>
      <c r="C7" s="79" t="s">
        <v>324</v>
      </c>
      <c r="D7" s="77" t="s">
        <v>306</v>
      </c>
      <c r="E7" s="80" t="s">
        <v>307</v>
      </c>
      <c r="F7" s="81" t="s">
        <v>68</v>
      </c>
      <c r="G7" s="81" t="s">
        <v>70</v>
      </c>
      <c r="H7" s="77" t="s">
        <v>72</v>
      </c>
      <c r="I7" s="77" t="s">
        <v>308</v>
      </c>
      <c r="J7" s="77" t="s">
        <v>74</v>
      </c>
      <c r="K7" s="80" t="s">
        <v>309</v>
      </c>
      <c r="L7" s="81" t="s">
        <v>111</v>
      </c>
      <c r="M7" s="81" t="s">
        <v>310</v>
      </c>
      <c r="N7" s="77" t="s">
        <v>113</v>
      </c>
      <c r="O7" s="77" t="s">
        <v>227</v>
      </c>
      <c r="P7" s="77" t="s">
        <v>82</v>
      </c>
      <c r="Q7" s="80" t="s">
        <v>312</v>
      </c>
      <c r="R7" s="81" t="s">
        <v>313</v>
      </c>
      <c r="S7" s="81" t="s">
        <v>314</v>
      </c>
      <c r="T7" s="81" t="s">
        <v>89</v>
      </c>
      <c r="U7" s="77" t="s">
        <v>315</v>
      </c>
      <c r="V7" s="77" t="s">
        <v>117</v>
      </c>
      <c r="W7" s="77" t="s">
        <v>92</v>
      </c>
      <c r="X7" s="77" t="s">
        <v>316</v>
      </c>
      <c r="Y7" s="77" t="s">
        <v>96</v>
      </c>
      <c r="Z7" s="77" t="s">
        <v>317</v>
      </c>
    </row>
    <row r="8" spans="1:26" s="174" customFormat="1" ht="17.25" customHeight="1" x14ac:dyDescent="0.35">
      <c r="A8" s="170">
        <v>0</v>
      </c>
      <c r="B8" s="171">
        <v>1</v>
      </c>
      <c r="C8" s="171">
        <v>2</v>
      </c>
      <c r="D8" s="172">
        <v>3</v>
      </c>
      <c r="E8" s="173">
        <v>4</v>
      </c>
      <c r="F8" s="170">
        <v>5</v>
      </c>
      <c r="G8" s="171">
        <v>6</v>
      </c>
      <c r="H8" s="170">
        <v>7</v>
      </c>
      <c r="I8" s="171">
        <v>8</v>
      </c>
      <c r="J8" s="170">
        <v>9</v>
      </c>
      <c r="K8" s="173">
        <v>10</v>
      </c>
      <c r="L8" s="170">
        <v>11</v>
      </c>
      <c r="M8" s="171">
        <v>12</v>
      </c>
      <c r="N8" s="170">
        <v>13</v>
      </c>
      <c r="O8" s="171">
        <v>14</v>
      </c>
      <c r="P8" s="170">
        <v>15</v>
      </c>
      <c r="Q8" s="173">
        <v>16</v>
      </c>
      <c r="R8" s="170">
        <v>17</v>
      </c>
      <c r="S8" s="171">
        <v>18</v>
      </c>
      <c r="T8" s="170">
        <v>19</v>
      </c>
      <c r="U8" s="171">
        <v>20</v>
      </c>
      <c r="V8" s="170">
        <v>21</v>
      </c>
      <c r="W8" s="171">
        <v>22</v>
      </c>
      <c r="X8" s="170">
        <v>23</v>
      </c>
      <c r="Y8" s="171">
        <v>24</v>
      </c>
      <c r="Z8" s="170">
        <v>25</v>
      </c>
    </row>
    <row r="9" spans="1:26" ht="22.5" customHeight="1" x14ac:dyDescent="0.35">
      <c r="A9" s="415" t="s">
        <v>334</v>
      </c>
      <c r="B9" s="415"/>
      <c r="C9" s="415"/>
      <c r="D9" s="82">
        <f>D15+D21+D26+D30+D34+D38+D42+D46+D52+D59+D63+D65+D70+D76+D79+D84+D89+D93+D97+D103+D106+D110+D113+D116+D120+D122+D131+D134+D138+D147+D150+D156+D158+D160+D165+D167+D172+D183+D186+D188+D190+D196</f>
        <v>1610</v>
      </c>
      <c r="E9" s="82">
        <f>F9+G9</f>
        <v>1590</v>
      </c>
      <c r="F9" s="82">
        <f>F15+F21+F26+F30+F34+F38+F42+F46+F52+F59+F63+F65+F70+F76+F79+F84+F89+F93+F97+F103+F106+F110+F113+F116+F120+F122+F131+F134+F138+F147+F150+F156+F158+F160+F165+F167+F172+F183+F186+F188+F190+F196</f>
        <v>1278</v>
      </c>
      <c r="G9" s="82">
        <f>G15+G21+G26+G30+G34+G38+G42+G46+G52+G59+G63+G65+G70+G76+G79+G84+G89+G93+G97+G103+G106+G110+G113+G116+G120+G122+G131+G134+G138+G147+G150+G156+G158+G160+G165+G167+G172+G183+G186+G188+G190+G196</f>
        <v>312</v>
      </c>
      <c r="H9" s="82">
        <f>H15+H21+H26+H30+H34+H38+H42+H46+H52+H59+H63+H65+H70+H76+H79+H84+H89+H93+H97+H103+H106+H110+H113+H116+H120+H122+H131+H134+H138+H147+H150+H156+H158+H160+H165+H167+H172+H183+H186+H188+H190+H196</f>
        <v>4</v>
      </c>
      <c r="I9" s="82">
        <f>I15+I21+I26+I30+I34+I38+I42+I46+I52+I59+I63+I65+I70+I76+I79+I84+I89+I93+I97+I103+I106+I110+I113+I116+I120+I122+I131+I134+I138+I147+I150+I156+I158+I160+I165+I167+I172+I183+I186+I188+I190+I196</f>
        <v>1</v>
      </c>
      <c r="J9" s="82">
        <f>J15+J21+J26+J30+J34+J38+J42+J46+J52+J59+J63+J65+J70+J76+J79+J84+J89+J93+J97+J103+J106+J110+J113+J116+J120+J122+J131+J134+J138+J147+J150+J156+J158+J160+J165+J167+J172+J183+J186+J188+J190+J196</f>
        <v>6</v>
      </c>
      <c r="K9" s="82">
        <f t="shared" ref="K9:K74" si="0">L9+M9</f>
        <v>20</v>
      </c>
      <c r="L9" s="82">
        <f>L15+L21+L26+L30+L34+L38+L42+L46+L52+L59+L63+L65+L70+L76+L79+L84+L89+L93+L97+L103+L106+L110+L113+L116+L120+L122+L131+L134+L138+L147+L150+L156+L158+L160+L165+L167+L172+L183+L186+L188+L190+L196</f>
        <v>19</v>
      </c>
      <c r="M9" s="82">
        <f>M15+M21+M26+M30+M34+M38+M42+M46+M52+M59+M63+M65+M70+M76+M79+M84+M89+M93+M97+M103+M106+M110+M113+M116+M120+M122+M131+M134+M138+M147+M150+M156+M158+M160+M165+M167+M172+M183+M186+M188+M190+M196</f>
        <v>1</v>
      </c>
      <c r="N9" s="82">
        <f>N15+N21+N26+N30+N34+N38+N42+N46+N52+N59+N63+N65+N70+N76+N79+N84+N89+N93+N97+N103+N106+N110+N113+N116+N120+N122+N131+N134+N138+N147+N150+N156+N158+N160+N165+N167+N172+N183+N186+N188+N190+N196</f>
        <v>2</v>
      </c>
      <c r="O9" s="82">
        <f>O15+O21+O26+O30+O34+O38+O42+O46+O52+O59+O63+O65+O70+O76+O79+O84+O89+O93+O97+O103+O106+O110+O113+O116+O120+O122+O131+O134+O138+O147+O150+O156+O158+O160+O165+O167+O172+O183+O186+O188+O190+O196</f>
        <v>0</v>
      </c>
      <c r="P9" s="82">
        <f>P15+P21+P26+P30+P34+P38+P42+P46+P52+P59+P63+P65+P70+P76+P79+P84+P89+P93+P97+P103+P106+P110+P113+P116+P120+P122+P131+P134+P138+P147+P150+P156+P158+P160+P165+P167+P172+P183+P186+P188+P190+P196</f>
        <v>0</v>
      </c>
      <c r="Q9" s="82">
        <f>R9+S9+T9</f>
        <v>0</v>
      </c>
      <c r="R9" s="82">
        <f t="shared" ref="R9:Z9" si="1">R15+R21+R26+R30+R34+R38+R42+R46+R52+R59+R63+R65+R70+R76+R79+R84+R89+R93+R97+R103+R106+R110+R113+R116+R120+R122+R131+R134+R138+R147+R150+R156+R158+R160+R165+R167+R172+R183+R186+R188+R190+R196</f>
        <v>0</v>
      </c>
      <c r="S9" s="82">
        <f t="shared" si="1"/>
        <v>0</v>
      </c>
      <c r="T9" s="82">
        <f t="shared" si="1"/>
        <v>0</v>
      </c>
      <c r="U9" s="82">
        <f t="shared" si="1"/>
        <v>0</v>
      </c>
      <c r="V9" s="82">
        <f t="shared" si="1"/>
        <v>0</v>
      </c>
      <c r="W9" s="82">
        <f t="shared" si="1"/>
        <v>0</v>
      </c>
      <c r="X9" s="82">
        <f t="shared" si="1"/>
        <v>0</v>
      </c>
      <c r="Y9" s="82">
        <f t="shared" si="1"/>
        <v>0</v>
      </c>
      <c r="Z9" s="82">
        <f t="shared" si="1"/>
        <v>0</v>
      </c>
    </row>
    <row r="10" spans="1:26" ht="16.899999999999999" customHeight="1" x14ac:dyDescent="0.35">
      <c r="A10" s="57">
        <v>1</v>
      </c>
      <c r="B10" s="397" t="s">
        <v>221</v>
      </c>
      <c r="C10" s="74" t="s">
        <v>637</v>
      </c>
      <c r="D10" s="83">
        <v>40</v>
      </c>
      <c r="E10" s="82">
        <f t="shared" ref="E10:E74" si="2">F10+G10</f>
        <v>40</v>
      </c>
      <c r="F10" s="84">
        <v>20</v>
      </c>
      <c r="G10" s="84">
        <v>20</v>
      </c>
      <c r="H10" s="85">
        <v>0</v>
      </c>
      <c r="I10" s="85">
        <v>0</v>
      </c>
      <c r="J10" s="85">
        <v>0</v>
      </c>
      <c r="K10" s="82">
        <f>L10+M10</f>
        <v>0</v>
      </c>
      <c r="L10" s="85">
        <v>0</v>
      </c>
      <c r="M10" s="85">
        <v>0</v>
      </c>
      <c r="N10" s="85">
        <v>0</v>
      </c>
      <c r="O10" s="85">
        <v>0</v>
      </c>
      <c r="P10" s="85">
        <v>0</v>
      </c>
      <c r="Q10" s="82">
        <f>R10+S10+T10</f>
        <v>0</v>
      </c>
      <c r="R10" s="85">
        <v>0</v>
      </c>
      <c r="S10" s="85">
        <v>0</v>
      </c>
      <c r="T10" s="85">
        <v>0</v>
      </c>
      <c r="U10" s="85">
        <v>0</v>
      </c>
      <c r="V10" s="85">
        <v>0</v>
      </c>
      <c r="W10" s="85">
        <v>0</v>
      </c>
      <c r="X10" s="85">
        <v>0</v>
      </c>
      <c r="Y10" s="85">
        <v>0</v>
      </c>
      <c r="Z10" s="85">
        <v>0</v>
      </c>
    </row>
    <row r="11" spans="1:26" ht="16.899999999999999" customHeight="1" x14ac:dyDescent="0.35">
      <c r="A11" s="57">
        <v>2</v>
      </c>
      <c r="B11" s="397"/>
      <c r="C11" s="74" t="s">
        <v>638</v>
      </c>
      <c r="D11" s="83">
        <v>75</v>
      </c>
      <c r="E11" s="82">
        <f t="shared" si="2"/>
        <v>75</v>
      </c>
      <c r="F11" s="84">
        <v>40</v>
      </c>
      <c r="G11" s="84">
        <v>35</v>
      </c>
      <c r="H11" s="85">
        <v>0</v>
      </c>
      <c r="I11" s="85">
        <v>0</v>
      </c>
      <c r="J11" s="85">
        <v>0</v>
      </c>
      <c r="K11" s="82">
        <f t="shared" ref="K11:K14" si="3">L11+M11</f>
        <v>0</v>
      </c>
      <c r="L11" s="85">
        <v>0</v>
      </c>
      <c r="M11" s="85">
        <v>0</v>
      </c>
      <c r="N11" s="85">
        <v>0</v>
      </c>
      <c r="O11" s="85">
        <v>0</v>
      </c>
      <c r="P11" s="85">
        <v>0</v>
      </c>
      <c r="Q11" s="82">
        <f t="shared" ref="Q11:Q14" si="4">R11+S11+T11</f>
        <v>0</v>
      </c>
      <c r="R11" s="85">
        <v>0</v>
      </c>
      <c r="S11" s="85">
        <v>0</v>
      </c>
      <c r="T11" s="85">
        <v>0</v>
      </c>
      <c r="U11" s="85">
        <v>0</v>
      </c>
      <c r="V11" s="85">
        <v>0</v>
      </c>
      <c r="W11" s="85">
        <v>0</v>
      </c>
      <c r="X11" s="85">
        <v>0</v>
      </c>
      <c r="Y11" s="85">
        <v>0</v>
      </c>
      <c r="Z11" s="85">
        <v>0</v>
      </c>
    </row>
    <row r="12" spans="1:26" ht="16.899999999999999" customHeight="1" x14ac:dyDescent="0.35">
      <c r="A12" s="57">
        <v>3</v>
      </c>
      <c r="B12" s="397"/>
      <c r="C12" s="74" t="s">
        <v>457</v>
      </c>
      <c r="D12" s="83">
        <v>40</v>
      </c>
      <c r="E12" s="82">
        <f t="shared" si="2"/>
        <v>40</v>
      </c>
      <c r="F12" s="84">
        <v>25</v>
      </c>
      <c r="G12" s="84">
        <v>15</v>
      </c>
      <c r="H12" s="85">
        <v>0</v>
      </c>
      <c r="I12" s="85">
        <v>0</v>
      </c>
      <c r="J12" s="85">
        <v>0</v>
      </c>
      <c r="K12" s="82">
        <f t="shared" si="3"/>
        <v>0</v>
      </c>
      <c r="L12" s="85">
        <v>0</v>
      </c>
      <c r="M12" s="85">
        <v>0</v>
      </c>
      <c r="N12" s="85">
        <v>0</v>
      </c>
      <c r="O12" s="85">
        <v>0</v>
      </c>
      <c r="P12" s="85">
        <v>0</v>
      </c>
      <c r="Q12" s="82">
        <f t="shared" si="4"/>
        <v>0</v>
      </c>
      <c r="R12" s="85">
        <v>0</v>
      </c>
      <c r="S12" s="85">
        <v>0</v>
      </c>
      <c r="T12" s="85">
        <v>0</v>
      </c>
      <c r="U12" s="85">
        <v>0</v>
      </c>
      <c r="V12" s="85">
        <v>0</v>
      </c>
      <c r="W12" s="85">
        <v>0</v>
      </c>
      <c r="X12" s="85">
        <v>0</v>
      </c>
      <c r="Y12" s="85">
        <v>0</v>
      </c>
      <c r="Z12" s="85">
        <v>0</v>
      </c>
    </row>
    <row r="13" spans="1:26" ht="16.899999999999999" customHeight="1" x14ac:dyDescent="0.35">
      <c r="A13" s="57">
        <v>4</v>
      </c>
      <c r="B13" s="397"/>
      <c r="C13" s="74" t="s">
        <v>639</v>
      </c>
      <c r="D13" s="83">
        <v>50</v>
      </c>
      <c r="E13" s="82">
        <f t="shared" si="2"/>
        <v>50</v>
      </c>
      <c r="F13" s="84">
        <v>30</v>
      </c>
      <c r="G13" s="84">
        <v>20</v>
      </c>
      <c r="H13" s="85">
        <v>0</v>
      </c>
      <c r="I13" s="85">
        <v>0</v>
      </c>
      <c r="J13" s="85">
        <v>0</v>
      </c>
      <c r="K13" s="82">
        <f t="shared" si="3"/>
        <v>0</v>
      </c>
      <c r="L13" s="85">
        <v>0</v>
      </c>
      <c r="M13" s="85">
        <v>0</v>
      </c>
      <c r="N13" s="85">
        <v>0</v>
      </c>
      <c r="O13" s="85">
        <v>0</v>
      </c>
      <c r="P13" s="85">
        <v>0</v>
      </c>
      <c r="Q13" s="82">
        <f t="shared" si="4"/>
        <v>0</v>
      </c>
      <c r="R13" s="85">
        <v>0</v>
      </c>
      <c r="S13" s="85">
        <v>0</v>
      </c>
      <c r="T13" s="85">
        <v>0</v>
      </c>
      <c r="U13" s="85">
        <v>0</v>
      </c>
      <c r="V13" s="85">
        <v>0</v>
      </c>
      <c r="W13" s="85">
        <v>0</v>
      </c>
      <c r="X13" s="85">
        <v>0</v>
      </c>
      <c r="Y13" s="85">
        <v>0</v>
      </c>
      <c r="Z13" s="85">
        <v>0</v>
      </c>
    </row>
    <row r="14" spans="1:26" ht="16.899999999999999" customHeight="1" x14ac:dyDescent="0.35">
      <c r="A14" s="86">
        <v>5</v>
      </c>
      <c r="B14" s="413"/>
      <c r="C14" s="87" t="s">
        <v>640</v>
      </c>
      <c r="D14" s="88">
        <v>40</v>
      </c>
      <c r="E14" s="89">
        <f t="shared" si="2"/>
        <v>40</v>
      </c>
      <c r="F14" s="90">
        <v>25</v>
      </c>
      <c r="G14" s="90">
        <v>15</v>
      </c>
      <c r="H14" s="91">
        <v>0</v>
      </c>
      <c r="I14" s="91">
        <v>0</v>
      </c>
      <c r="J14" s="91">
        <v>0</v>
      </c>
      <c r="K14" s="89">
        <f t="shared" si="3"/>
        <v>0</v>
      </c>
      <c r="L14" s="91">
        <v>0</v>
      </c>
      <c r="M14" s="91">
        <v>0</v>
      </c>
      <c r="N14" s="91">
        <v>0</v>
      </c>
      <c r="O14" s="91">
        <v>0</v>
      </c>
      <c r="P14" s="91">
        <v>0</v>
      </c>
      <c r="Q14" s="89">
        <f t="shared" si="4"/>
        <v>0</v>
      </c>
      <c r="R14" s="91">
        <v>0</v>
      </c>
      <c r="S14" s="91">
        <v>0</v>
      </c>
      <c r="T14" s="91">
        <v>0</v>
      </c>
      <c r="U14" s="91">
        <v>0</v>
      </c>
      <c r="V14" s="91">
        <v>0</v>
      </c>
      <c r="W14" s="91">
        <v>0</v>
      </c>
      <c r="X14" s="91">
        <v>0</v>
      </c>
      <c r="Y14" s="91">
        <v>0</v>
      </c>
      <c r="Z14" s="91">
        <v>0</v>
      </c>
    </row>
    <row r="15" spans="1:26" s="94" customFormat="1" ht="16.899999999999999" customHeight="1" x14ac:dyDescent="0.35">
      <c r="A15" s="408" t="s">
        <v>641</v>
      </c>
      <c r="B15" s="408"/>
      <c r="C15" s="408"/>
      <c r="D15" s="92">
        <f>SUM(D10:D14)</f>
        <v>245</v>
      </c>
      <c r="E15" s="82">
        <f>F15+G15</f>
        <v>245</v>
      </c>
      <c r="F15" s="92">
        <f t="shared" ref="F15:Z15" si="5">SUM(F10:F14)</f>
        <v>140</v>
      </c>
      <c r="G15" s="92">
        <f t="shared" si="5"/>
        <v>105</v>
      </c>
      <c r="H15" s="93">
        <f t="shared" si="5"/>
        <v>0</v>
      </c>
      <c r="I15" s="93">
        <f t="shared" si="5"/>
        <v>0</v>
      </c>
      <c r="J15" s="93">
        <f t="shared" si="5"/>
        <v>0</v>
      </c>
      <c r="K15" s="82">
        <f t="shared" si="5"/>
        <v>0</v>
      </c>
      <c r="L15" s="93">
        <f t="shared" si="5"/>
        <v>0</v>
      </c>
      <c r="M15" s="93">
        <f t="shared" si="5"/>
        <v>0</v>
      </c>
      <c r="N15" s="93">
        <f t="shared" si="5"/>
        <v>0</v>
      </c>
      <c r="O15" s="93">
        <f t="shared" si="5"/>
        <v>0</v>
      </c>
      <c r="P15" s="93">
        <f t="shared" si="5"/>
        <v>0</v>
      </c>
      <c r="Q15" s="82">
        <f t="shared" si="5"/>
        <v>0</v>
      </c>
      <c r="R15" s="93">
        <f t="shared" si="5"/>
        <v>0</v>
      </c>
      <c r="S15" s="93">
        <f t="shared" si="5"/>
        <v>0</v>
      </c>
      <c r="T15" s="93">
        <f t="shared" si="5"/>
        <v>0</v>
      </c>
      <c r="U15" s="93">
        <f t="shared" si="5"/>
        <v>0</v>
      </c>
      <c r="V15" s="93">
        <f t="shared" si="5"/>
        <v>0</v>
      </c>
      <c r="W15" s="93">
        <f t="shared" si="5"/>
        <v>0</v>
      </c>
      <c r="X15" s="93">
        <f t="shared" si="5"/>
        <v>0</v>
      </c>
      <c r="Y15" s="93">
        <f t="shared" si="5"/>
        <v>0</v>
      </c>
      <c r="Z15" s="93">
        <f t="shared" si="5"/>
        <v>0</v>
      </c>
    </row>
    <row r="16" spans="1:26" ht="16.899999999999999" customHeight="1" x14ac:dyDescent="0.35">
      <c r="A16" s="57">
        <v>6</v>
      </c>
      <c r="B16" s="392" t="s">
        <v>222</v>
      </c>
      <c r="C16" s="7" t="s">
        <v>642</v>
      </c>
      <c r="D16" s="83">
        <v>4</v>
      </c>
      <c r="E16" s="82">
        <f t="shared" si="2"/>
        <v>4</v>
      </c>
      <c r="F16" s="84">
        <v>3</v>
      </c>
      <c r="G16" s="84">
        <v>1</v>
      </c>
      <c r="H16" s="85">
        <v>0</v>
      </c>
      <c r="I16" s="85">
        <v>0</v>
      </c>
      <c r="J16" s="85">
        <v>0</v>
      </c>
      <c r="K16" s="82">
        <f t="shared" si="0"/>
        <v>0</v>
      </c>
      <c r="L16" s="85">
        <v>0</v>
      </c>
      <c r="M16" s="85">
        <v>0</v>
      </c>
      <c r="N16" s="85">
        <v>0</v>
      </c>
      <c r="O16" s="85">
        <v>0</v>
      </c>
      <c r="P16" s="85">
        <v>0</v>
      </c>
      <c r="Q16" s="82">
        <f t="shared" ref="Q16:Q70" si="6">R16+S16+T16</f>
        <v>0</v>
      </c>
      <c r="R16" s="85">
        <v>0</v>
      </c>
      <c r="S16" s="85">
        <v>0</v>
      </c>
      <c r="T16" s="85">
        <v>0</v>
      </c>
      <c r="U16" s="85">
        <v>0</v>
      </c>
      <c r="V16" s="85">
        <v>0</v>
      </c>
      <c r="W16" s="85">
        <v>0</v>
      </c>
      <c r="X16" s="85">
        <v>0</v>
      </c>
      <c r="Y16" s="85">
        <v>0</v>
      </c>
      <c r="Z16" s="85">
        <v>0</v>
      </c>
    </row>
    <row r="17" spans="1:26" ht="16.899999999999999" customHeight="1" x14ac:dyDescent="0.35">
      <c r="A17" s="57">
        <v>7</v>
      </c>
      <c r="B17" s="392"/>
      <c r="C17" s="7" t="s">
        <v>459</v>
      </c>
      <c r="D17" s="83">
        <v>4</v>
      </c>
      <c r="E17" s="82">
        <f t="shared" si="2"/>
        <v>4</v>
      </c>
      <c r="F17" s="84">
        <v>3</v>
      </c>
      <c r="G17" s="84">
        <v>1</v>
      </c>
      <c r="H17" s="85">
        <v>0</v>
      </c>
      <c r="I17" s="85">
        <v>0</v>
      </c>
      <c r="J17" s="85">
        <v>0</v>
      </c>
      <c r="K17" s="82">
        <f t="shared" si="0"/>
        <v>0</v>
      </c>
      <c r="L17" s="85">
        <v>0</v>
      </c>
      <c r="M17" s="85">
        <v>0</v>
      </c>
      <c r="N17" s="85">
        <v>0</v>
      </c>
      <c r="O17" s="85">
        <v>0</v>
      </c>
      <c r="P17" s="85">
        <v>0</v>
      </c>
      <c r="Q17" s="82">
        <f t="shared" si="6"/>
        <v>0</v>
      </c>
      <c r="R17" s="85">
        <v>0</v>
      </c>
      <c r="S17" s="85">
        <v>0</v>
      </c>
      <c r="T17" s="85">
        <v>0</v>
      </c>
      <c r="U17" s="85">
        <v>0</v>
      </c>
      <c r="V17" s="85">
        <v>0</v>
      </c>
      <c r="W17" s="85">
        <v>0</v>
      </c>
      <c r="X17" s="85">
        <v>0</v>
      </c>
      <c r="Y17" s="85">
        <v>0</v>
      </c>
      <c r="Z17" s="85">
        <v>0</v>
      </c>
    </row>
    <row r="18" spans="1:26" ht="16.899999999999999" customHeight="1" x14ac:dyDescent="0.35">
      <c r="A18" s="57">
        <v>8</v>
      </c>
      <c r="B18" s="392"/>
      <c r="C18" s="7" t="s">
        <v>643</v>
      </c>
      <c r="D18" s="83">
        <v>4</v>
      </c>
      <c r="E18" s="82">
        <f t="shared" si="2"/>
        <v>4</v>
      </c>
      <c r="F18" s="84">
        <v>3</v>
      </c>
      <c r="G18" s="84">
        <v>1</v>
      </c>
      <c r="H18" s="85">
        <v>0</v>
      </c>
      <c r="I18" s="85">
        <v>0</v>
      </c>
      <c r="J18" s="85">
        <v>0</v>
      </c>
      <c r="K18" s="82">
        <f t="shared" si="0"/>
        <v>0</v>
      </c>
      <c r="L18" s="85">
        <v>0</v>
      </c>
      <c r="M18" s="85">
        <v>0</v>
      </c>
      <c r="N18" s="85">
        <v>0</v>
      </c>
      <c r="O18" s="85">
        <v>0</v>
      </c>
      <c r="P18" s="85">
        <v>0</v>
      </c>
      <c r="Q18" s="82">
        <f t="shared" si="6"/>
        <v>0</v>
      </c>
      <c r="R18" s="85">
        <v>0</v>
      </c>
      <c r="S18" s="85">
        <v>0</v>
      </c>
      <c r="T18" s="85">
        <v>0</v>
      </c>
      <c r="U18" s="85">
        <v>0</v>
      </c>
      <c r="V18" s="85">
        <v>0</v>
      </c>
      <c r="W18" s="85">
        <v>0</v>
      </c>
      <c r="X18" s="85">
        <v>0</v>
      </c>
      <c r="Y18" s="85">
        <v>0</v>
      </c>
      <c r="Z18" s="85">
        <v>0</v>
      </c>
    </row>
    <row r="19" spans="1:26" ht="16.899999999999999" customHeight="1" x14ac:dyDescent="0.35">
      <c r="A19" s="57">
        <v>9</v>
      </c>
      <c r="B19" s="392"/>
      <c r="C19" s="7" t="s">
        <v>644</v>
      </c>
      <c r="D19" s="83">
        <v>4</v>
      </c>
      <c r="E19" s="82">
        <f t="shared" si="2"/>
        <v>4</v>
      </c>
      <c r="F19" s="84">
        <v>3</v>
      </c>
      <c r="G19" s="84">
        <v>1</v>
      </c>
      <c r="H19" s="85">
        <v>0</v>
      </c>
      <c r="I19" s="85">
        <v>0</v>
      </c>
      <c r="J19" s="85">
        <v>0</v>
      </c>
      <c r="K19" s="82">
        <f t="shared" si="0"/>
        <v>0</v>
      </c>
      <c r="L19" s="85">
        <v>0</v>
      </c>
      <c r="M19" s="85">
        <v>0</v>
      </c>
      <c r="N19" s="85">
        <v>0</v>
      </c>
      <c r="O19" s="85">
        <v>0</v>
      </c>
      <c r="P19" s="85">
        <v>0</v>
      </c>
      <c r="Q19" s="82">
        <f t="shared" si="6"/>
        <v>0</v>
      </c>
      <c r="R19" s="85">
        <v>0</v>
      </c>
      <c r="S19" s="85">
        <v>0</v>
      </c>
      <c r="T19" s="85">
        <v>0</v>
      </c>
      <c r="U19" s="85">
        <v>0</v>
      </c>
      <c r="V19" s="85">
        <v>0</v>
      </c>
      <c r="W19" s="85">
        <v>0</v>
      </c>
      <c r="X19" s="85">
        <v>0</v>
      </c>
      <c r="Y19" s="85">
        <v>0</v>
      </c>
      <c r="Z19" s="85">
        <v>0</v>
      </c>
    </row>
    <row r="20" spans="1:26" ht="16.899999999999999" customHeight="1" x14ac:dyDescent="0.35">
      <c r="A20" s="57">
        <v>10</v>
      </c>
      <c r="B20" s="392"/>
      <c r="C20" s="7" t="s">
        <v>645</v>
      </c>
      <c r="D20" s="83">
        <v>4</v>
      </c>
      <c r="E20" s="82">
        <f t="shared" si="2"/>
        <v>4</v>
      </c>
      <c r="F20" s="84">
        <v>3</v>
      </c>
      <c r="G20" s="84">
        <v>1</v>
      </c>
      <c r="H20" s="85">
        <v>0</v>
      </c>
      <c r="I20" s="85">
        <v>0</v>
      </c>
      <c r="J20" s="85">
        <v>0</v>
      </c>
      <c r="K20" s="82">
        <f t="shared" si="0"/>
        <v>0</v>
      </c>
      <c r="L20" s="85">
        <v>0</v>
      </c>
      <c r="M20" s="85">
        <v>0</v>
      </c>
      <c r="N20" s="85">
        <v>0</v>
      </c>
      <c r="O20" s="85">
        <v>0</v>
      </c>
      <c r="P20" s="85">
        <v>0</v>
      </c>
      <c r="Q20" s="82">
        <f t="shared" si="6"/>
        <v>0</v>
      </c>
      <c r="R20" s="85">
        <v>0</v>
      </c>
      <c r="S20" s="85">
        <v>0</v>
      </c>
      <c r="T20" s="85">
        <v>0</v>
      </c>
      <c r="U20" s="85">
        <v>0</v>
      </c>
      <c r="V20" s="85">
        <v>0</v>
      </c>
      <c r="W20" s="85">
        <v>0</v>
      </c>
      <c r="X20" s="85">
        <v>0</v>
      </c>
      <c r="Y20" s="85">
        <v>0</v>
      </c>
      <c r="Z20" s="85">
        <v>0</v>
      </c>
    </row>
    <row r="21" spans="1:26" s="94" customFormat="1" ht="16.899999999999999" customHeight="1" x14ac:dyDescent="0.35">
      <c r="A21" s="408" t="s">
        <v>646</v>
      </c>
      <c r="B21" s="408"/>
      <c r="C21" s="408"/>
      <c r="D21" s="92">
        <f>SUM(D16:D20)</f>
        <v>20</v>
      </c>
      <c r="E21" s="82">
        <f>SUM(E16:E20)</f>
        <v>20</v>
      </c>
      <c r="F21" s="92">
        <f>SUM(F16:F20)</f>
        <v>15</v>
      </c>
      <c r="G21" s="92">
        <f>SUM(G16:G20)</f>
        <v>5</v>
      </c>
      <c r="H21" s="93">
        <f t="shared" ref="H21:J21" si="7">SUM(H16:H20)</f>
        <v>0</v>
      </c>
      <c r="I21" s="93">
        <f t="shared" si="7"/>
        <v>0</v>
      </c>
      <c r="J21" s="93">
        <f t="shared" si="7"/>
        <v>0</v>
      </c>
      <c r="K21" s="82">
        <f t="shared" si="0"/>
        <v>0</v>
      </c>
      <c r="L21" s="93">
        <f t="shared" ref="L21:Z21" si="8">SUM(L16:L20)</f>
        <v>0</v>
      </c>
      <c r="M21" s="93">
        <f t="shared" si="8"/>
        <v>0</v>
      </c>
      <c r="N21" s="93">
        <f t="shared" si="8"/>
        <v>0</v>
      </c>
      <c r="O21" s="93">
        <f t="shared" si="8"/>
        <v>0</v>
      </c>
      <c r="P21" s="93">
        <f t="shared" si="8"/>
        <v>0</v>
      </c>
      <c r="Q21" s="82">
        <f t="shared" si="6"/>
        <v>0</v>
      </c>
      <c r="R21" s="93">
        <f t="shared" si="8"/>
        <v>0</v>
      </c>
      <c r="S21" s="93">
        <f t="shared" si="8"/>
        <v>0</v>
      </c>
      <c r="T21" s="93">
        <f t="shared" si="8"/>
        <v>0</v>
      </c>
      <c r="U21" s="93">
        <f t="shared" si="8"/>
        <v>0</v>
      </c>
      <c r="V21" s="93">
        <f t="shared" si="8"/>
        <v>0</v>
      </c>
      <c r="W21" s="93">
        <f t="shared" si="8"/>
        <v>0</v>
      </c>
      <c r="X21" s="93">
        <f t="shared" si="8"/>
        <v>0</v>
      </c>
      <c r="Y21" s="93">
        <f t="shared" si="8"/>
        <v>0</v>
      </c>
      <c r="Z21" s="93">
        <f t="shared" si="8"/>
        <v>0</v>
      </c>
    </row>
    <row r="22" spans="1:26" ht="16.899999999999999" customHeight="1" x14ac:dyDescent="0.35">
      <c r="A22" s="57">
        <v>11</v>
      </c>
      <c r="B22" s="409" t="s">
        <v>228</v>
      </c>
      <c r="C22" s="74" t="s">
        <v>647</v>
      </c>
      <c r="D22" s="95">
        <v>5</v>
      </c>
      <c r="E22" s="82">
        <f t="shared" si="2"/>
        <v>5</v>
      </c>
      <c r="F22" s="84">
        <v>5</v>
      </c>
      <c r="G22" s="85">
        <v>0</v>
      </c>
      <c r="H22" s="85">
        <v>0</v>
      </c>
      <c r="I22" s="85">
        <v>0</v>
      </c>
      <c r="J22" s="85">
        <v>0</v>
      </c>
      <c r="K22" s="82">
        <f t="shared" si="0"/>
        <v>0</v>
      </c>
      <c r="L22" s="85">
        <v>0</v>
      </c>
      <c r="M22" s="85">
        <v>0</v>
      </c>
      <c r="N22" s="85">
        <v>0</v>
      </c>
      <c r="O22" s="85">
        <v>0</v>
      </c>
      <c r="P22" s="85">
        <v>0</v>
      </c>
      <c r="Q22" s="82">
        <f t="shared" si="6"/>
        <v>0</v>
      </c>
      <c r="R22" s="85">
        <v>0</v>
      </c>
      <c r="S22" s="85">
        <v>0</v>
      </c>
      <c r="T22" s="85">
        <v>0</v>
      </c>
      <c r="U22" s="85">
        <v>0</v>
      </c>
      <c r="V22" s="85">
        <v>0</v>
      </c>
      <c r="W22" s="85">
        <v>0</v>
      </c>
      <c r="X22" s="85">
        <v>0</v>
      </c>
      <c r="Y22" s="85">
        <v>0</v>
      </c>
      <c r="Z22" s="85">
        <v>0</v>
      </c>
    </row>
    <row r="23" spans="1:26" ht="16.899999999999999" customHeight="1" x14ac:dyDescent="0.35">
      <c r="A23" s="57">
        <v>12</v>
      </c>
      <c r="B23" s="409"/>
      <c r="C23" s="74" t="s">
        <v>648</v>
      </c>
      <c r="D23" s="95">
        <v>5</v>
      </c>
      <c r="E23" s="82">
        <f t="shared" si="2"/>
        <v>5</v>
      </c>
      <c r="F23" s="85">
        <v>0</v>
      </c>
      <c r="G23" s="84">
        <v>5</v>
      </c>
      <c r="H23" s="85">
        <v>0</v>
      </c>
      <c r="I23" s="85">
        <v>0</v>
      </c>
      <c r="J23" s="85">
        <v>0</v>
      </c>
      <c r="K23" s="82">
        <f t="shared" si="0"/>
        <v>0</v>
      </c>
      <c r="L23" s="85">
        <v>0</v>
      </c>
      <c r="M23" s="85">
        <v>0</v>
      </c>
      <c r="N23" s="85">
        <v>0</v>
      </c>
      <c r="O23" s="85">
        <v>0</v>
      </c>
      <c r="P23" s="85">
        <v>0</v>
      </c>
      <c r="Q23" s="82">
        <f t="shared" si="6"/>
        <v>0</v>
      </c>
      <c r="R23" s="85">
        <v>0</v>
      </c>
      <c r="S23" s="85">
        <v>0</v>
      </c>
      <c r="T23" s="85">
        <v>0</v>
      </c>
      <c r="U23" s="85">
        <v>0</v>
      </c>
      <c r="V23" s="85">
        <v>0</v>
      </c>
      <c r="W23" s="85">
        <v>0</v>
      </c>
      <c r="X23" s="85">
        <v>0</v>
      </c>
      <c r="Y23" s="85">
        <v>0</v>
      </c>
      <c r="Z23" s="85">
        <v>0</v>
      </c>
    </row>
    <row r="24" spans="1:26" ht="16.899999999999999" customHeight="1" x14ac:dyDescent="0.35">
      <c r="A24" s="57">
        <v>13</v>
      </c>
      <c r="B24" s="409"/>
      <c r="C24" s="74" t="s">
        <v>649</v>
      </c>
      <c r="D24" s="95">
        <v>5</v>
      </c>
      <c r="E24" s="82">
        <f t="shared" si="2"/>
        <v>5</v>
      </c>
      <c r="F24" s="84">
        <v>5</v>
      </c>
      <c r="G24" s="85">
        <v>0</v>
      </c>
      <c r="H24" s="85">
        <v>0</v>
      </c>
      <c r="I24" s="85">
        <v>0</v>
      </c>
      <c r="J24" s="85">
        <v>0</v>
      </c>
      <c r="K24" s="82">
        <f t="shared" si="0"/>
        <v>0</v>
      </c>
      <c r="L24" s="85">
        <v>0</v>
      </c>
      <c r="M24" s="85">
        <v>0</v>
      </c>
      <c r="N24" s="85">
        <v>0</v>
      </c>
      <c r="O24" s="85">
        <v>0</v>
      </c>
      <c r="P24" s="85">
        <v>0</v>
      </c>
      <c r="Q24" s="82">
        <f t="shared" si="6"/>
        <v>0</v>
      </c>
      <c r="R24" s="85">
        <v>0</v>
      </c>
      <c r="S24" s="85">
        <v>0</v>
      </c>
      <c r="T24" s="85">
        <v>0</v>
      </c>
      <c r="U24" s="85">
        <v>0</v>
      </c>
      <c r="V24" s="85">
        <v>0</v>
      </c>
      <c r="W24" s="85">
        <v>0</v>
      </c>
      <c r="X24" s="85">
        <v>0</v>
      </c>
      <c r="Y24" s="85">
        <v>0</v>
      </c>
      <c r="Z24" s="85">
        <v>0</v>
      </c>
    </row>
    <row r="25" spans="1:26" ht="16.899999999999999" customHeight="1" x14ac:dyDescent="0.35">
      <c r="A25" s="57">
        <v>14</v>
      </c>
      <c r="B25" s="409"/>
      <c r="C25" s="74" t="s">
        <v>650</v>
      </c>
      <c r="D25" s="95">
        <v>5</v>
      </c>
      <c r="E25" s="82">
        <f t="shared" si="2"/>
        <v>5</v>
      </c>
      <c r="F25" s="85">
        <v>0</v>
      </c>
      <c r="G25" s="84">
        <v>5</v>
      </c>
      <c r="H25" s="85">
        <v>0</v>
      </c>
      <c r="I25" s="85">
        <v>0</v>
      </c>
      <c r="J25" s="85">
        <v>0</v>
      </c>
      <c r="K25" s="82">
        <f t="shared" si="0"/>
        <v>0</v>
      </c>
      <c r="L25" s="85">
        <v>0</v>
      </c>
      <c r="M25" s="85">
        <v>0</v>
      </c>
      <c r="N25" s="85">
        <v>0</v>
      </c>
      <c r="O25" s="85">
        <v>0</v>
      </c>
      <c r="P25" s="85">
        <v>0</v>
      </c>
      <c r="Q25" s="82">
        <f t="shared" si="6"/>
        <v>0</v>
      </c>
      <c r="R25" s="85">
        <v>0</v>
      </c>
      <c r="S25" s="85">
        <v>0</v>
      </c>
      <c r="T25" s="85">
        <v>0</v>
      </c>
      <c r="U25" s="85">
        <v>0</v>
      </c>
      <c r="V25" s="85">
        <v>0</v>
      </c>
      <c r="W25" s="85">
        <v>0</v>
      </c>
      <c r="X25" s="85">
        <v>0</v>
      </c>
      <c r="Y25" s="85">
        <v>0</v>
      </c>
      <c r="Z25" s="85">
        <v>0</v>
      </c>
    </row>
    <row r="26" spans="1:26" s="94" customFormat="1" ht="16.899999999999999" customHeight="1" x14ac:dyDescent="0.35">
      <c r="A26" s="408" t="s">
        <v>651</v>
      </c>
      <c r="B26" s="408"/>
      <c r="C26" s="408"/>
      <c r="D26" s="92">
        <f>SUM(D22:D25)</f>
        <v>20</v>
      </c>
      <c r="E26" s="82">
        <f t="shared" si="2"/>
        <v>20</v>
      </c>
      <c r="F26" s="92">
        <f t="shared" ref="F26:Z26" si="9">SUM(F22:F25)</f>
        <v>10</v>
      </c>
      <c r="G26" s="92">
        <f t="shared" si="9"/>
        <v>10</v>
      </c>
      <c r="H26" s="93">
        <f t="shared" si="9"/>
        <v>0</v>
      </c>
      <c r="I26" s="93">
        <f t="shared" si="9"/>
        <v>0</v>
      </c>
      <c r="J26" s="93">
        <f t="shared" si="9"/>
        <v>0</v>
      </c>
      <c r="K26" s="82">
        <f t="shared" si="0"/>
        <v>0</v>
      </c>
      <c r="L26" s="93">
        <f t="shared" si="9"/>
        <v>0</v>
      </c>
      <c r="M26" s="93">
        <f t="shared" si="9"/>
        <v>0</v>
      </c>
      <c r="N26" s="93">
        <f t="shared" si="9"/>
        <v>0</v>
      </c>
      <c r="O26" s="93">
        <f t="shared" si="9"/>
        <v>0</v>
      </c>
      <c r="P26" s="93">
        <f t="shared" si="9"/>
        <v>0</v>
      </c>
      <c r="Q26" s="82">
        <f t="shared" si="6"/>
        <v>0</v>
      </c>
      <c r="R26" s="93">
        <f t="shared" si="9"/>
        <v>0</v>
      </c>
      <c r="S26" s="93">
        <f t="shared" si="9"/>
        <v>0</v>
      </c>
      <c r="T26" s="93">
        <f t="shared" si="9"/>
        <v>0</v>
      </c>
      <c r="U26" s="93">
        <f t="shared" si="9"/>
        <v>0</v>
      </c>
      <c r="V26" s="93">
        <f t="shared" si="9"/>
        <v>0</v>
      </c>
      <c r="W26" s="93">
        <f t="shared" si="9"/>
        <v>0</v>
      </c>
      <c r="X26" s="93">
        <f t="shared" si="9"/>
        <v>0</v>
      </c>
      <c r="Y26" s="93">
        <f t="shared" si="9"/>
        <v>0</v>
      </c>
      <c r="Z26" s="93">
        <f t="shared" si="9"/>
        <v>0</v>
      </c>
    </row>
    <row r="27" spans="1:26" ht="16.899999999999999" customHeight="1" x14ac:dyDescent="0.35">
      <c r="A27" s="57">
        <v>15</v>
      </c>
      <c r="B27" s="392" t="s">
        <v>229</v>
      </c>
      <c r="C27" s="7" t="s">
        <v>652</v>
      </c>
      <c r="D27" s="83">
        <v>5</v>
      </c>
      <c r="E27" s="82">
        <f t="shared" si="2"/>
        <v>5</v>
      </c>
      <c r="F27" s="84">
        <v>5</v>
      </c>
      <c r="G27" s="85">
        <v>0</v>
      </c>
      <c r="H27" s="85">
        <v>0</v>
      </c>
      <c r="I27" s="85">
        <v>0</v>
      </c>
      <c r="J27" s="85">
        <v>0</v>
      </c>
      <c r="K27" s="82">
        <f t="shared" si="0"/>
        <v>0</v>
      </c>
      <c r="L27" s="85">
        <v>0</v>
      </c>
      <c r="M27" s="85">
        <v>0</v>
      </c>
      <c r="N27" s="85">
        <v>0</v>
      </c>
      <c r="O27" s="85">
        <v>0</v>
      </c>
      <c r="P27" s="85">
        <v>0</v>
      </c>
      <c r="Q27" s="82">
        <f t="shared" si="6"/>
        <v>0</v>
      </c>
      <c r="R27" s="85">
        <v>0</v>
      </c>
      <c r="S27" s="85">
        <v>0</v>
      </c>
      <c r="T27" s="85">
        <v>0</v>
      </c>
      <c r="U27" s="85">
        <v>0</v>
      </c>
      <c r="V27" s="85">
        <v>0</v>
      </c>
      <c r="W27" s="85">
        <v>0</v>
      </c>
      <c r="X27" s="85">
        <v>0</v>
      </c>
      <c r="Y27" s="85">
        <v>0</v>
      </c>
      <c r="Z27" s="85">
        <v>0</v>
      </c>
    </row>
    <row r="28" spans="1:26" ht="16.899999999999999" customHeight="1" x14ac:dyDescent="0.35">
      <c r="A28" s="57">
        <v>16</v>
      </c>
      <c r="B28" s="392"/>
      <c r="C28" s="7" t="s">
        <v>348</v>
      </c>
      <c r="D28" s="83">
        <v>5</v>
      </c>
      <c r="E28" s="82">
        <f t="shared" si="2"/>
        <v>5</v>
      </c>
      <c r="F28" s="84">
        <v>5</v>
      </c>
      <c r="G28" s="85">
        <v>0</v>
      </c>
      <c r="H28" s="85">
        <v>0</v>
      </c>
      <c r="I28" s="85">
        <v>0</v>
      </c>
      <c r="J28" s="85">
        <v>0</v>
      </c>
      <c r="K28" s="82">
        <f t="shared" si="0"/>
        <v>0</v>
      </c>
      <c r="L28" s="85">
        <v>0</v>
      </c>
      <c r="M28" s="85">
        <v>0</v>
      </c>
      <c r="N28" s="85">
        <v>0</v>
      </c>
      <c r="O28" s="85">
        <v>0</v>
      </c>
      <c r="P28" s="85">
        <v>0</v>
      </c>
      <c r="Q28" s="82">
        <f t="shared" si="6"/>
        <v>0</v>
      </c>
      <c r="R28" s="85">
        <v>0</v>
      </c>
      <c r="S28" s="85">
        <v>0</v>
      </c>
      <c r="T28" s="85">
        <v>0</v>
      </c>
      <c r="U28" s="85">
        <v>0</v>
      </c>
      <c r="V28" s="85">
        <v>0</v>
      </c>
      <c r="W28" s="85">
        <v>0</v>
      </c>
      <c r="X28" s="85">
        <v>0</v>
      </c>
      <c r="Y28" s="85">
        <v>0</v>
      </c>
      <c r="Z28" s="85">
        <v>0</v>
      </c>
    </row>
    <row r="29" spans="1:26" ht="16.899999999999999" customHeight="1" x14ac:dyDescent="0.35">
      <c r="A29" s="57">
        <v>17</v>
      </c>
      <c r="B29" s="392"/>
      <c r="C29" s="7" t="s">
        <v>349</v>
      </c>
      <c r="D29" s="83">
        <v>5</v>
      </c>
      <c r="E29" s="82">
        <f t="shared" si="2"/>
        <v>5</v>
      </c>
      <c r="F29" s="84">
        <v>5</v>
      </c>
      <c r="G29" s="85">
        <v>0</v>
      </c>
      <c r="H29" s="85">
        <v>0</v>
      </c>
      <c r="I29" s="85">
        <v>0</v>
      </c>
      <c r="J29" s="85">
        <v>0</v>
      </c>
      <c r="K29" s="82">
        <f t="shared" si="0"/>
        <v>0</v>
      </c>
      <c r="L29" s="85">
        <v>0</v>
      </c>
      <c r="M29" s="85">
        <v>0</v>
      </c>
      <c r="N29" s="85">
        <v>0</v>
      </c>
      <c r="O29" s="85">
        <v>0</v>
      </c>
      <c r="P29" s="85">
        <v>0</v>
      </c>
      <c r="Q29" s="82">
        <f t="shared" si="6"/>
        <v>0</v>
      </c>
      <c r="R29" s="85">
        <v>0</v>
      </c>
      <c r="S29" s="85">
        <v>0</v>
      </c>
      <c r="T29" s="85">
        <v>0</v>
      </c>
      <c r="U29" s="85">
        <v>0</v>
      </c>
      <c r="V29" s="85">
        <v>0</v>
      </c>
      <c r="W29" s="85">
        <v>0</v>
      </c>
      <c r="X29" s="85">
        <v>0</v>
      </c>
      <c r="Y29" s="85">
        <v>0</v>
      </c>
      <c r="Z29" s="85">
        <v>0</v>
      </c>
    </row>
    <row r="30" spans="1:26" s="94" customFormat="1" ht="16.899999999999999" customHeight="1" x14ac:dyDescent="0.35">
      <c r="A30" s="408" t="s">
        <v>653</v>
      </c>
      <c r="B30" s="408"/>
      <c r="C30" s="408"/>
      <c r="D30" s="92">
        <f>SUM(D27:D29)</f>
        <v>15</v>
      </c>
      <c r="E30" s="82">
        <f t="shared" si="2"/>
        <v>15</v>
      </c>
      <c r="F30" s="92">
        <f t="shared" ref="F30:Z30" si="10">SUM(F27:F29)</f>
        <v>15</v>
      </c>
      <c r="G30" s="93">
        <f t="shared" si="10"/>
        <v>0</v>
      </c>
      <c r="H30" s="93">
        <f t="shared" si="10"/>
        <v>0</v>
      </c>
      <c r="I30" s="93">
        <f t="shared" si="10"/>
        <v>0</v>
      </c>
      <c r="J30" s="93">
        <f t="shared" si="10"/>
        <v>0</v>
      </c>
      <c r="K30" s="82">
        <f t="shared" si="0"/>
        <v>0</v>
      </c>
      <c r="L30" s="93">
        <f t="shared" si="10"/>
        <v>0</v>
      </c>
      <c r="M30" s="93">
        <f t="shared" si="10"/>
        <v>0</v>
      </c>
      <c r="N30" s="93">
        <f t="shared" si="10"/>
        <v>0</v>
      </c>
      <c r="O30" s="93">
        <f t="shared" si="10"/>
        <v>0</v>
      </c>
      <c r="P30" s="93">
        <f t="shared" si="10"/>
        <v>0</v>
      </c>
      <c r="Q30" s="82">
        <f t="shared" si="6"/>
        <v>0</v>
      </c>
      <c r="R30" s="93">
        <f t="shared" si="10"/>
        <v>0</v>
      </c>
      <c r="S30" s="93">
        <f t="shared" si="10"/>
        <v>0</v>
      </c>
      <c r="T30" s="93">
        <f t="shared" si="10"/>
        <v>0</v>
      </c>
      <c r="U30" s="93">
        <f t="shared" si="10"/>
        <v>0</v>
      </c>
      <c r="V30" s="93">
        <f t="shared" si="10"/>
        <v>0</v>
      </c>
      <c r="W30" s="93">
        <f t="shared" si="10"/>
        <v>0</v>
      </c>
      <c r="X30" s="93">
        <f t="shared" si="10"/>
        <v>0</v>
      </c>
      <c r="Y30" s="93">
        <f t="shared" si="10"/>
        <v>0</v>
      </c>
      <c r="Z30" s="93">
        <f t="shared" si="10"/>
        <v>0</v>
      </c>
    </row>
    <row r="31" spans="1:26" ht="16.899999999999999" customHeight="1" x14ac:dyDescent="0.35">
      <c r="A31" s="57">
        <v>18</v>
      </c>
      <c r="B31" s="392" t="s">
        <v>200</v>
      </c>
      <c r="C31" s="7" t="s">
        <v>654</v>
      </c>
      <c r="D31" s="83">
        <v>30</v>
      </c>
      <c r="E31" s="82">
        <f t="shared" si="2"/>
        <v>30</v>
      </c>
      <c r="F31" s="84">
        <v>25</v>
      </c>
      <c r="G31" s="84">
        <v>5</v>
      </c>
      <c r="H31" s="85">
        <v>0</v>
      </c>
      <c r="I31" s="85">
        <v>0</v>
      </c>
      <c r="J31" s="85">
        <v>0</v>
      </c>
      <c r="K31" s="82">
        <f t="shared" si="0"/>
        <v>0</v>
      </c>
      <c r="L31" s="85">
        <v>0</v>
      </c>
      <c r="M31" s="85">
        <v>0</v>
      </c>
      <c r="N31" s="85">
        <v>0</v>
      </c>
      <c r="O31" s="85">
        <v>0</v>
      </c>
      <c r="P31" s="85">
        <v>0</v>
      </c>
      <c r="Q31" s="82">
        <f t="shared" si="6"/>
        <v>0</v>
      </c>
      <c r="R31" s="85">
        <v>0</v>
      </c>
      <c r="S31" s="85">
        <v>0</v>
      </c>
      <c r="T31" s="85">
        <v>0</v>
      </c>
      <c r="U31" s="85">
        <v>0</v>
      </c>
      <c r="V31" s="85">
        <v>0</v>
      </c>
      <c r="W31" s="85">
        <v>0</v>
      </c>
      <c r="X31" s="85">
        <v>0</v>
      </c>
      <c r="Y31" s="85">
        <v>0</v>
      </c>
      <c r="Z31" s="85">
        <v>0</v>
      </c>
    </row>
    <row r="32" spans="1:26" ht="16.899999999999999" customHeight="1" x14ac:dyDescent="0.35">
      <c r="A32" s="57">
        <v>19</v>
      </c>
      <c r="B32" s="392"/>
      <c r="C32" s="7" t="s">
        <v>655</v>
      </c>
      <c r="D32" s="83">
        <v>10</v>
      </c>
      <c r="E32" s="82">
        <f t="shared" si="2"/>
        <v>10</v>
      </c>
      <c r="F32" s="84">
        <v>5</v>
      </c>
      <c r="G32" s="84">
        <v>5</v>
      </c>
      <c r="H32" s="85">
        <v>0</v>
      </c>
      <c r="I32" s="85">
        <v>0</v>
      </c>
      <c r="J32" s="85">
        <v>0</v>
      </c>
      <c r="K32" s="82">
        <f t="shared" si="0"/>
        <v>0</v>
      </c>
      <c r="L32" s="85">
        <v>0</v>
      </c>
      <c r="M32" s="85">
        <v>0</v>
      </c>
      <c r="N32" s="85">
        <v>0</v>
      </c>
      <c r="O32" s="85">
        <v>0</v>
      </c>
      <c r="P32" s="85">
        <v>0</v>
      </c>
      <c r="Q32" s="82">
        <f t="shared" si="6"/>
        <v>0</v>
      </c>
      <c r="R32" s="85">
        <v>0</v>
      </c>
      <c r="S32" s="85">
        <v>0</v>
      </c>
      <c r="T32" s="85">
        <v>0</v>
      </c>
      <c r="U32" s="85">
        <v>0</v>
      </c>
      <c r="V32" s="85">
        <v>0</v>
      </c>
      <c r="W32" s="85">
        <v>0</v>
      </c>
      <c r="X32" s="85">
        <v>0</v>
      </c>
      <c r="Y32" s="85">
        <v>0</v>
      </c>
      <c r="Z32" s="85">
        <v>0</v>
      </c>
    </row>
    <row r="33" spans="1:26" ht="16.899999999999999" customHeight="1" x14ac:dyDescent="0.35">
      <c r="A33" s="57">
        <v>20</v>
      </c>
      <c r="B33" s="392"/>
      <c r="C33" s="7" t="s">
        <v>656</v>
      </c>
      <c r="D33" s="84">
        <v>10</v>
      </c>
      <c r="E33" s="82">
        <f t="shared" si="2"/>
        <v>10</v>
      </c>
      <c r="F33" s="84">
        <v>5</v>
      </c>
      <c r="G33" s="84">
        <v>5</v>
      </c>
      <c r="H33" s="85">
        <v>0</v>
      </c>
      <c r="I33" s="85">
        <v>0</v>
      </c>
      <c r="J33" s="85">
        <v>0</v>
      </c>
      <c r="K33" s="82">
        <f t="shared" si="0"/>
        <v>0</v>
      </c>
      <c r="L33" s="85">
        <v>0</v>
      </c>
      <c r="M33" s="85">
        <v>0</v>
      </c>
      <c r="N33" s="85">
        <v>0</v>
      </c>
      <c r="O33" s="85">
        <v>0</v>
      </c>
      <c r="P33" s="85">
        <v>0</v>
      </c>
      <c r="Q33" s="82">
        <f t="shared" si="6"/>
        <v>0</v>
      </c>
      <c r="R33" s="85">
        <v>0</v>
      </c>
      <c r="S33" s="85">
        <v>0</v>
      </c>
      <c r="T33" s="85">
        <v>0</v>
      </c>
      <c r="U33" s="85">
        <v>0</v>
      </c>
      <c r="V33" s="85">
        <v>0</v>
      </c>
      <c r="W33" s="85">
        <v>0</v>
      </c>
      <c r="X33" s="85">
        <v>0</v>
      </c>
      <c r="Y33" s="85">
        <v>0</v>
      </c>
      <c r="Z33" s="85">
        <v>0</v>
      </c>
    </row>
    <row r="34" spans="1:26" s="94" customFormat="1" ht="16.899999999999999" customHeight="1" x14ac:dyDescent="0.35">
      <c r="A34" s="408" t="s">
        <v>657</v>
      </c>
      <c r="B34" s="408"/>
      <c r="C34" s="408"/>
      <c r="D34" s="92">
        <f>SUM(D31:D33)</f>
        <v>50</v>
      </c>
      <c r="E34" s="82">
        <f t="shared" si="2"/>
        <v>50</v>
      </c>
      <c r="F34" s="92">
        <f t="shared" ref="F34:Z34" si="11">SUM(F31:F33)</f>
        <v>35</v>
      </c>
      <c r="G34" s="92">
        <f t="shared" si="11"/>
        <v>15</v>
      </c>
      <c r="H34" s="93">
        <f t="shared" si="11"/>
        <v>0</v>
      </c>
      <c r="I34" s="93">
        <f t="shared" si="11"/>
        <v>0</v>
      </c>
      <c r="J34" s="93">
        <f t="shared" si="11"/>
        <v>0</v>
      </c>
      <c r="K34" s="82">
        <f t="shared" si="0"/>
        <v>0</v>
      </c>
      <c r="L34" s="93">
        <f t="shared" si="11"/>
        <v>0</v>
      </c>
      <c r="M34" s="93">
        <f t="shared" si="11"/>
        <v>0</v>
      </c>
      <c r="N34" s="93">
        <f t="shared" si="11"/>
        <v>0</v>
      </c>
      <c r="O34" s="93">
        <f t="shared" si="11"/>
        <v>0</v>
      </c>
      <c r="P34" s="93">
        <f t="shared" si="11"/>
        <v>0</v>
      </c>
      <c r="Q34" s="82">
        <f t="shared" si="6"/>
        <v>0</v>
      </c>
      <c r="R34" s="93">
        <f t="shared" si="11"/>
        <v>0</v>
      </c>
      <c r="S34" s="93">
        <f t="shared" si="11"/>
        <v>0</v>
      </c>
      <c r="T34" s="93">
        <f t="shared" si="11"/>
        <v>0</v>
      </c>
      <c r="U34" s="93">
        <f t="shared" si="11"/>
        <v>0</v>
      </c>
      <c r="V34" s="93">
        <f t="shared" si="11"/>
        <v>0</v>
      </c>
      <c r="W34" s="93">
        <f t="shared" si="11"/>
        <v>0</v>
      </c>
      <c r="X34" s="93">
        <f t="shared" si="11"/>
        <v>0</v>
      </c>
      <c r="Y34" s="93">
        <f t="shared" si="11"/>
        <v>0</v>
      </c>
      <c r="Z34" s="93">
        <f t="shared" si="11"/>
        <v>0</v>
      </c>
    </row>
    <row r="35" spans="1:26" ht="16.899999999999999" customHeight="1" x14ac:dyDescent="0.35">
      <c r="A35" s="57">
        <v>21</v>
      </c>
      <c r="B35" s="409" t="s">
        <v>230</v>
      </c>
      <c r="C35" s="7" t="s">
        <v>658</v>
      </c>
      <c r="D35" s="83">
        <v>15</v>
      </c>
      <c r="E35" s="82">
        <f t="shared" si="2"/>
        <v>15</v>
      </c>
      <c r="F35" s="84">
        <v>15</v>
      </c>
      <c r="G35" s="85">
        <v>0</v>
      </c>
      <c r="H35" s="85">
        <v>0</v>
      </c>
      <c r="I35" s="85">
        <v>0</v>
      </c>
      <c r="J35" s="85">
        <v>0</v>
      </c>
      <c r="K35" s="82">
        <f t="shared" si="0"/>
        <v>0</v>
      </c>
      <c r="L35" s="85">
        <v>0</v>
      </c>
      <c r="M35" s="85">
        <v>0</v>
      </c>
      <c r="N35" s="85">
        <v>0</v>
      </c>
      <c r="O35" s="85">
        <v>0</v>
      </c>
      <c r="P35" s="85">
        <v>0</v>
      </c>
      <c r="Q35" s="82">
        <f t="shared" si="6"/>
        <v>0</v>
      </c>
      <c r="R35" s="85">
        <v>0</v>
      </c>
      <c r="S35" s="85">
        <v>0</v>
      </c>
      <c r="T35" s="85">
        <v>0</v>
      </c>
      <c r="U35" s="85">
        <v>0</v>
      </c>
      <c r="V35" s="85">
        <v>0</v>
      </c>
      <c r="W35" s="85">
        <v>0</v>
      </c>
      <c r="X35" s="85">
        <v>0</v>
      </c>
      <c r="Y35" s="85">
        <v>0</v>
      </c>
      <c r="Z35" s="85">
        <v>0</v>
      </c>
    </row>
    <row r="36" spans="1:26" ht="16.899999999999999" customHeight="1" x14ac:dyDescent="0.35">
      <c r="A36" s="57">
        <v>22</v>
      </c>
      <c r="B36" s="409"/>
      <c r="C36" s="7" t="s">
        <v>659</v>
      </c>
      <c r="D36" s="83">
        <v>10</v>
      </c>
      <c r="E36" s="82">
        <f t="shared" si="2"/>
        <v>10</v>
      </c>
      <c r="F36" s="84">
        <v>10</v>
      </c>
      <c r="G36" s="85">
        <v>0</v>
      </c>
      <c r="H36" s="85">
        <v>0</v>
      </c>
      <c r="I36" s="85">
        <v>0</v>
      </c>
      <c r="J36" s="85">
        <v>0</v>
      </c>
      <c r="K36" s="82">
        <f t="shared" si="0"/>
        <v>0</v>
      </c>
      <c r="L36" s="85">
        <v>0</v>
      </c>
      <c r="M36" s="85">
        <v>0</v>
      </c>
      <c r="N36" s="85">
        <v>0</v>
      </c>
      <c r="O36" s="85">
        <v>0</v>
      </c>
      <c r="P36" s="85">
        <v>0</v>
      </c>
      <c r="Q36" s="82">
        <f t="shared" si="6"/>
        <v>0</v>
      </c>
      <c r="R36" s="85">
        <v>0</v>
      </c>
      <c r="S36" s="85">
        <v>0</v>
      </c>
      <c r="T36" s="85">
        <v>0</v>
      </c>
      <c r="U36" s="85">
        <v>0</v>
      </c>
      <c r="V36" s="85">
        <v>0</v>
      </c>
      <c r="W36" s="85">
        <v>0</v>
      </c>
      <c r="X36" s="85">
        <v>0</v>
      </c>
      <c r="Y36" s="85">
        <v>0</v>
      </c>
      <c r="Z36" s="85">
        <v>0</v>
      </c>
    </row>
    <row r="37" spans="1:26" ht="16.899999999999999" customHeight="1" x14ac:dyDescent="0.35">
      <c r="A37" s="57">
        <v>23</v>
      </c>
      <c r="B37" s="409"/>
      <c r="C37" s="7" t="s">
        <v>477</v>
      </c>
      <c r="D37" s="83">
        <v>15</v>
      </c>
      <c r="E37" s="82">
        <f t="shared" si="2"/>
        <v>15</v>
      </c>
      <c r="F37" s="84">
        <v>15</v>
      </c>
      <c r="G37" s="85">
        <v>0</v>
      </c>
      <c r="H37" s="85">
        <v>0</v>
      </c>
      <c r="I37" s="85">
        <v>0</v>
      </c>
      <c r="J37" s="85">
        <v>0</v>
      </c>
      <c r="K37" s="82">
        <f t="shared" si="0"/>
        <v>0</v>
      </c>
      <c r="L37" s="85">
        <v>0</v>
      </c>
      <c r="M37" s="85">
        <v>0</v>
      </c>
      <c r="N37" s="85">
        <v>0</v>
      </c>
      <c r="O37" s="85">
        <v>0</v>
      </c>
      <c r="P37" s="85">
        <v>0</v>
      </c>
      <c r="Q37" s="82">
        <f t="shared" si="6"/>
        <v>0</v>
      </c>
      <c r="R37" s="85">
        <v>0</v>
      </c>
      <c r="S37" s="85">
        <v>0</v>
      </c>
      <c r="T37" s="85">
        <v>0</v>
      </c>
      <c r="U37" s="85">
        <v>0</v>
      </c>
      <c r="V37" s="85">
        <v>0</v>
      </c>
      <c r="W37" s="85">
        <v>0</v>
      </c>
      <c r="X37" s="85">
        <v>0</v>
      </c>
      <c r="Y37" s="85">
        <v>0</v>
      </c>
      <c r="Z37" s="85">
        <v>0</v>
      </c>
    </row>
    <row r="38" spans="1:26" s="94" customFormat="1" ht="16.899999999999999" customHeight="1" x14ac:dyDescent="0.35">
      <c r="A38" s="408" t="s">
        <v>660</v>
      </c>
      <c r="B38" s="408"/>
      <c r="C38" s="408"/>
      <c r="D38" s="92">
        <f>SUM(D35:D37)</f>
        <v>40</v>
      </c>
      <c r="E38" s="82">
        <f t="shared" si="2"/>
        <v>40</v>
      </c>
      <c r="F38" s="92">
        <f t="shared" ref="F38:Z38" si="12">SUM(F35:F37)</f>
        <v>40</v>
      </c>
      <c r="G38" s="93">
        <f t="shared" si="12"/>
        <v>0</v>
      </c>
      <c r="H38" s="93">
        <f t="shared" si="12"/>
        <v>0</v>
      </c>
      <c r="I38" s="93">
        <f t="shared" si="12"/>
        <v>0</v>
      </c>
      <c r="J38" s="93">
        <f t="shared" si="12"/>
        <v>0</v>
      </c>
      <c r="K38" s="82">
        <f t="shared" si="0"/>
        <v>0</v>
      </c>
      <c r="L38" s="93">
        <f t="shared" si="12"/>
        <v>0</v>
      </c>
      <c r="M38" s="93">
        <f t="shared" si="12"/>
        <v>0</v>
      </c>
      <c r="N38" s="93">
        <f t="shared" si="12"/>
        <v>0</v>
      </c>
      <c r="O38" s="93">
        <f t="shared" si="12"/>
        <v>0</v>
      </c>
      <c r="P38" s="93">
        <f t="shared" si="12"/>
        <v>0</v>
      </c>
      <c r="Q38" s="82">
        <f t="shared" si="6"/>
        <v>0</v>
      </c>
      <c r="R38" s="93">
        <f t="shared" si="12"/>
        <v>0</v>
      </c>
      <c r="S38" s="93">
        <f t="shared" si="12"/>
        <v>0</v>
      </c>
      <c r="T38" s="93">
        <f t="shared" si="12"/>
        <v>0</v>
      </c>
      <c r="U38" s="93">
        <f t="shared" si="12"/>
        <v>0</v>
      </c>
      <c r="V38" s="93">
        <f t="shared" si="12"/>
        <v>0</v>
      </c>
      <c r="W38" s="93">
        <f t="shared" si="12"/>
        <v>0</v>
      </c>
      <c r="X38" s="93">
        <f t="shared" si="12"/>
        <v>0</v>
      </c>
      <c r="Y38" s="93">
        <f t="shared" si="12"/>
        <v>0</v>
      </c>
      <c r="Z38" s="93">
        <f t="shared" si="12"/>
        <v>0</v>
      </c>
    </row>
    <row r="39" spans="1:26" ht="16.899999999999999" customHeight="1" x14ac:dyDescent="0.35">
      <c r="A39" s="57">
        <v>24</v>
      </c>
      <c r="B39" s="409" t="s">
        <v>231</v>
      </c>
      <c r="C39" s="7" t="s">
        <v>661</v>
      </c>
      <c r="D39" s="83">
        <v>1</v>
      </c>
      <c r="E39" s="82">
        <f t="shared" si="2"/>
        <v>1</v>
      </c>
      <c r="F39" s="84">
        <v>1</v>
      </c>
      <c r="G39" s="85">
        <v>0</v>
      </c>
      <c r="H39" s="85">
        <v>0</v>
      </c>
      <c r="I39" s="85">
        <v>0</v>
      </c>
      <c r="J39" s="85">
        <v>0</v>
      </c>
      <c r="K39" s="82">
        <f t="shared" si="0"/>
        <v>0</v>
      </c>
      <c r="L39" s="85">
        <v>0</v>
      </c>
      <c r="M39" s="85">
        <v>0</v>
      </c>
      <c r="N39" s="85">
        <v>0</v>
      </c>
      <c r="O39" s="85">
        <v>0</v>
      </c>
      <c r="P39" s="85">
        <v>0</v>
      </c>
      <c r="Q39" s="82">
        <f t="shared" si="6"/>
        <v>0</v>
      </c>
      <c r="R39" s="85">
        <v>0</v>
      </c>
      <c r="S39" s="85">
        <v>0</v>
      </c>
      <c r="T39" s="85">
        <v>0</v>
      </c>
      <c r="U39" s="85">
        <v>0</v>
      </c>
      <c r="V39" s="85">
        <v>0</v>
      </c>
      <c r="W39" s="85">
        <v>0</v>
      </c>
      <c r="X39" s="85">
        <v>0</v>
      </c>
      <c r="Y39" s="85">
        <v>0</v>
      </c>
      <c r="Z39" s="85">
        <v>0</v>
      </c>
    </row>
    <row r="40" spans="1:26" ht="16.899999999999999" customHeight="1" x14ac:dyDescent="0.35">
      <c r="A40" s="57">
        <v>25</v>
      </c>
      <c r="B40" s="409"/>
      <c r="C40" s="7" t="s">
        <v>360</v>
      </c>
      <c r="D40" s="83">
        <v>3</v>
      </c>
      <c r="E40" s="82">
        <f t="shared" si="2"/>
        <v>3</v>
      </c>
      <c r="F40" s="84">
        <v>2</v>
      </c>
      <c r="G40" s="84">
        <v>1</v>
      </c>
      <c r="H40" s="85">
        <v>0</v>
      </c>
      <c r="I40" s="85">
        <v>0</v>
      </c>
      <c r="J40" s="85">
        <v>0</v>
      </c>
      <c r="K40" s="82">
        <f t="shared" si="0"/>
        <v>0</v>
      </c>
      <c r="L40" s="85">
        <v>0</v>
      </c>
      <c r="M40" s="85">
        <v>0</v>
      </c>
      <c r="N40" s="85">
        <v>0</v>
      </c>
      <c r="O40" s="85">
        <v>0</v>
      </c>
      <c r="P40" s="85">
        <v>0</v>
      </c>
      <c r="Q40" s="82">
        <f t="shared" si="6"/>
        <v>0</v>
      </c>
      <c r="R40" s="85">
        <v>0</v>
      </c>
      <c r="S40" s="85">
        <v>0</v>
      </c>
      <c r="T40" s="85">
        <v>0</v>
      </c>
      <c r="U40" s="85">
        <v>0</v>
      </c>
      <c r="V40" s="85">
        <v>0</v>
      </c>
      <c r="W40" s="85">
        <v>0</v>
      </c>
      <c r="X40" s="85">
        <v>0</v>
      </c>
      <c r="Y40" s="85">
        <v>0</v>
      </c>
      <c r="Z40" s="85">
        <v>0</v>
      </c>
    </row>
    <row r="41" spans="1:26" ht="16.899999999999999" customHeight="1" x14ac:dyDescent="0.35">
      <c r="A41" s="57">
        <v>26</v>
      </c>
      <c r="B41" s="409"/>
      <c r="C41" s="7" t="s">
        <v>662</v>
      </c>
      <c r="D41" s="83">
        <v>1</v>
      </c>
      <c r="E41" s="82">
        <f t="shared" si="2"/>
        <v>1</v>
      </c>
      <c r="F41" s="84">
        <v>1</v>
      </c>
      <c r="G41" s="85">
        <v>0</v>
      </c>
      <c r="H41" s="85">
        <v>0</v>
      </c>
      <c r="I41" s="85">
        <v>0</v>
      </c>
      <c r="J41" s="85">
        <v>0</v>
      </c>
      <c r="K41" s="82">
        <f t="shared" si="0"/>
        <v>0</v>
      </c>
      <c r="L41" s="85">
        <v>0</v>
      </c>
      <c r="M41" s="85">
        <v>0</v>
      </c>
      <c r="N41" s="85">
        <v>0</v>
      </c>
      <c r="O41" s="85">
        <v>0</v>
      </c>
      <c r="P41" s="85">
        <v>0</v>
      </c>
      <c r="Q41" s="82">
        <f t="shared" si="6"/>
        <v>0</v>
      </c>
      <c r="R41" s="85">
        <v>0</v>
      </c>
      <c r="S41" s="85">
        <v>0</v>
      </c>
      <c r="T41" s="85">
        <v>0</v>
      </c>
      <c r="U41" s="85">
        <v>0</v>
      </c>
      <c r="V41" s="85">
        <v>0</v>
      </c>
      <c r="W41" s="85">
        <v>0</v>
      </c>
      <c r="X41" s="85">
        <v>0</v>
      </c>
      <c r="Y41" s="85">
        <v>0</v>
      </c>
      <c r="Z41" s="85">
        <v>0</v>
      </c>
    </row>
    <row r="42" spans="1:26" s="94" customFormat="1" ht="16.899999999999999" customHeight="1" x14ac:dyDescent="0.35">
      <c r="A42" s="408" t="s">
        <v>663</v>
      </c>
      <c r="B42" s="408"/>
      <c r="C42" s="408"/>
      <c r="D42" s="92">
        <f t="shared" ref="D42:Z42" si="13">SUM(D39:D41)</f>
        <v>5</v>
      </c>
      <c r="E42" s="82">
        <f t="shared" si="2"/>
        <v>5</v>
      </c>
      <c r="F42" s="92">
        <f t="shared" si="13"/>
        <v>4</v>
      </c>
      <c r="G42" s="92">
        <f t="shared" si="13"/>
        <v>1</v>
      </c>
      <c r="H42" s="93">
        <f t="shared" si="13"/>
        <v>0</v>
      </c>
      <c r="I42" s="93">
        <f t="shared" si="13"/>
        <v>0</v>
      </c>
      <c r="J42" s="93">
        <f t="shared" si="13"/>
        <v>0</v>
      </c>
      <c r="K42" s="82">
        <f t="shared" si="0"/>
        <v>0</v>
      </c>
      <c r="L42" s="93">
        <f t="shared" si="13"/>
        <v>0</v>
      </c>
      <c r="M42" s="93">
        <f t="shared" si="13"/>
        <v>0</v>
      </c>
      <c r="N42" s="93">
        <f t="shared" si="13"/>
        <v>0</v>
      </c>
      <c r="O42" s="93">
        <f t="shared" si="13"/>
        <v>0</v>
      </c>
      <c r="P42" s="93">
        <f t="shared" si="13"/>
        <v>0</v>
      </c>
      <c r="Q42" s="82">
        <f t="shared" si="6"/>
        <v>0</v>
      </c>
      <c r="R42" s="93">
        <f t="shared" si="13"/>
        <v>0</v>
      </c>
      <c r="S42" s="93">
        <f t="shared" si="13"/>
        <v>0</v>
      </c>
      <c r="T42" s="93">
        <f t="shared" si="13"/>
        <v>0</v>
      </c>
      <c r="U42" s="93">
        <f t="shared" si="13"/>
        <v>0</v>
      </c>
      <c r="V42" s="93">
        <f t="shared" si="13"/>
        <v>0</v>
      </c>
      <c r="W42" s="93">
        <f t="shared" si="13"/>
        <v>0</v>
      </c>
      <c r="X42" s="93">
        <f t="shared" si="13"/>
        <v>0</v>
      </c>
      <c r="Y42" s="93">
        <f t="shared" si="13"/>
        <v>0</v>
      </c>
      <c r="Z42" s="93">
        <f t="shared" si="13"/>
        <v>0</v>
      </c>
    </row>
    <row r="43" spans="1:26" ht="16.899999999999999" customHeight="1" x14ac:dyDescent="0.35">
      <c r="A43" s="57">
        <v>27</v>
      </c>
      <c r="B43" s="409" t="s">
        <v>232</v>
      </c>
      <c r="C43" s="7" t="s">
        <v>494</v>
      </c>
      <c r="D43" s="84">
        <v>5</v>
      </c>
      <c r="E43" s="82">
        <f t="shared" si="2"/>
        <v>5</v>
      </c>
      <c r="F43" s="84">
        <v>5</v>
      </c>
      <c r="G43" s="85">
        <v>0</v>
      </c>
      <c r="H43" s="85">
        <v>0</v>
      </c>
      <c r="I43" s="85">
        <v>0</v>
      </c>
      <c r="J43" s="85">
        <v>0</v>
      </c>
      <c r="K43" s="82">
        <f t="shared" si="0"/>
        <v>0</v>
      </c>
      <c r="L43" s="85">
        <v>0</v>
      </c>
      <c r="M43" s="85">
        <v>0</v>
      </c>
      <c r="N43" s="85">
        <v>0</v>
      </c>
      <c r="O43" s="85">
        <v>0</v>
      </c>
      <c r="P43" s="85">
        <v>0</v>
      </c>
      <c r="Q43" s="82">
        <f t="shared" si="6"/>
        <v>0</v>
      </c>
      <c r="R43" s="85">
        <v>0</v>
      </c>
      <c r="S43" s="85">
        <v>0</v>
      </c>
      <c r="T43" s="85">
        <v>0</v>
      </c>
      <c r="U43" s="85">
        <v>0</v>
      </c>
      <c r="V43" s="85">
        <v>0</v>
      </c>
      <c r="W43" s="85">
        <v>0</v>
      </c>
      <c r="X43" s="85">
        <v>0</v>
      </c>
      <c r="Y43" s="85">
        <v>0</v>
      </c>
      <c r="Z43" s="85">
        <v>0</v>
      </c>
    </row>
    <row r="44" spans="1:26" ht="16.899999999999999" customHeight="1" x14ac:dyDescent="0.35">
      <c r="A44" s="57">
        <v>28</v>
      </c>
      <c r="B44" s="409"/>
      <c r="C44" s="7" t="s">
        <v>492</v>
      </c>
      <c r="D44" s="84">
        <v>5</v>
      </c>
      <c r="E44" s="82">
        <f t="shared" si="2"/>
        <v>5</v>
      </c>
      <c r="F44" s="84">
        <v>5</v>
      </c>
      <c r="G44" s="85">
        <v>0</v>
      </c>
      <c r="H44" s="85">
        <v>0</v>
      </c>
      <c r="I44" s="85">
        <v>0</v>
      </c>
      <c r="J44" s="85">
        <v>0</v>
      </c>
      <c r="K44" s="82">
        <f t="shared" si="0"/>
        <v>0</v>
      </c>
      <c r="L44" s="85">
        <v>0</v>
      </c>
      <c r="M44" s="85">
        <v>0</v>
      </c>
      <c r="N44" s="85">
        <v>0</v>
      </c>
      <c r="O44" s="85">
        <v>0</v>
      </c>
      <c r="P44" s="85">
        <v>0</v>
      </c>
      <c r="Q44" s="82">
        <f t="shared" si="6"/>
        <v>0</v>
      </c>
      <c r="R44" s="85">
        <v>0</v>
      </c>
      <c r="S44" s="85">
        <v>0</v>
      </c>
      <c r="T44" s="85">
        <v>0</v>
      </c>
      <c r="U44" s="85">
        <v>0</v>
      </c>
      <c r="V44" s="85">
        <v>0</v>
      </c>
      <c r="W44" s="85">
        <v>0</v>
      </c>
      <c r="X44" s="85">
        <v>0</v>
      </c>
      <c r="Y44" s="85">
        <v>0</v>
      </c>
      <c r="Z44" s="85">
        <v>0</v>
      </c>
    </row>
    <row r="45" spans="1:26" ht="16.899999999999999" customHeight="1" x14ac:dyDescent="0.35">
      <c r="A45" s="57">
        <v>29</v>
      </c>
      <c r="B45" s="409"/>
      <c r="C45" s="7" t="s">
        <v>664</v>
      </c>
      <c r="D45" s="84">
        <v>5</v>
      </c>
      <c r="E45" s="82">
        <f t="shared" si="2"/>
        <v>5</v>
      </c>
      <c r="F45" s="84">
        <v>5</v>
      </c>
      <c r="G45" s="85">
        <v>0</v>
      </c>
      <c r="H45" s="85">
        <v>0</v>
      </c>
      <c r="I45" s="85">
        <v>0</v>
      </c>
      <c r="J45" s="85">
        <v>0</v>
      </c>
      <c r="K45" s="82">
        <f t="shared" si="0"/>
        <v>0</v>
      </c>
      <c r="L45" s="85">
        <v>0</v>
      </c>
      <c r="M45" s="85">
        <v>0</v>
      </c>
      <c r="N45" s="85">
        <v>0</v>
      </c>
      <c r="O45" s="85">
        <v>0</v>
      </c>
      <c r="P45" s="85">
        <v>0</v>
      </c>
      <c r="Q45" s="82">
        <f t="shared" si="6"/>
        <v>0</v>
      </c>
      <c r="R45" s="85">
        <v>0</v>
      </c>
      <c r="S45" s="85">
        <v>0</v>
      </c>
      <c r="T45" s="85">
        <v>0</v>
      </c>
      <c r="U45" s="85">
        <v>0</v>
      </c>
      <c r="V45" s="85">
        <v>0</v>
      </c>
      <c r="W45" s="85">
        <v>0</v>
      </c>
      <c r="X45" s="85">
        <v>0</v>
      </c>
      <c r="Y45" s="85">
        <v>0</v>
      </c>
      <c r="Z45" s="85">
        <v>0</v>
      </c>
    </row>
    <row r="46" spans="1:26" s="94" customFormat="1" ht="16.899999999999999" customHeight="1" x14ac:dyDescent="0.35">
      <c r="A46" s="408" t="s">
        <v>665</v>
      </c>
      <c r="B46" s="408"/>
      <c r="C46" s="408"/>
      <c r="D46" s="92">
        <f t="shared" ref="D46" si="14">SUM(D43:D45)</f>
        <v>15</v>
      </c>
      <c r="E46" s="82">
        <f t="shared" si="2"/>
        <v>15</v>
      </c>
      <c r="F46" s="92">
        <f>SUM(F43:F45)</f>
        <v>15</v>
      </c>
      <c r="G46" s="93">
        <f t="shared" ref="G46:J46" si="15">SUM(G43:G45)</f>
        <v>0</v>
      </c>
      <c r="H46" s="93">
        <f t="shared" si="15"/>
        <v>0</v>
      </c>
      <c r="I46" s="93">
        <f t="shared" si="15"/>
        <v>0</v>
      </c>
      <c r="J46" s="93">
        <f t="shared" si="15"/>
        <v>0</v>
      </c>
      <c r="K46" s="82">
        <f t="shared" si="0"/>
        <v>0</v>
      </c>
      <c r="L46" s="93">
        <f t="shared" ref="L46:Z46" si="16">SUM(L43:L45)</f>
        <v>0</v>
      </c>
      <c r="M46" s="93">
        <f t="shared" si="16"/>
        <v>0</v>
      </c>
      <c r="N46" s="93">
        <f t="shared" si="16"/>
        <v>0</v>
      </c>
      <c r="O46" s="93">
        <f t="shared" si="16"/>
        <v>0</v>
      </c>
      <c r="P46" s="93">
        <f t="shared" si="16"/>
        <v>0</v>
      </c>
      <c r="Q46" s="82">
        <f t="shared" si="6"/>
        <v>0</v>
      </c>
      <c r="R46" s="93">
        <f t="shared" si="16"/>
        <v>0</v>
      </c>
      <c r="S46" s="93">
        <f t="shared" si="16"/>
        <v>0</v>
      </c>
      <c r="T46" s="93">
        <f t="shared" si="16"/>
        <v>0</v>
      </c>
      <c r="U46" s="93">
        <f t="shared" si="16"/>
        <v>0</v>
      </c>
      <c r="V46" s="93">
        <f t="shared" si="16"/>
        <v>0</v>
      </c>
      <c r="W46" s="93">
        <f t="shared" si="16"/>
        <v>0</v>
      </c>
      <c r="X46" s="93">
        <f t="shared" si="16"/>
        <v>0</v>
      </c>
      <c r="Y46" s="93">
        <f t="shared" si="16"/>
        <v>0</v>
      </c>
      <c r="Z46" s="93">
        <f t="shared" si="16"/>
        <v>0</v>
      </c>
    </row>
    <row r="47" spans="1:26" ht="16.899999999999999" customHeight="1" x14ac:dyDescent="0.35">
      <c r="A47" s="57">
        <v>30</v>
      </c>
      <c r="B47" s="409" t="s">
        <v>233</v>
      </c>
      <c r="C47" s="7" t="s">
        <v>666</v>
      </c>
      <c r="D47" s="83">
        <v>5</v>
      </c>
      <c r="E47" s="82">
        <f t="shared" si="2"/>
        <v>5</v>
      </c>
      <c r="F47" s="84">
        <v>5</v>
      </c>
      <c r="G47" s="85">
        <v>0</v>
      </c>
      <c r="H47" s="85">
        <v>0</v>
      </c>
      <c r="I47" s="85">
        <v>0</v>
      </c>
      <c r="J47" s="85">
        <v>0</v>
      </c>
      <c r="K47" s="82">
        <f t="shared" si="0"/>
        <v>0</v>
      </c>
      <c r="L47" s="85">
        <v>0</v>
      </c>
      <c r="M47" s="85">
        <v>0</v>
      </c>
      <c r="N47" s="85">
        <v>0</v>
      </c>
      <c r="O47" s="85">
        <v>0</v>
      </c>
      <c r="P47" s="85">
        <v>0</v>
      </c>
      <c r="Q47" s="82">
        <f t="shared" si="6"/>
        <v>0</v>
      </c>
      <c r="R47" s="85">
        <v>0</v>
      </c>
      <c r="S47" s="85">
        <v>0</v>
      </c>
      <c r="T47" s="85">
        <v>0</v>
      </c>
      <c r="U47" s="85">
        <v>0</v>
      </c>
      <c r="V47" s="85">
        <v>0</v>
      </c>
      <c r="W47" s="85">
        <v>0</v>
      </c>
      <c r="X47" s="85">
        <v>0</v>
      </c>
      <c r="Y47" s="85">
        <v>0</v>
      </c>
      <c r="Z47" s="85">
        <v>0</v>
      </c>
    </row>
    <row r="48" spans="1:26" ht="16.899999999999999" customHeight="1" x14ac:dyDescent="0.35">
      <c r="A48" s="57">
        <v>31</v>
      </c>
      <c r="B48" s="409"/>
      <c r="C48" s="7" t="s">
        <v>490</v>
      </c>
      <c r="D48" s="83">
        <v>5</v>
      </c>
      <c r="E48" s="82">
        <f t="shared" si="2"/>
        <v>5</v>
      </c>
      <c r="F48" s="84">
        <v>5</v>
      </c>
      <c r="G48" s="85">
        <v>0</v>
      </c>
      <c r="H48" s="85">
        <v>0</v>
      </c>
      <c r="I48" s="85">
        <v>0</v>
      </c>
      <c r="J48" s="85">
        <v>0</v>
      </c>
      <c r="K48" s="82">
        <f t="shared" si="0"/>
        <v>0</v>
      </c>
      <c r="L48" s="85">
        <v>0</v>
      </c>
      <c r="M48" s="85">
        <v>0</v>
      </c>
      <c r="N48" s="85">
        <v>0</v>
      </c>
      <c r="O48" s="85">
        <v>0</v>
      </c>
      <c r="P48" s="85">
        <v>0</v>
      </c>
      <c r="Q48" s="82">
        <f t="shared" si="6"/>
        <v>0</v>
      </c>
      <c r="R48" s="85">
        <v>0</v>
      </c>
      <c r="S48" s="85">
        <v>0</v>
      </c>
      <c r="T48" s="85">
        <v>0</v>
      </c>
      <c r="U48" s="85">
        <v>0</v>
      </c>
      <c r="V48" s="85">
        <v>0</v>
      </c>
      <c r="W48" s="85">
        <v>0</v>
      </c>
      <c r="X48" s="85">
        <v>0</v>
      </c>
      <c r="Y48" s="85">
        <v>0</v>
      </c>
      <c r="Z48" s="85">
        <v>0</v>
      </c>
    </row>
    <row r="49" spans="1:16384" ht="16.899999999999999" customHeight="1" x14ac:dyDescent="0.35">
      <c r="A49" s="57">
        <v>32</v>
      </c>
      <c r="B49" s="409"/>
      <c r="C49" s="7" t="s">
        <v>667</v>
      </c>
      <c r="D49" s="83">
        <v>5</v>
      </c>
      <c r="E49" s="82">
        <f t="shared" si="2"/>
        <v>5</v>
      </c>
      <c r="F49" s="84">
        <v>5</v>
      </c>
      <c r="G49" s="85">
        <v>0</v>
      </c>
      <c r="H49" s="85">
        <v>0</v>
      </c>
      <c r="I49" s="85">
        <v>0</v>
      </c>
      <c r="J49" s="85">
        <v>0</v>
      </c>
      <c r="K49" s="82">
        <f t="shared" si="0"/>
        <v>0</v>
      </c>
      <c r="L49" s="85">
        <v>0</v>
      </c>
      <c r="M49" s="85">
        <v>0</v>
      </c>
      <c r="N49" s="85">
        <v>0</v>
      </c>
      <c r="O49" s="85">
        <v>0</v>
      </c>
      <c r="P49" s="85">
        <v>0</v>
      </c>
      <c r="Q49" s="82">
        <f t="shared" si="6"/>
        <v>0</v>
      </c>
      <c r="R49" s="85">
        <v>0</v>
      </c>
      <c r="S49" s="85">
        <v>0</v>
      </c>
      <c r="T49" s="85">
        <v>0</v>
      </c>
      <c r="U49" s="85">
        <v>0</v>
      </c>
      <c r="V49" s="85">
        <v>0</v>
      </c>
      <c r="W49" s="85">
        <v>0</v>
      </c>
      <c r="X49" s="85">
        <v>0</v>
      </c>
      <c r="Y49" s="85">
        <v>0</v>
      </c>
      <c r="Z49" s="85">
        <v>0</v>
      </c>
    </row>
    <row r="50" spans="1:16384" ht="16.899999999999999" customHeight="1" x14ac:dyDescent="0.35">
      <c r="A50" s="57">
        <v>33</v>
      </c>
      <c r="B50" s="409"/>
      <c r="C50" s="7" t="s">
        <v>668</v>
      </c>
      <c r="D50" s="83">
        <v>5</v>
      </c>
      <c r="E50" s="82"/>
      <c r="F50" s="84">
        <v>5</v>
      </c>
      <c r="G50" s="85">
        <v>0</v>
      </c>
      <c r="H50" s="85">
        <v>0</v>
      </c>
      <c r="I50" s="85">
        <v>0</v>
      </c>
      <c r="J50" s="85">
        <v>0</v>
      </c>
      <c r="K50" s="82">
        <f t="shared" si="0"/>
        <v>0</v>
      </c>
      <c r="L50" s="85"/>
      <c r="M50" s="85"/>
      <c r="N50" s="85"/>
      <c r="O50" s="85"/>
      <c r="P50" s="85"/>
      <c r="Q50" s="82">
        <f t="shared" si="6"/>
        <v>0</v>
      </c>
      <c r="R50" s="85">
        <v>0</v>
      </c>
      <c r="S50" s="85">
        <v>0</v>
      </c>
      <c r="T50" s="85">
        <v>0</v>
      </c>
      <c r="U50" s="85">
        <v>0</v>
      </c>
      <c r="V50" s="85">
        <v>0</v>
      </c>
      <c r="W50" s="85">
        <v>0</v>
      </c>
      <c r="X50" s="85">
        <v>0</v>
      </c>
      <c r="Y50" s="85">
        <v>0</v>
      </c>
      <c r="Z50" s="85">
        <v>0</v>
      </c>
    </row>
    <row r="51" spans="1:16384" ht="16.899999999999999" customHeight="1" x14ac:dyDescent="0.35">
      <c r="A51" s="57">
        <v>34</v>
      </c>
      <c r="B51" s="409"/>
      <c r="C51" s="7" t="s">
        <v>486</v>
      </c>
      <c r="D51" s="83">
        <v>5</v>
      </c>
      <c r="E51" s="82">
        <f t="shared" si="2"/>
        <v>5</v>
      </c>
      <c r="F51" s="84">
        <v>5</v>
      </c>
      <c r="G51" s="85">
        <v>0</v>
      </c>
      <c r="H51" s="85">
        <v>0</v>
      </c>
      <c r="I51" s="85">
        <v>0</v>
      </c>
      <c r="J51" s="85">
        <v>0</v>
      </c>
      <c r="K51" s="82">
        <f t="shared" si="0"/>
        <v>0</v>
      </c>
      <c r="L51" s="85">
        <v>0</v>
      </c>
      <c r="M51" s="85">
        <v>0</v>
      </c>
      <c r="N51" s="85">
        <v>0</v>
      </c>
      <c r="O51" s="85">
        <v>0</v>
      </c>
      <c r="P51" s="85">
        <v>0</v>
      </c>
      <c r="Q51" s="82">
        <f t="shared" si="6"/>
        <v>0</v>
      </c>
      <c r="R51" s="85">
        <v>0</v>
      </c>
      <c r="S51" s="85">
        <v>0</v>
      </c>
      <c r="T51" s="85">
        <v>0</v>
      </c>
      <c r="U51" s="85">
        <v>0</v>
      </c>
      <c r="V51" s="85">
        <v>0</v>
      </c>
      <c r="W51" s="85">
        <v>0</v>
      </c>
      <c r="X51" s="85">
        <v>0</v>
      </c>
      <c r="Y51" s="85">
        <v>0</v>
      </c>
      <c r="Z51" s="85">
        <v>0</v>
      </c>
    </row>
    <row r="52" spans="1:16384" s="94" customFormat="1" ht="16.899999999999999" customHeight="1" x14ac:dyDescent="0.35">
      <c r="A52" s="408" t="s">
        <v>669</v>
      </c>
      <c r="B52" s="408"/>
      <c r="C52" s="408"/>
      <c r="D52" s="92">
        <f t="shared" ref="D52:Z52" si="17">SUM(D47:D51)</f>
        <v>25</v>
      </c>
      <c r="E52" s="82">
        <f t="shared" si="2"/>
        <v>25</v>
      </c>
      <c r="F52" s="92">
        <f t="shared" si="17"/>
        <v>25</v>
      </c>
      <c r="G52" s="93">
        <f t="shared" si="17"/>
        <v>0</v>
      </c>
      <c r="H52" s="93">
        <f t="shared" si="17"/>
        <v>0</v>
      </c>
      <c r="I52" s="93">
        <f t="shared" si="17"/>
        <v>0</v>
      </c>
      <c r="J52" s="93">
        <f t="shared" si="17"/>
        <v>0</v>
      </c>
      <c r="K52" s="82">
        <f t="shared" si="0"/>
        <v>0</v>
      </c>
      <c r="L52" s="93">
        <f t="shared" si="17"/>
        <v>0</v>
      </c>
      <c r="M52" s="93">
        <f t="shared" si="17"/>
        <v>0</v>
      </c>
      <c r="N52" s="93">
        <f t="shared" si="17"/>
        <v>0</v>
      </c>
      <c r="O52" s="93">
        <f t="shared" si="17"/>
        <v>0</v>
      </c>
      <c r="P52" s="93">
        <f t="shared" si="17"/>
        <v>0</v>
      </c>
      <c r="Q52" s="82">
        <f t="shared" si="6"/>
        <v>0</v>
      </c>
      <c r="R52" s="93">
        <f t="shared" si="17"/>
        <v>0</v>
      </c>
      <c r="S52" s="93">
        <f t="shared" si="17"/>
        <v>0</v>
      </c>
      <c r="T52" s="93">
        <f t="shared" si="17"/>
        <v>0</v>
      </c>
      <c r="U52" s="93">
        <f t="shared" si="17"/>
        <v>0</v>
      </c>
      <c r="V52" s="93">
        <f t="shared" si="17"/>
        <v>0</v>
      </c>
      <c r="W52" s="93">
        <f t="shared" si="17"/>
        <v>0</v>
      </c>
      <c r="X52" s="93">
        <f t="shared" si="17"/>
        <v>0</v>
      </c>
      <c r="Y52" s="93">
        <f t="shared" si="17"/>
        <v>0</v>
      </c>
      <c r="Z52" s="93">
        <f t="shared" si="17"/>
        <v>0</v>
      </c>
    </row>
    <row r="53" spans="1:16384" ht="16.899999999999999" customHeight="1" x14ac:dyDescent="0.35">
      <c r="A53" s="57">
        <v>35</v>
      </c>
      <c r="B53" s="409" t="s">
        <v>275</v>
      </c>
      <c r="C53" s="7" t="s">
        <v>670</v>
      </c>
      <c r="D53" s="83">
        <v>315</v>
      </c>
      <c r="E53" s="82">
        <f t="shared" si="2"/>
        <v>315</v>
      </c>
      <c r="F53" s="84">
        <v>300</v>
      </c>
      <c r="G53" s="84">
        <v>15</v>
      </c>
      <c r="H53" s="85">
        <v>0</v>
      </c>
      <c r="I53" s="85">
        <v>0</v>
      </c>
      <c r="J53" s="85">
        <v>0</v>
      </c>
      <c r="K53" s="82">
        <f t="shared" si="0"/>
        <v>0</v>
      </c>
      <c r="L53" s="85">
        <v>0</v>
      </c>
      <c r="M53" s="85">
        <v>0</v>
      </c>
      <c r="N53" s="85">
        <v>0</v>
      </c>
      <c r="O53" s="85">
        <v>0</v>
      </c>
      <c r="P53" s="85">
        <v>0</v>
      </c>
      <c r="Q53" s="82">
        <f t="shared" si="6"/>
        <v>0</v>
      </c>
      <c r="R53" s="85">
        <v>0</v>
      </c>
      <c r="S53" s="85">
        <v>0</v>
      </c>
      <c r="T53" s="85">
        <v>0</v>
      </c>
      <c r="U53" s="85">
        <v>0</v>
      </c>
      <c r="V53" s="85">
        <v>0</v>
      </c>
      <c r="W53" s="85">
        <v>0</v>
      </c>
      <c r="X53" s="85">
        <v>0</v>
      </c>
      <c r="Y53" s="85">
        <v>0</v>
      </c>
      <c r="Z53" s="85">
        <v>0</v>
      </c>
    </row>
    <row r="54" spans="1:16384" ht="16.899999999999999" customHeight="1" x14ac:dyDescent="0.35">
      <c r="A54" s="57">
        <v>36</v>
      </c>
      <c r="B54" s="409"/>
      <c r="C54" s="7" t="s">
        <v>671</v>
      </c>
      <c r="D54" s="83">
        <v>0</v>
      </c>
      <c r="E54" s="82">
        <f t="shared" si="2"/>
        <v>0</v>
      </c>
      <c r="F54" s="85">
        <v>0</v>
      </c>
      <c r="G54" s="85">
        <v>0</v>
      </c>
      <c r="H54" s="85">
        <v>0</v>
      </c>
      <c r="I54" s="85">
        <v>0</v>
      </c>
      <c r="J54" s="85">
        <v>0</v>
      </c>
      <c r="K54" s="82">
        <f t="shared" si="0"/>
        <v>0</v>
      </c>
      <c r="L54" s="85">
        <v>0</v>
      </c>
      <c r="M54" s="85">
        <v>0</v>
      </c>
      <c r="N54" s="85">
        <v>0</v>
      </c>
      <c r="O54" s="85">
        <v>0</v>
      </c>
      <c r="P54" s="85">
        <v>0</v>
      </c>
      <c r="Q54" s="82">
        <f t="shared" si="6"/>
        <v>0</v>
      </c>
      <c r="R54" s="85">
        <v>0</v>
      </c>
      <c r="S54" s="85">
        <v>0</v>
      </c>
      <c r="T54" s="85">
        <v>0</v>
      </c>
      <c r="U54" s="85">
        <v>0</v>
      </c>
      <c r="V54" s="85">
        <v>0</v>
      </c>
      <c r="W54" s="85">
        <v>0</v>
      </c>
      <c r="X54" s="85">
        <v>0</v>
      </c>
      <c r="Y54" s="85">
        <v>0</v>
      </c>
      <c r="Z54" s="85">
        <v>0</v>
      </c>
    </row>
    <row r="55" spans="1:16384" ht="16.899999999999999" customHeight="1" x14ac:dyDescent="0.35">
      <c r="A55" s="57">
        <v>37</v>
      </c>
      <c r="B55" s="409"/>
      <c r="C55" s="7" t="s">
        <v>672</v>
      </c>
      <c r="D55" s="83">
        <v>0</v>
      </c>
      <c r="E55" s="82">
        <f t="shared" si="2"/>
        <v>0</v>
      </c>
      <c r="F55" s="85">
        <v>0</v>
      </c>
      <c r="G55" s="85">
        <v>0</v>
      </c>
      <c r="H55" s="85">
        <v>0</v>
      </c>
      <c r="I55" s="85">
        <v>0</v>
      </c>
      <c r="J55" s="85">
        <v>0</v>
      </c>
      <c r="K55" s="82">
        <f t="shared" si="0"/>
        <v>0</v>
      </c>
      <c r="L55" s="85">
        <v>0</v>
      </c>
      <c r="M55" s="85">
        <v>0</v>
      </c>
      <c r="N55" s="85">
        <v>0</v>
      </c>
      <c r="O55" s="85">
        <v>0</v>
      </c>
      <c r="P55" s="85">
        <v>0</v>
      </c>
      <c r="Q55" s="82">
        <f t="shared" si="6"/>
        <v>0</v>
      </c>
      <c r="R55" s="85">
        <v>0</v>
      </c>
      <c r="S55" s="85">
        <v>0</v>
      </c>
      <c r="T55" s="85">
        <v>0</v>
      </c>
      <c r="U55" s="85">
        <v>0</v>
      </c>
      <c r="V55" s="85">
        <v>0</v>
      </c>
      <c r="W55" s="85">
        <v>0</v>
      </c>
      <c r="X55" s="85">
        <v>0</v>
      </c>
      <c r="Y55" s="85">
        <v>0</v>
      </c>
      <c r="Z55" s="85">
        <v>0</v>
      </c>
    </row>
    <row r="56" spans="1:16384" ht="16.899999999999999" customHeight="1" x14ac:dyDescent="0.35">
      <c r="A56" s="57">
        <v>38</v>
      </c>
      <c r="B56" s="409"/>
      <c r="C56" s="7" t="s">
        <v>673</v>
      </c>
      <c r="D56" s="83">
        <v>0</v>
      </c>
      <c r="E56" s="82">
        <f t="shared" si="2"/>
        <v>0</v>
      </c>
      <c r="F56" s="85">
        <v>0</v>
      </c>
      <c r="G56" s="85">
        <v>0</v>
      </c>
      <c r="H56" s="85">
        <v>0</v>
      </c>
      <c r="I56" s="85">
        <v>0</v>
      </c>
      <c r="J56" s="85">
        <v>0</v>
      </c>
      <c r="K56" s="82">
        <f t="shared" si="0"/>
        <v>0</v>
      </c>
      <c r="L56" s="85">
        <v>0</v>
      </c>
      <c r="M56" s="85">
        <v>0</v>
      </c>
      <c r="N56" s="85">
        <v>0</v>
      </c>
      <c r="O56" s="85">
        <v>0</v>
      </c>
      <c r="P56" s="85">
        <v>0</v>
      </c>
      <c r="Q56" s="82">
        <f t="shared" si="6"/>
        <v>0</v>
      </c>
      <c r="R56" s="85">
        <v>0</v>
      </c>
      <c r="S56" s="85">
        <v>0</v>
      </c>
      <c r="T56" s="85">
        <v>0</v>
      </c>
      <c r="U56" s="85">
        <v>0</v>
      </c>
      <c r="V56" s="85">
        <v>0</v>
      </c>
      <c r="W56" s="85">
        <v>0</v>
      </c>
      <c r="X56" s="85">
        <v>0</v>
      </c>
      <c r="Y56" s="85">
        <v>0</v>
      </c>
      <c r="Z56" s="85">
        <v>0</v>
      </c>
    </row>
    <row r="57" spans="1:16384" ht="16.899999999999999" customHeight="1" x14ac:dyDescent="0.35">
      <c r="A57" s="57">
        <v>39</v>
      </c>
      <c r="B57" s="409"/>
      <c r="C57" s="7" t="s">
        <v>674</v>
      </c>
      <c r="D57" s="83">
        <v>0</v>
      </c>
      <c r="E57" s="82">
        <f t="shared" si="2"/>
        <v>0</v>
      </c>
      <c r="F57" s="85">
        <v>0</v>
      </c>
      <c r="G57" s="85">
        <v>0</v>
      </c>
      <c r="H57" s="85">
        <v>0</v>
      </c>
      <c r="I57" s="85">
        <v>0</v>
      </c>
      <c r="J57" s="85">
        <v>0</v>
      </c>
      <c r="K57" s="82">
        <f t="shared" si="0"/>
        <v>0</v>
      </c>
      <c r="L57" s="85">
        <v>0</v>
      </c>
      <c r="M57" s="85">
        <v>0</v>
      </c>
      <c r="N57" s="85">
        <v>0</v>
      </c>
      <c r="O57" s="85">
        <v>0</v>
      </c>
      <c r="P57" s="85">
        <v>0</v>
      </c>
      <c r="Q57" s="82">
        <f t="shared" si="6"/>
        <v>0</v>
      </c>
      <c r="R57" s="85">
        <v>0</v>
      </c>
      <c r="S57" s="85">
        <v>0</v>
      </c>
      <c r="T57" s="85">
        <v>0</v>
      </c>
      <c r="U57" s="85">
        <v>0</v>
      </c>
      <c r="V57" s="85">
        <v>0</v>
      </c>
      <c r="W57" s="85">
        <v>0</v>
      </c>
      <c r="X57" s="85">
        <v>0</v>
      </c>
      <c r="Y57" s="85">
        <v>0</v>
      </c>
      <c r="Z57" s="85">
        <v>0</v>
      </c>
    </row>
    <row r="58" spans="1:16384" ht="16.899999999999999" customHeight="1" x14ac:dyDescent="0.35">
      <c r="A58" s="57">
        <v>40</v>
      </c>
      <c r="B58" s="409"/>
      <c r="C58" s="7" t="s">
        <v>675</v>
      </c>
      <c r="D58" s="83">
        <v>0</v>
      </c>
      <c r="E58" s="82">
        <f t="shared" si="2"/>
        <v>0</v>
      </c>
      <c r="F58" s="85">
        <v>0</v>
      </c>
      <c r="G58" s="85">
        <v>0</v>
      </c>
      <c r="H58" s="85">
        <v>0</v>
      </c>
      <c r="I58" s="85">
        <v>0</v>
      </c>
      <c r="J58" s="85">
        <v>0</v>
      </c>
      <c r="K58" s="82">
        <f t="shared" si="0"/>
        <v>0</v>
      </c>
      <c r="L58" s="85">
        <v>0</v>
      </c>
      <c r="M58" s="85">
        <v>0</v>
      </c>
      <c r="N58" s="85">
        <v>0</v>
      </c>
      <c r="O58" s="85">
        <v>0</v>
      </c>
      <c r="P58" s="85">
        <v>0</v>
      </c>
      <c r="Q58" s="82">
        <f t="shared" si="6"/>
        <v>0</v>
      </c>
      <c r="R58" s="85">
        <v>0</v>
      </c>
      <c r="S58" s="85">
        <v>0</v>
      </c>
      <c r="T58" s="85">
        <v>0</v>
      </c>
      <c r="U58" s="85">
        <v>0</v>
      </c>
      <c r="V58" s="85">
        <v>0</v>
      </c>
      <c r="W58" s="85">
        <v>0</v>
      </c>
      <c r="X58" s="85">
        <v>0</v>
      </c>
      <c r="Y58" s="85">
        <v>0</v>
      </c>
      <c r="Z58" s="85">
        <v>0</v>
      </c>
    </row>
    <row r="59" spans="1:16384" s="94" customFormat="1" ht="16.899999999999999" customHeight="1" x14ac:dyDescent="0.35">
      <c r="A59" s="408" t="s">
        <v>676</v>
      </c>
      <c r="B59" s="408"/>
      <c r="C59" s="408"/>
      <c r="D59" s="92">
        <f t="shared" ref="D59:J59" si="18">D53+D54+D55+D56+D57+D58</f>
        <v>315</v>
      </c>
      <c r="E59" s="82">
        <f t="shared" si="18"/>
        <v>315</v>
      </c>
      <c r="F59" s="92">
        <f t="shared" si="18"/>
        <v>300</v>
      </c>
      <c r="G59" s="92">
        <f t="shared" si="18"/>
        <v>15</v>
      </c>
      <c r="H59" s="93">
        <f t="shared" si="18"/>
        <v>0</v>
      </c>
      <c r="I59" s="93">
        <f t="shared" si="18"/>
        <v>0</v>
      </c>
      <c r="J59" s="93">
        <f t="shared" si="18"/>
        <v>0</v>
      </c>
      <c r="K59" s="82">
        <f t="shared" si="0"/>
        <v>0</v>
      </c>
      <c r="L59" s="93">
        <f t="shared" ref="L59:Z59" si="19">SUM(L53:L58)</f>
        <v>0</v>
      </c>
      <c r="M59" s="93">
        <f t="shared" si="19"/>
        <v>0</v>
      </c>
      <c r="N59" s="93">
        <f t="shared" si="19"/>
        <v>0</v>
      </c>
      <c r="O59" s="93">
        <f t="shared" si="19"/>
        <v>0</v>
      </c>
      <c r="P59" s="93">
        <f t="shared" si="19"/>
        <v>0</v>
      </c>
      <c r="Q59" s="82">
        <f t="shared" si="6"/>
        <v>0</v>
      </c>
      <c r="R59" s="93">
        <f t="shared" si="19"/>
        <v>0</v>
      </c>
      <c r="S59" s="93">
        <f t="shared" si="19"/>
        <v>0</v>
      </c>
      <c r="T59" s="93">
        <f t="shared" si="19"/>
        <v>0</v>
      </c>
      <c r="U59" s="93">
        <f t="shared" si="19"/>
        <v>0</v>
      </c>
      <c r="V59" s="93">
        <f t="shared" si="19"/>
        <v>0</v>
      </c>
      <c r="W59" s="93">
        <f t="shared" si="19"/>
        <v>0</v>
      </c>
      <c r="X59" s="93">
        <f t="shared" si="19"/>
        <v>0</v>
      </c>
      <c r="Y59" s="93">
        <f t="shared" si="19"/>
        <v>0</v>
      </c>
      <c r="Z59" s="93">
        <f t="shared" si="19"/>
        <v>0</v>
      </c>
    </row>
    <row r="60" spans="1:16384" ht="16.899999999999999" customHeight="1" x14ac:dyDescent="0.35">
      <c r="A60" s="57">
        <v>41</v>
      </c>
      <c r="B60" s="409" t="s">
        <v>234</v>
      </c>
      <c r="C60" s="96" t="s">
        <v>677</v>
      </c>
      <c r="D60" s="97">
        <v>5</v>
      </c>
      <c r="E60" s="82">
        <f t="shared" si="2"/>
        <v>5</v>
      </c>
      <c r="F60" s="84">
        <v>5</v>
      </c>
      <c r="G60" s="85">
        <v>0</v>
      </c>
      <c r="H60" s="85">
        <v>0</v>
      </c>
      <c r="I60" s="85">
        <v>0</v>
      </c>
      <c r="J60" s="85">
        <v>0</v>
      </c>
      <c r="K60" s="82">
        <f t="shared" si="0"/>
        <v>0</v>
      </c>
      <c r="L60" s="85">
        <v>0</v>
      </c>
      <c r="M60" s="85">
        <v>0</v>
      </c>
      <c r="N60" s="85">
        <v>0</v>
      </c>
      <c r="O60" s="85">
        <v>0</v>
      </c>
      <c r="P60" s="85">
        <v>0</v>
      </c>
      <c r="Q60" s="82">
        <f t="shared" si="6"/>
        <v>0</v>
      </c>
      <c r="R60" s="85">
        <v>0</v>
      </c>
      <c r="S60" s="85">
        <v>0</v>
      </c>
      <c r="T60" s="85">
        <v>0</v>
      </c>
      <c r="U60" s="85">
        <v>0</v>
      </c>
      <c r="V60" s="85">
        <v>0</v>
      </c>
      <c r="W60" s="85">
        <v>0</v>
      </c>
      <c r="X60" s="85">
        <v>0</v>
      </c>
      <c r="Y60" s="85">
        <v>0</v>
      </c>
      <c r="Z60" s="85">
        <v>0</v>
      </c>
    </row>
    <row r="61" spans="1:16384" ht="16.899999999999999" customHeight="1" x14ac:dyDescent="0.35">
      <c r="A61" s="57">
        <v>42</v>
      </c>
      <c r="B61" s="409"/>
      <c r="C61" s="96" t="s">
        <v>678</v>
      </c>
      <c r="D61" s="97">
        <v>5</v>
      </c>
      <c r="E61" s="82">
        <f t="shared" si="2"/>
        <v>5</v>
      </c>
      <c r="F61" s="84">
        <v>5</v>
      </c>
      <c r="G61" s="85">
        <v>0</v>
      </c>
      <c r="H61" s="85">
        <v>0</v>
      </c>
      <c r="I61" s="85">
        <v>0</v>
      </c>
      <c r="J61" s="85">
        <v>0</v>
      </c>
      <c r="K61" s="82">
        <f t="shared" si="0"/>
        <v>0</v>
      </c>
      <c r="L61" s="85">
        <v>0</v>
      </c>
      <c r="M61" s="85">
        <v>0</v>
      </c>
      <c r="N61" s="85">
        <v>0</v>
      </c>
      <c r="O61" s="85">
        <v>0</v>
      </c>
      <c r="P61" s="85">
        <v>0</v>
      </c>
      <c r="Q61" s="82">
        <f t="shared" si="6"/>
        <v>0</v>
      </c>
      <c r="R61" s="85">
        <v>0</v>
      </c>
      <c r="S61" s="85">
        <v>0</v>
      </c>
      <c r="T61" s="85">
        <v>0</v>
      </c>
      <c r="U61" s="85">
        <v>0</v>
      </c>
      <c r="V61" s="85">
        <v>0</v>
      </c>
      <c r="W61" s="85">
        <v>0</v>
      </c>
      <c r="X61" s="85">
        <v>0</v>
      </c>
      <c r="Y61" s="85">
        <v>0</v>
      </c>
      <c r="Z61" s="85">
        <v>0</v>
      </c>
    </row>
    <row r="62" spans="1:16384" ht="16.899999999999999" customHeight="1" x14ac:dyDescent="0.35">
      <c r="A62" s="57">
        <v>43</v>
      </c>
      <c r="B62" s="409"/>
      <c r="C62" s="96" t="s">
        <v>679</v>
      </c>
      <c r="D62" s="97">
        <v>5</v>
      </c>
      <c r="E62" s="82">
        <f t="shared" si="2"/>
        <v>5</v>
      </c>
      <c r="F62" s="84">
        <v>5</v>
      </c>
      <c r="G62" s="85">
        <v>0</v>
      </c>
      <c r="H62" s="85">
        <v>0</v>
      </c>
      <c r="I62" s="85">
        <v>0</v>
      </c>
      <c r="J62" s="85">
        <v>0</v>
      </c>
      <c r="K62" s="82">
        <f t="shared" si="0"/>
        <v>0</v>
      </c>
      <c r="L62" s="85">
        <v>0</v>
      </c>
      <c r="M62" s="85">
        <v>0</v>
      </c>
      <c r="N62" s="85">
        <v>0</v>
      </c>
      <c r="O62" s="85">
        <v>0</v>
      </c>
      <c r="P62" s="85">
        <v>0</v>
      </c>
      <c r="Q62" s="82">
        <f t="shared" si="6"/>
        <v>0</v>
      </c>
      <c r="R62" s="85">
        <v>0</v>
      </c>
      <c r="S62" s="85">
        <v>0</v>
      </c>
      <c r="T62" s="85">
        <v>0</v>
      </c>
      <c r="U62" s="85">
        <v>0</v>
      </c>
      <c r="V62" s="85">
        <v>0</v>
      </c>
      <c r="W62" s="85">
        <v>0</v>
      </c>
      <c r="X62" s="85">
        <v>0</v>
      </c>
      <c r="Y62" s="85">
        <v>0</v>
      </c>
      <c r="Z62" s="85">
        <v>0</v>
      </c>
    </row>
    <row r="63" spans="1:16384" s="94" customFormat="1" ht="16.899999999999999" customHeight="1" x14ac:dyDescent="0.35">
      <c r="A63" s="412" t="s">
        <v>680</v>
      </c>
      <c r="B63" s="412"/>
      <c r="C63" s="412"/>
      <c r="D63" s="98">
        <f t="shared" ref="D63:Z63" si="20">SUM(D60:D62)</f>
        <v>15</v>
      </c>
      <c r="E63" s="82">
        <f t="shared" si="2"/>
        <v>15</v>
      </c>
      <c r="F63" s="98">
        <f t="shared" si="20"/>
        <v>15</v>
      </c>
      <c r="G63" s="85">
        <f t="shared" si="20"/>
        <v>0</v>
      </c>
      <c r="H63" s="85">
        <f t="shared" si="20"/>
        <v>0</v>
      </c>
      <c r="I63" s="85">
        <f t="shared" si="20"/>
        <v>0</v>
      </c>
      <c r="J63" s="85">
        <f t="shared" si="20"/>
        <v>0</v>
      </c>
      <c r="K63" s="82">
        <f t="shared" si="0"/>
        <v>0</v>
      </c>
      <c r="L63" s="85">
        <f t="shared" si="20"/>
        <v>0</v>
      </c>
      <c r="M63" s="85">
        <f t="shared" si="20"/>
        <v>0</v>
      </c>
      <c r="N63" s="85">
        <f t="shared" si="20"/>
        <v>0</v>
      </c>
      <c r="O63" s="85">
        <f t="shared" si="20"/>
        <v>0</v>
      </c>
      <c r="P63" s="85">
        <f t="shared" si="20"/>
        <v>0</v>
      </c>
      <c r="Q63" s="82">
        <f t="shared" si="6"/>
        <v>0</v>
      </c>
      <c r="R63" s="85">
        <f t="shared" si="20"/>
        <v>0</v>
      </c>
      <c r="S63" s="85">
        <f t="shared" si="20"/>
        <v>0</v>
      </c>
      <c r="T63" s="85">
        <f t="shared" si="20"/>
        <v>0</v>
      </c>
      <c r="U63" s="85">
        <f t="shared" si="20"/>
        <v>0</v>
      </c>
      <c r="V63" s="85">
        <f t="shared" si="20"/>
        <v>0</v>
      </c>
      <c r="W63" s="85">
        <f t="shared" si="20"/>
        <v>0</v>
      </c>
      <c r="X63" s="85">
        <f t="shared" si="20"/>
        <v>0</v>
      </c>
      <c r="Y63" s="85">
        <f t="shared" si="20"/>
        <v>0</v>
      </c>
      <c r="Z63" s="85">
        <f t="shared" si="20"/>
        <v>0</v>
      </c>
      <c r="AA63" s="411"/>
      <c r="AB63" s="411"/>
      <c r="AC63" s="411"/>
      <c r="AD63" s="99"/>
      <c r="AE63" s="100"/>
      <c r="AF63" s="99"/>
      <c r="AG63" s="99"/>
      <c r="AH63" s="101"/>
      <c r="AI63" s="101"/>
      <c r="AJ63" s="101"/>
      <c r="AK63" s="100"/>
      <c r="AL63" s="101"/>
      <c r="AM63" s="101"/>
      <c r="AN63" s="101"/>
      <c r="AO63" s="101"/>
      <c r="AP63" s="101"/>
      <c r="AQ63" s="100"/>
      <c r="AR63" s="101"/>
      <c r="AS63" s="101"/>
      <c r="AT63" s="101"/>
      <c r="AU63" s="101"/>
      <c r="AV63" s="101"/>
      <c r="AW63" s="101"/>
      <c r="AX63" s="101"/>
      <c r="AY63" s="101"/>
      <c r="AZ63" s="101"/>
      <c r="BA63" s="411"/>
      <c r="BB63" s="411"/>
      <c r="BC63" s="411"/>
      <c r="BD63" s="99"/>
      <c r="BE63" s="100"/>
      <c r="BF63" s="99"/>
      <c r="BG63" s="99"/>
      <c r="BH63" s="101"/>
      <c r="BI63" s="101"/>
      <c r="BJ63" s="101"/>
      <c r="BK63" s="100"/>
      <c r="BL63" s="101"/>
      <c r="BM63" s="101"/>
      <c r="BN63" s="101"/>
      <c r="BO63" s="101"/>
      <c r="BP63" s="101"/>
      <c r="BQ63" s="100"/>
      <c r="BR63" s="101"/>
      <c r="BS63" s="101"/>
      <c r="BT63" s="101"/>
      <c r="BU63" s="101"/>
      <c r="BV63" s="101"/>
      <c r="BW63" s="101"/>
      <c r="BX63" s="101"/>
      <c r="BY63" s="101"/>
      <c r="BZ63" s="101"/>
      <c r="CA63" s="411"/>
      <c r="CB63" s="411"/>
      <c r="CC63" s="411"/>
      <c r="CD63" s="99"/>
      <c r="CE63" s="100"/>
      <c r="CF63" s="99"/>
      <c r="CG63" s="99"/>
      <c r="CH63" s="101"/>
      <c r="CI63" s="101"/>
      <c r="CJ63" s="101"/>
      <c r="CK63" s="100"/>
      <c r="CL63" s="101"/>
      <c r="CM63" s="101"/>
      <c r="CN63" s="101"/>
      <c r="CO63" s="101"/>
      <c r="CP63" s="101"/>
      <c r="CQ63" s="100"/>
      <c r="CR63" s="101"/>
      <c r="CS63" s="101"/>
      <c r="CT63" s="101"/>
      <c r="CU63" s="101"/>
      <c r="CV63" s="101"/>
      <c r="CW63" s="101"/>
      <c r="CX63" s="101"/>
      <c r="CY63" s="101"/>
      <c r="CZ63" s="101"/>
      <c r="DA63" s="411"/>
      <c r="DB63" s="411"/>
      <c r="DC63" s="411"/>
      <c r="DD63" s="99"/>
      <c r="DE63" s="100"/>
      <c r="DF63" s="99"/>
      <c r="DG63" s="99"/>
      <c r="DH63" s="101"/>
      <c r="DI63" s="101"/>
      <c r="DJ63" s="101"/>
      <c r="DK63" s="100"/>
      <c r="DL63" s="101"/>
      <c r="DM63" s="101"/>
      <c r="DN63" s="101"/>
      <c r="DO63" s="101"/>
      <c r="DP63" s="101"/>
      <c r="DQ63" s="100"/>
      <c r="DR63" s="101"/>
      <c r="DS63" s="101"/>
      <c r="DT63" s="101"/>
      <c r="DU63" s="101"/>
      <c r="DV63" s="101"/>
      <c r="DW63" s="101"/>
      <c r="DX63" s="101"/>
      <c r="DY63" s="101"/>
      <c r="DZ63" s="101"/>
      <c r="EA63" s="411"/>
      <c r="EB63" s="411"/>
      <c r="EC63" s="411"/>
      <c r="ED63" s="99"/>
      <c r="EE63" s="100"/>
      <c r="EF63" s="99"/>
      <c r="EG63" s="99"/>
      <c r="EH63" s="101"/>
      <c r="EI63" s="101"/>
      <c r="EJ63" s="101"/>
      <c r="EK63" s="100"/>
      <c r="EL63" s="101"/>
      <c r="EM63" s="101"/>
      <c r="EN63" s="101"/>
      <c r="EO63" s="101"/>
      <c r="EP63" s="101"/>
      <c r="EQ63" s="100"/>
      <c r="ER63" s="101"/>
      <c r="ES63" s="101"/>
      <c r="ET63" s="101"/>
      <c r="EU63" s="101"/>
      <c r="EV63" s="101"/>
      <c r="EW63" s="101"/>
      <c r="EX63" s="101"/>
      <c r="EY63" s="101"/>
      <c r="EZ63" s="101"/>
      <c r="FA63" s="411"/>
      <c r="FB63" s="411"/>
      <c r="FC63" s="411"/>
      <c r="FD63" s="99"/>
      <c r="FE63" s="100"/>
      <c r="FF63" s="99"/>
      <c r="FG63" s="99"/>
      <c r="FH63" s="101"/>
      <c r="FI63" s="101"/>
      <c r="FJ63" s="101"/>
      <c r="FK63" s="100"/>
      <c r="FL63" s="101"/>
      <c r="FM63" s="101"/>
      <c r="FN63" s="101"/>
      <c r="FO63" s="101"/>
      <c r="FP63" s="101"/>
      <c r="FQ63" s="100"/>
      <c r="FR63" s="101"/>
      <c r="FS63" s="101"/>
      <c r="FT63" s="101"/>
      <c r="FU63" s="101"/>
      <c r="FV63" s="101"/>
      <c r="FW63" s="101"/>
      <c r="FX63" s="101"/>
      <c r="FY63" s="101"/>
      <c r="FZ63" s="101"/>
      <c r="GA63" s="411"/>
      <c r="GB63" s="411"/>
      <c r="GC63" s="411"/>
      <c r="GD63" s="99"/>
      <c r="GE63" s="100"/>
      <c r="GF63" s="99"/>
      <c r="GG63" s="99"/>
      <c r="GH63" s="101"/>
      <c r="GI63" s="101"/>
      <c r="GJ63" s="101"/>
      <c r="GK63" s="100"/>
      <c r="GL63" s="101"/>
      <c r="GM63" s="101"/>
      <c r="GN63" s="101"/>
      <c r="GO63" s="101"/>
      <c r="GP63" s="101"/>
      <c r="GQ63" s="100"/>
      <c r="GR63" s="101"/>
      <c r="GS63" s="101"/>
      <c r="GT63" s="101"/>
      <c r="GU63" s="101"/>
      <c r="GV63" s="101"/>
      <c r="GW63" s="101"/>
      <c r="GX63" s="101"/>
      <c r="GY63" s="101"/>
      <c r="GZ63" s="101"/>
      <c r="HA63" s="411"/>
      <c r="HB63" s="411"/>
      <c r="HC63" s="411"/>
      <c r="HD63" s="99"/>
      <c r="HE63" s="100"/>
      <c r="HF63" s="99"/>
      <c r="HG63" s="99"/>
      <c r="HH63" s="101"/>
      <c r="HI63" s="101"/>
      <c r="HJ63" s="101"/>
      <c r="HK63" s="100"/>
      <c r="HL63" s="101"/>
      <c r="HM63" s="101"/>
      <c r="HN63" s="101"/>
      <c r="HO63" s="101"/>
      <c r="HP63" s="101"/>
      <c r="HQ63" s="100"/>
      <c r="HR63" s="101"/>
      <c r="HS63" s="101"/>
      <c r="HT63" s="101"/>
      <c r="HU63" s="101"/>
      <c r="HV63" s="101"/>
      <c r="HW63" s="101"/>
      <c r="HX63" s="101"/>
      <c r="HY63" s="101"/>
      <c r="HZ63" s="101"/>
      <c r="IA63" s="411"/>
      <c r="IB63" s="411"/>
      <c r="IC63" s="411"/>
      <c r="ID63" s="99"/>
      <c r="IE63" s="100"/>
      <c r="IF63" s="99"/>
      <c r="IG63" s="99"/>
      <c r="IH63" s="101"/>
      <c r="II63" s="101"/>
      <c r="IJ63" s="101"/>
      <c r="IK63" s="100"/>
      <c r="IL63" s="101"/>
      <c r="IM63" s="101"/>
      <c r="IN63" s="101"/>
      <c r="IO63" s="101"/>
      <c r="IP63" s="101"/>
      <c r="IQ63" s="100"/>
      <c r="IR63" s="101"/>
      <c r="IS63" s="101"/>
      <c r="IT63" s="101"/>
      <c r="IU63" s="101"/>
      <c r="IV63" s="101"/>
      <c r="IW63" s="101"/>
      <c r="IX63" s="101"/>
      <c r="IY63" s="101"/>
      <c r="IZ63" s="101"/>
      <c r="JA63" s="411"/>
      <c r="JB63" s="411"/>
      <c r="JC63" s="411"/>
      <c r="JD63" s="99"/>
      <c r="JE63" s="100"/>
      <c r="JF63" s="99"/>
      <c r="JG63" s="99"/>
      <c r="JH63" s="101"/>
      <c r="JI63" s="101"/>
      <c r="JJ63" s="101"/>
      <c r="JK63" s="100"/>
      <c r="JL63" s="101"/>
      <c r="JM63" s="101"/>
      <c r="JN63" s="101"/>
      <c r="JO63" s="101"/>
      <c r="JP63" s="101"/>
      <c r="JQ63" s="100"/>
      <c r="JR63" s="101"/>
      <c r="JS63" s="101"/>
      <c r="JT63" s="101"/>
      <c r="JU63" s="101"/>
      <c r="JV63" s="101"/>
      <c r="JW63" s="101"/>
      <c r="JX63" s="101"/>
      <c r="JY63" s="101"/>
      <c r="JZ63" s="101"/>
      <c r="KA63" s="411"/>
      <c r="KB63" s="411"/>
      <c r="KC63" s="411"/>
      <c r="KD63" s="99"/>
      <c r="KE63" s="100"/>
      <c r="KF63" s="99"/>
      <c r="KG63" s="99"/>
      <c r="KH63" s="101"/>
      <c r="KI63" s="101"/>
      <c r="KJ63" s="101"/>
      <c r="KK63" s="100"/>
      <c r="KL63" s="101"/>
      <c r="KM63" s="101"/>
      <c r="KN63" s="101"/>
      <c r="KO63" s="101"/>
      <c r="KP63" s="101"/>
      <c r="KQ63" s="100"/>
      <c r="KR63" s="101"/>
      <c r="KS63" s="101"/>
      <c r="KT63" s="101"/>
      <c r="KU63" s="101"/>
      <c r="KV63" s="101"/>
      <c r="KW63" s="101"/>
      <c r="KX63" s="101"/>
      <c r="KY63" s="101"/>
      <c r="KZ63" s="101"/>
      <c r="LA63" s="411"/>
      <c r="LB63" s="411"/>
      <c r="LC63" s="411"/>
      <c r="LD63" s="99"/>
      <c r="LE63" s="100"/>
      <c r="LF63" s="99"/>
      <c r="LG63" s="99"/>
      <c r="LH63" s="101"/>
      <c r="LI63" s="101"/>
      <c r="LJ63" s="101"/>
      <c r="LK63" s="100"/>
      <c r="LL63" s="101"/>
      <c r="LM63" s="101"/>
      <c r="LN63" s="101"/>
      <c r="LO63" s="101"/>
      <c r="LP63" s="101"/>
      <c r="LQ63" s="100"/>
      <c r="LR63" s="101"/>
      <c r="LS63" s="101"/>
      <c r="LT63" s="101"/>
      <c r="LU63" s="101"/>
      <c r="LV63" s="101"/>
      <c r="LW63" s="101"/>
      <c r="LX63" s="101"/>
      <c r="LY63" s="101"/>
      <c r="LZ63" s="101"/>
      <c r="MA63" s="411"/>
      <c r="MB63" s="411"/>
      <c r="MC63" s="411"/>
      <c r="MD63" s="99"/>
      <c r="ME63" s="100"/>
      <c r="MF63" s="99"/>
      <c r="MG63" s="99"/>
      <c r="MH63" s="101"/>
      <c r="MI63" s="101"/>
      <c r="MJ63" s="101"/>
      <c r="MK63" s="100"/>
      <c r="ML63" s="101"/>
      <c r="MM63" s="101"/>
      <c r="MN63" s="101"/>
      <c r="MO63" s="101"/>
      <c r="MP63" s="101"/>
      <c r="MQ63" s="100"/>
      <c r="MR63" s="101"/>
      <c r="MS63" s="101"/>
      <c r="MT63" s="101"/>
      <c r="MU63" s="101"/>
      <c r="MV63" s="101"/>
      <c r="MW63" s="101"/>
      <c r="MX63" s="101"/>
      <c r="MY63" s="101"/>
      <c r="MZ63" s="101"/>
      <c r="NA63" s="411"/>
      <c r="NB63" s="411"/>
      <c r="NC63" s="411"/>
      <c r="ND63" s="99"/>
      <c r="NE63" s="100"/>
      <c r="NF63" s="99"/>
      <c r="NG63" s="99"/>
      <c r="NH63" s="101"/>
      <c r="NI63" s="101"/>
      <c r="NJ63" s="101"/>
      <c r="NK63" s="100"/>
      <c r="NL63" s="101"/>
      <c r="NM63" s="101"/>
      <c r="NN63" s="101"/>
      <c r="NO63" s="101"/>
      <c r="NP63" s="101"/>
      <c r="NQ63" s="100"/>
      <c r="NR63" s="101"/>
      <c r="NS63" s="101"/>
      <c r="NT63" s="101"/>
      <c r="NU63" s="101"/>
      <c r="NV63" s="101"/>
      <c r="NW63" s="101"/>
      <c r="NX63" s="101"/>
      <c r="NY63" s="101"/>
      <c r="NZ63" s="101"/>
      <c r="OA63" s="411"/>
      <c r="OB63" s="411"/>
      <c r="OC63" s="411"/>
      <c r="OD63" s="99"/>
      <c r="OE63" s="100"/>
      <c r="OF63" s="99"/>
      <c r="OG63" s="99"/>
      <c r="OH63" s="101"/>
      <c r="OI63" s="101"/>
      <c r="OJ63" s="101"/>
      <c r="OK63" s="100"/>
      <c r="OL63" s="101"/>
      <c r="OM63" s="101"/>
      <c r="ON63" s="101"/>
      <c r="OO63" s="101"/>
      <c r="OP63" s="101"/>
      <c r="OQ63" s="100"/>
      <c r="OR63" s="101"/>
      <c r="OS63" s="101"/>
      <c r="OT63" s="101"/>
      <c r="OU63" s="101"/>
      <c r="OV63" s="101"/>
      <c r="OW63" s="101"/>
      <c r="OX63" s="101"/>
      <c r="OY63" s="101"/>
      <c r="OZ63" s="101"/>
      <c r="PA63" s="411"/>
      <c r="PB63" s="411"/>
      <c r="PC63" s="411"/>
      <c r="PD63" s="99"/>
      <c r="PE63" s="100"/>
      <c r="PF63" s="99"/>
      <c r="PG63" s="99"/>
      <c r="PH63" s="101"/>
      <c r="PI63" s="101"/>
      <c r="PJ63" s="101"/>
      <c r="PK63" s="100"/>
      <c r="PL63" s="101"/>
      <c r="PM63" s="101"/>
      <c r="PN63" s="101"/>
      <c r="PO63" s="101"/>
      <c r="PP63" s="101"/>
      <c r="PQ63" s="100"/>
      <c r="PR63" s="101"/>
      <c r="PS63" s="101"/>
      <c r="PT63" s="101"/>
      <c r="PU63" s="101"/>
      <c r="PV63" s="101"/>
      <c r="PW63" s="101"/>
      <c r="PX63" s="101"/>
      <c r="PY63" s="101"/>
      <c r="PZ63" s="101"/>
      <c r="QA63" s="411"/>
      <c r="QB63" s="411"/>
      <c r="QC63" s="411"/>
      <c r="QD63" s="99"/>
      <c r="QE63" s="100"/>
      <c r="QF63" s="99"/>
      <c r="QG63" s="99"/>
      <c r="QH63" s="101"/>
      <c r="QI63" s="101"/>
      <c r="QJ63" s="101"/>
      <c r="QK63" s="100"/>
      <c r="QL63" s="101"/>
      <c r="QM63" s="101"/>
      <c r="QN63" s="101"/>
      <c r="QO63" s="101"/>
      <c r="QP63" s="101"/>
      <c r="QQ63" s="100"/>
      <c r="QR63" s="101"/>
      <c r="QS63" s="101"/>
      <c r="QT63" s="101"/>
      <c r="QU63" s="101"/>
      <c r="QV63" s="101"/>
      <c r="QW63" s="101"/>
      <c r="QX63" s="101"/>
      <c r="QY63" s="101"/>
      <c r="QZ63" s="101"/>
      <c r="RA63" s="411"/>
      <c r="RB63" s="411"/>
      <c r="RC63" s="411"/>
      <c r="RD63" s="99"/>
      <c r="RE63" s="100"/>
      <c r="RF63" s="99"/>
      <c r="RG63" s="99"/>
      <c r="RH63" s="101"/>
      <c r="RI63" s="101"/>
      <c r="RJ63" s="101"/>
      <c r="RK63" s="100"/>
      <c r="RL63" s="101"/>
      <c r="RM63" s="101"/>
      <c r="RN63" s="101"/>
      <c r="RO63" s="101"/>
      <c r="RP63" s="101"/>
      <c r="RQ63" s="100"/>
      <c r="RR63" s="101"/>
      <c r="RS63" s="101"/>
      <c r="RT63" s="101"/>
      <c r="RU63" s="101"/>
      <c r="RV63" s="101"/>
      <c r="RW63" s="101"/>
      <c r="RX63" s="101"/>
      <c r="RY63" s="101"/>
      <c r="RZ63" s="101"/>
      <c r="SA63" s="411"/>
      <c r="SB63" s="411"/>
      <c r="SC63" s="411"/>
      <c r="SD63" s="99"/>
      <c r="SE63" s="100"/>
      <c r="SF63" s="99"/>
      <c r="SG63" s="99"/>
      <c r="SH63" s="101"/>
      <c r="SI63" s="101"/>
      <c r="SJ63" s="101"/>
      <c r="SK63" s="100"/>
      <c r="SL63" s="101"/>
      <c r="SM63" s="101"/>
      <c r="SN63" s="101"/>
      <c r="SO63" s="101"/>
      <c r="SP63" s="101"/>
      <c r="SQ63" s="100"/>
      <c r="SR63" s="101"/>
      <c r="SS63" s="101"/>
      <c r="ST63" s="101"/>
      <c r="SU63" s="101"/>
      <c r="SV63" s="101"/>
      <c r="SW63" s="101"/>
      <c r="SX63" s="101"/>
      <c r="SY63" s="101"/>
      <c r="SZ63" s="101"/>
      <c r="TA63" s="411"/>
      <c r="TB63" s="411"/>
      <c r="TC63" s="411"/>
      <c r="TD63" s="99"/>
      <c r="TE63" s="100"/>
      <c r="TF63" s="99"/>
      <c r="TG63" s="99"/>
      <c r="TH63" s="101"/>
      <c r="TI63" s="101"/>
      <c r="TJ63" s="101"/>
      <c r="TK63" s="100"/>
      <c r="TL63" s="101"/>
      <c r="TM63" s="101"/>
      <c r="TN63" s="101"/>
      <c r="TO63" s="101"/>
      <c r="TP63" s="101"/>
      <c r="TQ63" s="100"/>
      <c r="TR63" s="101"/>
      <c r="TS63" s="101"/>
      <c r="TT63" s="101"/>
      <c r="TU63" s="101"/>
      <c r="TV63" s="101"/>
      <c r="TW63" s="101"/>
      <c r="TX63" s="101"/>
      <c r="TY63" s="101"/>
      <c r="TZ63" s="101"/>
      <c r="UA63" s="411"/>
      <c r="UB63" s="411"/>
      <c r="UC63" s="411"/>
      <c r="UD63" s="99"/>
      <c r="UE63" s="100"/>
      <c r="UF63" s="99"/>
      <c r="UG63" s="99"/>
      <c r="UH63" s="101"/>
      <c r="UI63" s="101"/>
      <c r="UJ63" s="101"/>
      <c r="UK63" s="100"/>
      <c r="UL63" s="101"/>
      <c r="UM63" s="101"/>
      <c r="UN63" s="101"/>
      <c r="UO63" s="101"/>
      <c r="UP63" s="101"/>
      <c r="UQ63" s="100"/>
      <c r="UR63" s="101"/>
      <c r="US63" s="101"/>
      <c r="UT63" s="101"/>
      <c r="UU63" s="101"/>
      <c r="UV63" s="101"/>
      <c r="UW63" s="101"/>
      <c r="UX63" s="101"/>
      <c r="UY63" s="101"/>
      <c r="UZ63" s="101"/>
      <c r="VA63" s="411"/>
      <c r="VB63" s="411"/>
      <c r="VC63" s="411"/>
      <c r="VD63" s="99"/>
      <c r="VE63" s="100"/>
      <c r="VF63" s="99"/>
      <c r="VG63" s="99"/>
      <c r="VH63" s="101"/>
      <c r="VI63" s="101"/>
      <c r="VJ63" s="101"/>
      <c r="VK63" s="100"/>
      <c r="VL63" s="101"/>
      <c r="VM63" s="101"/>
      <c r="VN63" s="101"/>
      <c r="VO63" s="101"/>
      <c r="VP63" s="101"/>
      <c r="VQ63" s="100"/>
      <c r="VR63" s="101"/>
      <c r="VS63" s="101"/>
      <c r="VT63" s="101"/>
      <c r="VU63" s="101"/>
      <c r="VV63" s="101"/>
      <c r="VW63" s="101"/>
      <c r="VX63" s="101"/>
      <c r="VY63" s="101"/>
      <c r="VZ63" s="101"/>
      <c r="WA63" s="411"/>
      <c r="WB63" s="411"/>
      <c r="WC63" s="411"/>
      <c r="WD63" s="99"/>
      <c r="WE63" s="100"/>
      <c r="WF63" s="99"/>
      <c r="WG63" s="99"/>
      <c r="WH63" s="101"/>
      <c r="WI63" s="101"/>
      <c r="WJ63" s="101"/>
      <c r="WK63" s="100"/>
      <c r="WL63" s="101"/>
      <c r="WM63" s="101"/>
      <c r="WN63" s="101"/>
      <c r="WO63" s="101"/>
      <c r="WP63" s="101"/>
      <c r="WQ63" s="100"/>
      <c r="WR63" s="101"/>
      <c r="WS63" s="101"/>
      <c r="WT63" s="101"/>
      <c r="WU63" s="101"/>
      <c r="WV63" s="101"/>
      <c r="WW63" s="101"/>
      <c r="WX63" s="101"/>
      <c r="WY63" s="101"/>
      <c r="WZ63" s="101"/>
      <c r="XA63" s="411"/>
      <c r="XB63" s="411"/>
      <c r="XC63" s="411"/>
      <c r="XD63" s="99"/>
      <c r="XE63" s="100"/>
      <c r="XF63" s="99"/>
      <c r="XG63" s="99"/>
      <c r="XH63" s="101"/>
      <c r="XI63" s="101"/>
      <c r="XJ63" s="101"/>
      <c r="XK63" s="100"/>
      <c r="XL63" s="101"/>
      <c r="XM63" s="101"/>
      <c r="XN63" s="101"/>
      <c r="XO63" s="101"/>
      <c r="XP63" s="101"/>
      <c r="XQ63" s="100"/>
      <c r="XR63" s="101"/>
      <c r="XS63" s="101"/>
      <c r="XT63" s="101"/>
      <c r="XU63" s="101"/>
      <c r="XV63" s="101"/>
      <c r="XW63" s="101"/>
      <c r="XX63" s="101"/>
      <c r="XY63" s="101"/>
      <c r="XZ63" s="101"/>
      <c r="YA63" s="411"/>
      <c r="YB63" s="411"/>
      <c r="YC63" s="411"/>
      <c r="YD63" s="99"/>
      <c r="YE63" s="100"/>
      <c r="YF63" s="99"/>
      <c r="YG63" s="99"/>
      <c r="YH63" s="101"/>
      <c r="YI63" s="101"/>
      <c r="YJ63" s="101"/>
      <c r="YK63" s="100"/>
      <c r="YL63" s="101"/>
      <c r="YM63" s="101"/>
      <c r="YN63" s="101"/>
      <c r="YO63" s="101"/>
      <c r="YP63" s="101"/>
      <c r="YQ63" s="100"/>
      <c r="YR63" s="101"/>
      <c r="YS63" s="101"/>
      <c r="YT63" s="101"/>
      <c r="YU63" s="101"/>
      <c r="YV63" s="101"/>
      <c r="YW63" s="101"/>
      <c r="YX63" s="101"/>
      <c r="YY63" s="101"/>
      <c r="YZ63" s="101"/>
      <c r="ZA63" s="411"/>
      <c r="ZB63" s="411"/>
      <c r="ZC63" s="411"/>
      <c r="ZD63" s="99"/>
      <c r="ZE63" s="100"/>
      <c r="ZF63" s="99"/>
      <c r="ZG63" s="99"/>
      <c r="ZH63" s="101"/>
      <c r="ZI63" s="101"/>
      <c r="ZJ63" s="101"/>
      <c r="ZK63" s="100"/>
      <c r="ZL63" s="101"/>
      <c r="ZM63" s="101"/>
      <c r="ZN63" s="101"/>
      <c r="ZO63" s="101"/>
      <c r="ZP63" s="101"/>
      <c r="ZQ63" s="100"/>
      <c r="ZR63" s="101"/>
      <c r="ZS63" s="101"/>
      <c r="ZT63" s="101"/>
      <c r="ZU63" s="101"/>
      <c r="ZV63" s="101"/>
      <c r="ZW63" s="101"/>
      <c r="ZX63" s="101"/>
      <c r="ZY63" s="101"/>
      <c r="ZZ63" s="101"/>
      <c r="AAA63" s="411"/>
      <c r="AAB63" s="411"/>
      <c r="AAC63" s="411"/>
      <c r="AAD63" s="99"/>
      <c r="AAE63" s="100"/>
      <c r="AAF63" s="99"/>
      <c r="AAG63" s="99"/>
      <c r="AAH63" s="101"/>
      <c r="AAI63" s="101"/>
      <c r="AAJ63" s="101"/>
      <c r="AAK63" s="100"/>
      <c r="AAL63" s="101"/>
      <c r="AAM63" s="101"/>
      <c r="AAN63" s="101"/>
      <c r="AAO63" s="101"/>
      <c r="AAP63" s="101"/>
      <c r="AAQ63" s="100"/>
      <c r="AAR63" s="101"/>
      <c r="AAS63" s="101"/>
      <c r="AAT63" s="101"/>
      <c r="AAU63" s="101"/>
      <c r="AAV63" s="101"/>
      <c r="AAW63" s="101"/>
      <c r="AAX63" s="101"/>
      <c r="AAY63" s="101"/>
      <c r="AAZ63" s="101"/>
      <c r="ABA63" s="411"/>
      <c r="ABB63" s="411"/>
      <c r="ABC63" s="411"/>
      <c r="ABD63" s="99"/>
      <c r="ABE63" s="100"/>
      <c r="ABF63" s="99"/>
      <c r="ABG63" s="99"/>
      <c r="ABH63" s="101"/>
      <c r="ABI63" s="101"/>
      <c r="ABJ63" s="101"/>
      <c r="ABK63" s="100"/>
      <c r="ABL63" s="101"/>
      <c r="ABM63" s="101"/>
      <c r="ABN63" s="101"/>
      <c r="ABO63" s="101"/>
      <c r="ABP63" s="101"/>
      <c r="ABQ63" s="100"/>
      <c r="ABR63" s="101"/>
      <c r="ABS63" s="101"/>
      <c r="ABT63" s="101"/>
      <c r="ABU63" s="101"/>
      <c r="ABV63" s="101"/>
      <c r="ABW63" s="101"/>
      <c r="ABX63" s="101"/>
      <c r="ABY63" s="101"/>
      <c r="ABZ63" s="101"/>
      <c r="ACA63" s="411"/>
      <c r="ACB63" s="411"/>
      <c r="ACC63" s="411"/>
      <c r="ACD63" s="99"/>
      <c r="ACE63" s="100"/>
      <c r="ACF63" s="99"/>
      <c r="ACG63" s="99"/>
      <c r="ACH63" s="101"/>
      <c r="ACI63" s="101"/>
      <c r="ACJ63" s="101"/>
      <c r="ACK63" s="100"/>
      <c r="ACL63" s="101"/>
      <c r="ACM63" s="101"/>
      <c r="ACN63" s="101"/>
      <c r="ACO63" s="101"/>
      <c r="ACP63" s="101"/>
      <c r="ACQ63" s="100"/>
      <c r="ACR63" s="101"/>
      <c r="ACS63" s="101"/>
      <c r="ACT63" s="101"/>
      <c r="ACU63" s="101"/>
      <c r="ACV63" s="101"/>
      <c r="ACW63" s="101"/>
      <c r="ACX63" s="101"/>
      <c r="ACY63" s="101"/>
      <c r="ACZ63" s="101"/>
      <c r="ADA63" s="411"/>
      <c r="ADB63" s="411"/>
      <c r="ADC63" s="411"/>
      <c r="ADD63" s="99"/>
      <c r="ADE63" s="100"/>
      <c r="ADF63" s="99"/>
      <c r="ADG63" s="99"/>
      <c r="ADH63" s="101"/>
      <c r="ADI63" s="101"/>
      <c r="ADJ63" s="101"/>
      <c r="ADK63" s="100"/>
      <c r="ADL63" s="101"/>
      <c r="ADM63" s="101"/>
      <c r="ADN63" s="101"/>
      <c r="ADO63" s="101"/>
      <c r="ADP63" s="101"/>
      <c r="ADQ63" s="100"/>
      <c r="ADR63" s="101"/>
      <c r="ADS63" s="101"/>
      <c r="ADT63" s="101"/>
      <c r="ADU63" s="101"/>
      <c r="ADV63" s="101"/>
      <c r="ADW63" s="101"/>
      <c r="ADX63" s="101"/>
      <c r="ADY63" s="101"/>
      <c r="ADZ63" s="101"/>
      <c r="AEA63" s="411"/>
      <c r="AEB63" s="411"/>
      <c r="AEC63" s="411"/>
      <c r="AED63" s="99"/>
      <c r="AEE63" s="100"/>
      <c r="AEF63" s="99"/>
      <c r="AEG63" s="99"/>
      <c r="AEH63" s="101"/>
      <c r="AEI63" s="101"/>
      <c r="AEJ63" s="101"/>
      <c r="AEK63" s="100"/>
      <c r="AEL63" s="101"/>
      <c r="AEM63" s="101"/>
      <c r="AEN63" s="101"/>
      <c r="AEO63" s="101"/>
      <c r="AEP63" s="101"/>
      <c r="AEQ63" s="100"/>
      <c r="AER63" s="101"/>
      <c r="AES63" s="101"/>
      <c r="AET63" s="101"/>
      <c r="AEU63" s="101"/>
      <c r="AEV63" s="101"/>
      <c r="AEW63" s="101"/>
      <c r="AEX63" s="101"/>
      <c r="AEY63" s="101"/>
      <c r="AEZ63" s="101"/>
      <c r="AFA63" s="411"/>
      <c r="AFB63" s="411"/>
      <c r="AFC63" s="411"/>
      <c r="AFD63" s="99"/>
      <c r="AFE63" s="100"/>
      <c r="AFF63" s="99"/>
      <c r="AFG63" s="99"/>
      <c r="AFH63" s="101"/>
      <c r="AFI63" s="101"/>
      <c r="AFJ63" s="101"/>
      <c r="AFK63" s="100"/>
      <c r="AFL63" s="101"/>
      <c r="AFM63" s="101"/>
      <c r="AFN63" s="101"/>
      <c r="AFO63" s="101"/>
      <c r="AFP63" s="101"/>
      <c r="AFQ63" s="100"/>
      <c r="AFR63" s="101"/>
      <c r="AFS63" s="101"/>
      <c r="AFT63" s="101"/>
      <c r="AFU63" s="101"/>
      <c r="AFV63" s="101"/>
      <c r="AFW63" s="101"/>
      <c r="AFX63" s="101"/>
      <c r="AFY63" s="101"/>
      <c r="AFZ63" s="101"/>
      <c r="AGA63" s="411"/>
      <c r="AGB63" s="411"/>
      <c r="AGC63" s="411"/>
      <c r="AGD63" s="99"/>
      <c r="AGE63" s="100"/>
      <c r="AGF63" s="99"/>
      <c r="AGG63" s="99"/>
      <c r="AGH63" s="101"/>
      <c r="AGI63" s="101"/>
      <c r="AGJ63" s="101"/>
      <c r="AGK63" s="100"/>
      <c r="AGL63" s="101"/>
      <c r="AGM63" s="101"/>
      <c r="AGN63" s="101"/>
      <c r="AGO63" s="101"/>
      <c r="AGP63" s="101"/>
      <c r="AGQ63" s="100"/>
      <c r="AGR63" s="101"/>
      <c r="AGS63" s="101"/>
      <c r="AGT63" s="101"/>
      <c r="AGU63" s="101"/>
      <c r="AGV63" s="101"/>
      <c r="AGW63" s="101"/>
      <c r="AGX63" s="101"/>
      <c r="AGY63" s="101"/>
      <c r="AGZ63" s="101"/>
      <c r="AHA63" s="411"/>
      <c r="AHB63" s="411"/>
      <c r="AHC63" s="411"/>
      <c r="AHD63" s="99"/>
      <c r="AHE63" s="100"/>
      <c r="AHF63" s="99"/>
      <c r="AHG63" s="99"/>
      <c r="AHH63" s="101"/>
      <c r="AHI63" s="101"/>
      <c r="AHJ63" s="101"/>
      <c r="AHK63" s="100"/>
      <c r="AHL63" s="101"/>
      <c r="AHM63" s="101"/>
      <c r="AHN63" s="101"/>
      <c r="AHO63" s="101"/>
      <c r="AHP63" s="101"/>
      <c r="AHQ63" s="100"/>
      <c r="AHR63" s="101"/>
      <c r="AHS63" s="101"/>
      <c r="AHT63" s="101"/>
      <c r="AHU63" s="101"/>
      <c r="AHV63" s="101"/>
      <c r="AHW63" s="101"/>
      <c r="AHX63" s="101"/>
      <c r="AHY63" s="101"/>
      <c r="AHZ63" s="101"/>
      <c r="AIA63" s="411"/>
      <c r="AIB63" s="411"/>
      <c r="AIC63" s="411"/>
      <c r="AID63" s="99"/>
      <c r="AIE63" s="100"/>
      <c r="AIF63" s="99"/>
      <c r="AIG63" s="99"/>
      <c r="AIH63" s="101"/>
      <c r="AII63" s="101"/>
      <c r="AIJ63" s="101"/>
      <c r="AIK63" s="100"/>
      <c r="AIL63" s="101"/>
      <c r="AIM63" s="101"/>
      <c r="AIN63" s="101"/>
      <c r="AIO63" s="101"/>
      <c r="AIP63" s="101"/>
      <c r="AIQ63" s="100"/>
      <c r="AIR63" s="101"/>
      <c r="AIS63" s="101"/>
      <c r="AIT63" s="101"/>
      <c r="AIU63" s="101"/>
      <c r="AIV63" s="101"/>
      <c r="AIW63" s="101"/>
      <c r="AIX63" s="101"/>
      <c r="AIY63" s="101"/>
      <c r="AIZ63" s="101"/>
      <c r="AJA63" s="411"/>
      <c r="AJB63" s="411"/>
      <c r="AJC63" s="411"/>
      <c r="AJD63" s="99"/>
      <c r="AJE63" s="100"/>
      <c r="AJF63" s="99"/>
      <c r="AJG63" s="99"/>
      <c r="AJH63" s="101"/>
      <c r="AJI63" s="101"/>
      <c r="AJJ63" s="101"/>
      <c r="AJK63" s="100"/>
      <c r="AJL63" s="101"/>
      <c r="AJM63" s="101"/>
      <c r="AJN63" s="101"/>
      <c r="AJO63" s="101"/>
      <c r="AJP63" s="101"/>
      <c r="AJQ63" s="100"/>
      <c r="AJR63" s="101"/>
      <c r="AJS63" s="101"/>
      <c r="AJT63" s="101"/>
      <c r="AJU63" s="101"/>
      <c r="AJV63" s="101"/>
      <c r="AJW63" s="101"/>
      <c r="AJX63" s="101"/>
      <c r="AJY63" s="101"/>
      <c r="AJZ63" s="101"/>
      <c r="AKA63" s="411"/>
      <c r="AKB63" s="411"/>
      <c r="AKC63" s="411"/>
      <c r="AKD63" s="99"/>
      <c r="AKE63" s="100"/>
      <c r="AKF63" s="99"/>
      <c r="AKG63" s="99"/>
      <c r="AKH63" s="101"/>
      <c r="AKI63" s="101"/>
      <c r="AKJ63" s="101"/>
      <c r="AKK63" s="100"/>
      <c r="AKL63" s="101"/>
      <c r="AKM63" s="101"/>
      <c r="AKN63" s="101"/>
      <c r="AKO63" s="101"/>
      <c r="AKP63" s="101"/>
      <c r="AKQ63" s="100"/>
      <c r="AKR63" s="101"/>
      <c r="AKS63" s="101"/>
      <c r="AKT63" s="101"/>
      <c r="AKU63" s="101"/>
      <c r="AKV63" s="101"/>
      <c r="AKW63" s="101"/>
      <c r="AKX63" s="101"/>
      <c r="AKY63" s="101"/>
      <c r="AKZ63" s="101"/>
      <c r="ALA63" s="411"/>
      <c r="ALB63" s="411"/>
      <c r="ALC63" s="411"/>
      <c r="ALD63" s="99"/>
      <c r="ALE63" s="100"/>
      <c r="ALF63" s="99"/>
      <c r="ALG63" s="99"/>
      <c r="ALH63" s="101"/>
      <c r="ALI63" s="101"/>
      <c r="ALJ63" s="101"/>
      <c r="ALK63" s="100"/>
      <c r="ALL63" s="101"/>
      <c r="ALM63" s="101"/>
      <c r="ALN63" s="101"/>
      <c r="ALO63" s="101"/>
      <c r="ALP63" s="101"/>
      <c r="ALQ63" s="100"/>
      <c r="ALR63" s="101"/>
      <c r="ALS63" s="101"/>
      <c r="ALT63" s="101"/>
      <c r="ALU63" s="101"/>
      <c r="ALV63" s="101"/>
      <c r="ALW63" s="101"/>
      <c r="ALX63" s="101"/>
      <c r="ALY63" s="101"/>
      <c r="ALZ63" s="101"/>
      <c r="AMA63" s="411"/>
      <c r="AMB63" s="411"/>
      <c r="AMC63" s="411"/>
      <c r="AMD63" s="99"/>
      <c r="AME63" s="100"/>
      <c r="AMF63" s="99"/>
      <c r="AMG63" s="99"/>
      <c r="AMH63" s="101"/>
      <c r="AMI63" s="101"/>
      <c r="AMJ63" s="101"/>
      <c r="AMK63" s="100"/>
      <c r="AML63" s="101"/>
      <c r="AMM63" s="101"/>
      <c r="AMN63" s="101"/>
      <c r="AMO63" s="101"/>
      <c r="AMP63" s="101"/>
      <c r="AMQ63" s="100"/>
      <c r="AMR63" s="101"/>
      <c r="AMS63" s="101"/>
      <c r="AMT63" s="101"/>
      <c r="AMU63" s="101"/>
      <c r="AMV63" s="101"/>
      <c r="AMW63" s="101"/>
      <c r="AMX63" s="101"/>
      <c r="AMY63" s="101"/>
      <c r="AMZ63" s="101"/>
      <c r="ANA63" s="411"/>
      <c r="ANB63" s="411"/>
      <c r="ANC63" s="411"/>
      <c r="AND63" s="99"/>
      <c r="ANE63" s="100"/>
      <c r="ANF63" s="99"/>
      <c r="ANG63" s="99"/>
      <c r="ANH63" s="101"/>
      <c r="ANI63" s="101"/>
      <c r="ANJ63" s="101"/>
      <c r="ANK63" s="100"/>
      <c r="ANL63" s="101"/>
      <c r="ANM63" s="101"/>
      <c r="ANN63" s="101"/>
      <c r="ANO63" s="101"/>
      <c r="ANP63" s="101"/>
      <c r="ANQ63" s="100"/>
      <c r="ANR63" s="101"/>
      <c r="ANS63" s="101"/>
      <c r="ANT63" s="101"/>
      <c r="ANU63" s="101"/>
      <c r="ANV63" s="101"/>
      <c r="ANW63" s="101"/>
      <c r="ANX63" s="101"/>
      <c r="ANY63" s="101"/>
      <c r="ANZ63" s="101"/>
      <c r="AOA63" s="411"/>
      <c r="AOB63" s="411"/>
      <c r="AOC63" s="411"/>
      <c r="AOD63" s="99"/>
      <c r="AOE63" s="100"/>
      <c r="AOF63" s="99"/>
      <c r="AOG63" s="99"/>
      <c r="AOH63" s="101"/>
      <c r="AOI63" s="101"/>
      <c r="AOJ63" s="101"/>
      <c r="AOK63" s="100"/>
      <c r="AOL63" s="101"/>
      <c r="AOM63" s="101"/>
      <c r="AON63" s="101"/>
      <c r="AOO63" s="101"/>
      <c r="AOP63" s="101"/>
      <c r="AOQ63" s="100"/>
      <c r="AOR63" s="101"/>
      <c r="AOS63" s="101"/>
      <c r="AOT63" s="101"/>
      <c r="AOU63" s="101"/>
      <c r="AOV63" s="101"/>
      <c r="AOW63" s="101"/>
      <c r="AOX63" s="101"/>
      <c r="AOY63" s="101"/>
      <c r="AOZ63" s="101"/>
      <c r="APA63" s="411"/>
      <c r="APB63" s="411"/>
      <c r="APC63" s="411"/>
      <c r="APD63" s="99"/>
      <c r="APE63" s="100"/>
      <c r="APF63" s="99"/>
      <c r="APG63" s="99"/>
      <c r="APH63" s="101"/>
      <c r="API63" s="101"/>
      <c r="APJ63" s="101"/>
      <c r="APK63" s="100"/>
      <c r="APL63" s="101"/>
      <c r="APM63" s="101"/>
      <c r="APN63" s="101"/>
      <c r="APO63" s="101"/>
      <c r="APP63" s="101"/>
      <c r="APQ63" s="100"/>
      <c r="APR63" s="101"/>
      <c r="APS63" s="101"/>
      <c r="APT63" s="101"/>
      <c r="APU63" s="101"/>
      <c r="APV63" s="101"/>
      <c r="APW63" s="101"/>
      <c r="APX63" s="101"/>
      <c r="APY63" s="101"/>
      <c r="APZ63" s="101"/>
      <c r="AQA63" s="411"/>
      <c r="AQB63" s="411"/>
      <c r="AQC63" s="411"/>
      <c r="AQD63" s="99"/>
      <c r="AQE63" s="100"/>
      <c r="AQF63" s="99"/>
      <c r="AQG63" s="99"/>
      <c r="AQH63" s="101"/>
      <c r="AQI63" s="101"/>
      <c r="AQJ63" s="101"/>
      <c r="AQK63" s="100"/>
      <c r="AQL63" s="101"/>
      <c r="AQM63" s="101"/>
      <c r="AQN63" s="101"/>
      <c r="AQO63" s="101"/>
      <c r="AQP63" s="101"/>
      <c r="AQQ63" s="100"/>
      <c r="AQR63" s="101"/>
      <c r="AQS63" s="101"/>
      <c r="AQT63" s="101"/>
      <c r="AQU63" s="101"/>
      <c r="AQV63" s="101"/>
      <c r="AQW63" s="101"/>
      <c r="AQX63" s="101"/>
      <c r="AQY63" s="101"/>
      <c r="AQZ63" s="101"/>
      <c r="ARA63" s="411"/>
      <c r="ARB63" s="411"/>
      <c r="ARC63" s="411"/>
      <c r="ARD63" s="99"/>
      <c r="ARE63" s="100"/>
      <c r="ARF63" s="99"/>
      <c r="ARG63" s="99"/>
      <c r="ARH63" s="101"/>
      <c r="ARI63" s="101"/>
      <c r="ARJ63" s="101"/>
      <c r="ARK63" s="100"/>
      <c r="ARL63" s="101"/>
      <c r="ARM63" s="101"/>
      <c r="ARN63" s="101"/>
      <c r="ARO63" s="101"/>
      <c r="ARP63" s="101"/>
      <c r="ARQ63" s="100"/>
      <c r="ARR63" s="101"/>
      <c r="ARS63" s="101"/>
      <c r="ART63" s="101"/>
      <c r="ARU63" s="101"/>
      <c r="ARV63" s="101"/>
      <c r="ARW63" s="101"/>
      <c r="ARX63" s="101"/>
      <c r="ARY63" s="101"/>
      <c r="ARZ63" s="101"/>
      <c r="ASA63" s="411"/>
      <c r="ASB63" s="411"/>
      <c r="ASC63" s="411"/>
      <c r="ASD63" s="99"/>
      <c r="ASE63" s="100"/>
      <c r="ASF63" s="99"/>
      <c r="ASG63" s="99"/>
      <c r="ASH63" s="101"/>
      <c r="ASI63" s="101"/>
      <c r="ASJ63" s="101"/>
      <c r="ASK63" s="100"/>
      <c r="ASL63" s="101"/>
      <c r="ASM63" s="101"/>
      <c r="ASN63" s="101"/>
      <c r="ASO63" s="101"/>
      <c r="ASP63" s="101"/>
      <c r="ASQ63" s="100"/>
      <c r="ASR63" s="101"/>
      <c r="ASS63" s="101"/>
      <c r="AST63" s="101"/>
      <c r="ASU63" s="101"/>
      <c r="ASV63" s="101"/>
      <c r="ASW63" s="101"/>
      <c r="ASX63" s="101"/>
      <c r="ASY63" s="101"/>
      <c r="ASZ63" s="101"/>
      <c r="ATA63" s="411"/>
      <c r="ATB63" s="411"/>
      <c r="ATC63" s="411"/>
      <c r="ATD63" s="99"/>
      <c r="ATE63" s="100"/>
      <c r="ATF63" s="99"/>
      <c r="ATG63" s="99"/>
      <c r="ATH63" s="101"/>
      <c r="ATI63" s="101"/>
      <c r="ATJ63" s="101"/>
      <c r="ATK63" s="100"/>
      <c r="ATL63" s="101"/>
      <c r="ATM63" s="101"/>
      <c r="ATN63" s="101"/>
      <c r="ATO63" s="101"/>
      <c r="ATP63" s="101"/>
      <c r="ATQ63" s="100"/>
      <c r="ATR63" s="101"/>
      <c r="ATS63" s="101"/>
      <c r="ATT63" s="101"/>
      <c r="ATU63" s="101"/>
      <c r="ATV63" s="101"/>
      <c r="ATW63" s="101"/>
      <c r="ATX63" s="101"/>
      <c r="ATY63" s="101"/>
      <c r="ATZ63" s="101"/>
      <c r="AUA63" s="411"/>
      <c r="AUB63" s="411"/>
      <c r="AUC63" s="411"/>
      <c r="AUD63" s="99"/>
      <c r="AUE63" s="100"/>
      <c r="AUF63" s="99"/>
      <c r="AUG63" s="99"/>
      <c r="AUH63" s="101"/>
      <c r="AUI63" s="101"/>
      <c r="AUJ63" s="101"/>
      <c r="AUK63" s="100"/>
      <c r="AUL63" s="101"/>
      <c r="AUM63" s="101"/>
      <c r="AUN63" s="101"/>
      <c r="AUO63" s="101"/>
      <c r="AUP63" s="101"/>
      <c r="AUQ63" s="100"/>
      <c r="AUR63" s="101"/>
      <c r="AUS63" s="101"/>
      <c r="AUT63" s="101"/>
      <c r="AUU63" s="101"/>
      <c r="AUV63" s="101"/>
      <c r="AUW63" s="101"/>
      <c r="AUX63" s="101"/>
      <c r="AUY63" s="101"/>
      <c r="AUZ63" s="101"/>
      <c r="AVA63" s="411"/>
      <c r="AVB63" s="411"/>
      <c r="AVC63" s="411"/>
      <c r="AVD63" s="99"/>
      <c r="AVE63" s="100"/>
      <c r="AVF63" s="99"/>
      <c r="AVG63" s="99"/>
      <c r="AVH63" s="101"/>
      <c r="AVI63" s="101"/>
      <c r="AVJ63" s="101"/>
      <c r="AVK63" s="100"/>
      <c r="AVL63" s="101"/>
      <c r="AVM63" s="101"/>
      <c r="AVN63" s="101"/>
      <c r="AVO63" s="101"/>
      <c r="AVP63" s="101"/>
      <c r="AVQ63" s="100"/>
      <c r="AVR63" s="101"/>
      <c r="AVS63" s="101"/>
      <c r="AVT63" s="101"/>
      <c r="AVU63" s="101"/>
      <c r="AVV63" s="101"/>
      <c r="AVW63" s="101"/>
      <c r="AVX63" s="101"/>
      <c r="AVY63" s="101"/>
      <c r="AVZ63" s="101"/>
      <c r="AWA63" s="411"/>
      <c r="AWB63" s="411"/>
      <c r="AWC63" s="411"/>
      <c r="AWD63" s="99"/>
      <c r="AWE63" s="100"/>
      <c r="AWF63" s="99"/>
      <c r="AWG63" s="99"/>
      <c r="AWH63" s="101"/>
      <c r="AWI63" s="101"/>
      <c r="AWJ63" s="101"/>
      <c r="AWK63" s="100"/>
      <c r="AWL63" s="101"/>
      <c r="AWM63" s="101"/>
      <c r="AWN63" s="101"/>
      <c r="AWO63" s="101"/>
      <c r="AWP63" s="101"/>
      <c r="AWQ63" s="100"/>
      <c r="AWR63" s="101"/>
      <c r="AWS63" s="101"/>
      <c r="AWT63" s="101"/>
      <c r="AWU63" s="101"/>
      <c r="AWV63" s="101"/>
      <c r="AWW63" s="101"/>
      <c r="AWX63" s="101"/>
      <c r="AWY63" s="101"/>
      <c r="AWZ63" s="101"/>
      <c r="AXA63" s="411"/>
      <c r="AXB63" s="411"/>
      <c r="AXC63" s="411"/>
      <c r="AXD63" s="99"/>
      <c r="AXE63" s="100"/>
      <c r="AXF63" s="99"/>
      <c r="AXG63" s="99"/>
      <c r="AXH63" s="101"/>
      <c r="AXI63" s="101"/>
      <c r="AXJ63" s="101"/>
      <c r="AXK63" s="100"/>
      <c r="AXL63" s="101"/>
      <c r="AXM63" s="101"/>
      <c r="AXN63" s="101"/>
      <c r="AXO63" s="101"/>
      <c r="AXP63" s="101"/>
      <c r="AXQ63" s="100"/>
      <c r="AXR63" s="101"/>
      <c r="AXS63" s="101"/>
      <c r="AXT63" s="101"/>
      <c r="AXU63" s="101"/>
      <c r="AXV63" s="101"/>
      <c r="AXW63" s="101"/>
      <c r="AXX63" s="101"/>
      <c r="AXY63" s="101"/>
      <c r="AXZ63" s="101"/>
      <c r="AYA63" s="411"/>
      <c r="AYB63" s="411"/>
      <c r="AYC63" s="411"/>
      <c r="AYD63" s="99"/>
      <c r="AYE63" s="100"/>
      <c r="AYF63" s="99"/>
      <c r="AYG63" s="99"/>
      <c r="AYH63" s="101"/>
      <c r="AYI63" s="101"/>
      <c r="AYJ63" s="101"/>
      <c r="AYK63" s="100"/>
      <c r="AYL63" s="101"/>
      <c r="AYM63" s="101"/>
      <c r="AYN63" s="101"/>
      <c r="AYO63" s="101"/>
      <c r="AYP63" s="101"/>
      <c r="AYQ63" s="100"/>
      <c r="AYR63" s="101"/>
      <c r="AYS63" s="101"/>
      <c r="AYT63" s="101"/>
      <c r="AYU63" s="101"/>
      <c r="AYV63" s="101"/>
      <c r="AYW63" s="101"/>
      <c r="AYX63" s="101"/>
      <c r="AYY63" s="101"/>
      <c r="AYZ63" s="101"/>
      <c r="AZA63" s="411"/>
      <c r="AZB63" s="411"/>
      <c r="AZC63" s="411"/>
      <c r="AZD63" s="99"/>
      <c r="AZE63" s="100"/>
      <c r="AZF63" s="99"/>
      <c r="AZG63" s="99"/>
      <c r="AZH63" s="101"/>
      <c r="AZI63" s="101"/>
      <c r="AZJ63" s="101"/>
      <c r="AZK63" s="100"/>
      <c r="AZL63" s="101"/>
      <c r="AZM63" s="101"/>
      <c r="AZN63" s="101"/>
      <c r="AZO63" s="101"/>
      <c r="AZP63" s="101"/>
      <c r="AZQ63" s="100"/>
      <c r="AZR63" s="101"/>
      <c r="AZS63" s="101"/>
      <c r="AZT63" s="101"/>
      <c r="AZU63" s="101"/>
      <c r="AZV63" s="101"/>
      <c r="AZW63" s="101"/>
      <c r="AZX63" s="101"/>
      <c r="AZY63" s="101"/>
      <c r="AZZ63" s="101"/>
      <c r="BAA63" s="411"/>
      <c r="BAB63" s="411"/>
      <c r="BAC63" s="411"/>
      <c r="BAD63" s="99"/>
      <c r="BAE63" s="100"/>
      <c r="BAF63" s="99"/>
      <c r="BAG63" s="99"/>
      <c r="BAH63" s="101"/>
      <c r="BAI63" s="101"/>
      <c r="BAJ63" s="101"/>
      <c r="BAK63" s="100"/>
      <c r="BAL63" s="101"/>
      <c r="BAM63" s="101"/>
      <c r="BAN63" s="101"/>
      <c r="BAO63" s="101"/>
      <c r="BAP63" s="101"/>
      <c r="BAQ63" s="100"/>
      <c r="BAR63" s="101"/>
      <c r="BAS63" s="101"/>
      <c r="BAT63" s="101"/>
      <c r="BAU63" s="101"/>
      <c r="BAV63" s="101"/>
      <c r="BAW63" s="101"/>
      <c r="BAX63" s="101"/>
      <c r="BAY63" s="101"/>
      <c r="BAZ63" s="101"/>
      <c r="BBA63" s="411"/>
      <c r="BBB63" s="411"/>
      <c r="BBC63" s="411"/>
      <c r="BBD63" s="99"/>
      <c r="BBE63" s="100"/>
      <c r="BBF63" s="99"/>
      <c r="BBG63" s="99"/>
      <c r="BBH63" s="101"/>
      <c r="BBI63" s="101"/>
      <c r="BBJ63" s="101"/>
      <c r="BBK63" s="100"/>
      <c r="BBL63" s="101"/>
      <c r="BBM63" s="101"/>
      <c r="BBN63" s="101"/>
      <c r="BBO63" s="101"/>
      <c r="BBP63" s="101"/>
      <c r="BBQ63" s="100"/>
      <c r="BBR63" s="101"/>
      <c r="BBS63" s="101"/>
      <c r="BBT63" s="101"/>
      <c r="BBU63" s="101"/>
      <c r="BBV63" s="101"/>
      <c r="BBW63" s="101"/>
      <c r="BBX63" s="101"/>
      <c r="BBY63" s="101"/>
      <c r="BBZ63" s="101"/>
      <c r="BCA63" s="411"/>
      <c r="BCB63" s="411"/>
      <c r="BCC63" s="411"/>
      <c r="BCD63" s="99"/>
      <c r="BCE63" s="100"/>
      <c r="BCF63" s="99"/>
      <c r="BCG63" s="99"/>
      <c r="BCH63" s="101"/>
      <c r="BCI63" s="101"/>
      <c r="BCJ63" s="101"/>
      <c r="BCK63" s="100"/>
      <c r="BCL63" s="101"/>
      <c r="BCM63" s="101"/>
      <c r="BCN63" s="101"/>
      <c r="BCO63" s="101"/>
      <c r="BCP63" s="101"/>
      <c r="BCQ63" s="100"/>
      <c r="BCR63" s="101"/>
      <c r="BCS63" s="101"/>
      <c r="BCT63" s="101"/>
      <c r="BCU63" s="101"/>
      <c r="BCV63" s="101"/>
      <c r="BCW63" s="101"/>
      <c r="BCX63" s="101"/>
      <c r="BCY63" s="101"/>
      <c r="BCZ63" s="101"/>
      <c r="BDA63" s="411"/>
      <c r="BDB63" s="411"/>
      <c r="BDC63" s="411"/>
      <c r="BDD63" s="99"/>
      <c r="BDE63" s="100"/>
      <c r="BDF63" s="99"/>
      <c r="BDG63" s="99"/>
      <c r="BDH63" s="101"/>
      <c r="BDI63" s="101"/>
      <c r="BDJ63" s="101"/>
      <c r="BDK63" s="100"/>
      <c r="BDL63" s="101"/>
      <c r="BDM63" s="101"/>
      <c r="BDN63" s="101"/>
      <c r="BDO63" s="101"/>
      <c r="BDP63" s="101"/>
      <c r="BDQ63" s="100"/>
      <c r="BDR63" s="101"/>
      <c r="BDS63" s="101"/>
      <c r="BDT63" s="101"/>
      <c r="BDU63" s="101"/>
      <c r="BDV63" s="101"/>
      <c r="BDW63" s="101"/>
      <c r="BDX63" s="101"/>
      <c r="BDY63" s="101"/>
      <c r="BDZ63" s="101"/>
      <c r="BEA63" s="411"/>
      <c r="BEB63" s="411"/>
      <c r="BEC63" s="411"/>
      <c r="BED63" s="99"/>
      <c r="BEE63" s="100"/>
      <c r="BEF63" s="99"/>
      <c r="BEG63" s="99"/>
      <c r="BEH63" s="101"/>
      <c r="BEI63" s="101"/>
      <c r="BEJ63" s="101"/>
      <c r="BEK63" s="100"/>
      <c r="BEL63" s="101"/>
      <c r="BEM63" s="101"/>
      <c r="BEN63" s="101"/>
      <c r="BEO63" s="101"/>
      <c r="BEP63" s="101"/>
      <c r="BEQ63" s="100"/>
      <c r="BER63" s="101"/>
      <c r="BES63" s="101"/>
      <c r="BET63" s="101"/>
      <c r="BEU63" s="101"/>
      <c r="BEV63" s="101"/>
      <c r="BEW63" s="101"/>
      <c r="BEX63" s="101"/>
      <c r="BEY63" s="101"/>
      <c r="BEZ63" s="101"/>
      <c r="BFA63" s="411"/>
      <c r="BFB63" s="411"/>
      <c r="BFC63" s="411"/>
      <c r="BFD63" s="99"/>
      <c r="BFE63" s="100"/>
      <c r="BFF63" s="99"/>
      <c r="BFG63" s="99"/>
      <c r="BFH63" s="101"/>
      <c r="BFI63" s="101"/>
      <c r="BFJ63" s="101"/>
      <c r="BFK63" s="100"/>
      <c r="BFL63" s="101"/>
      <c r="BFM63" s="101"/>
      <c r="BFN63" s="101"/>
      <c r="BFO63" s="101"/>
      <c r="BFP63" s="101"/>
      <c r="BFQ63" s="100"/>
      <c r="BFR63" s="101"/>
      <c r="BFS63" s="101"/>
      <c r="BFT63" s="101"/>
      <c r="BFU63" s="101"/>
      <c r="BFV63" s="101"/>
      <c r="BFW63" s="101"/>
      <c r="BFX63" s="101"/>
      <c r="BFY63" s="101"/>
      <c r="BFZ63" s="101"/>
      <c r="BGA63" s="411"/>
      <c r="BGB63" s="411"/>
      <c r="BGC63" s="411"/>
      <c r="BGD63" s="99"/>
      <c r="BGE63" s="100"/>
      <c r="BGF63" s="99"/>
      <c r="BGG63" s="99"/>
      <c r="BGH63" s="101"/>
      <c r="BGI63" s="101"/>
      <c r="BGJ63" s="101"/>
      <c r="BGK63" s="100"/>
      <c r="BGL63" s="101"/>
      <c r="BGM63" s="101"/>
      <c r="BGN63" s="101"/>
      <c r="BGO63" s="101"/>
      <c r="BGP63" s="101"/>
      <c r="BGQ63" s="100"/>
      <c r="BGR63" s="101"/>
      <c r="BGS63" s="101"/>
      <c r="BGT63" s="101"/>
      <c r="BGU63" s="101"/>
      <c r="BGV63" s="101"/>
      <c r="BGW63" s="101"/>
      <c r="BGX63" s="101"/>
      <c r="BGY63" s="101"/>
      <c r="BGZ63" s="101"/>
      <c r="BHA63" s="411"/>
      <c r="BHB63" s="411"/>
      <c r="BHC63" s="411"/>
      <c r="BHD63" s="99"/>
      <c r="BHE63" s="100"/>
      <c r="BHF63" s="99"/>
      <c r="BHG63" s="99"/>
      <c r="BHH63" s="101"/>
      <c r="BHI63" s="101"/>
      <c r="BHJ63" s="101"/>
      <c r="BHK63" s="100"/>
      <c r="BHL63" s="101"/>
      <c r="BHM63" s="101"/>
      <c r="BHN63" s="101"/>
      <c r="BHO63" s="101"/>
      <c r="BHP63" s="101"/>
      <c r="BHQ63" s="100"/>
      <c r="BHR63" s="101"/>
      <c r="BHS63" s="101"/>
      <c r="BHT63" s="101"/>
      <c r="BHU63" s="101"/>
      <c r="BHV63" s="101"/>
      <c r="BHW63" s="101"/>
      <c r="BHX63" s="101"/>
      <c r="BHY63" s="101"/>
      <c r="BHZ63" s="101"/>
      <c r="BIA63" s="411"/>
      <c r="BIB63" s="411"/>
      <c r="BIC63" s="411"/>
      <c r="BID63" s="99"/>
      <c r="BIE63" s="100"/>
      <c r="BIF63" s="99"/>
      <c r="BIG63" s="99"/>
      <c r="BIH63" s="101"/>
      <c r="BII63" s="101"/>
      <c r="BIJ63" s="101"/>
      <c r="BIK63" s="100"/>
      <c r="BIL63" s="101"/>
      <c r="BIM63" s="101"/>
      <c r="BIN63" s="101"/>
      <c r="BIO63" s="101"/>
      <c r="BIP63" s="101"/>
      <c r="BIQ63" s="100"/>
      <c r="BIR63" s="101"/>
      <c r="BIS63" s="101"/>
      <c r="BIT63" s="101"/>
      <c r="BIU63" s="101"/>
      <c r="BIV63" s="101"/>
      <c r="BIW63" s="101"/>
      <c r="BIX63" s="101"/>
      <c r="BIY63" s="101"/>
      <c r="BIZ63" s="101"/>
      <c r="BJA63" s="411"/>
      <c r="BJB63" s="411"/>
      <c r="BJC63" s="411"/>
      <c r="BJD63" s="99"/>
      <c r="BJE63" s="100"/>
      <c r="BJF63" s="99"/>
      <c r="BJG63" s="99"/>
      <c r="BJH63" s="101"/>
      <c r="BJI63" s="101"/>
      <c r="BJJ63" s="101"/>
      <c r="BJK63" s="100"/>
      <c r="BJL63" s="101"/>
      <c r="BJM63" s="101"/>
      <c r="BJN63" s="101"/>
      <c r="BJO63" s="101"/>
      <c r="BJP63" s="101"/>
      <c r="BJQ63" s="100"/>
      <c r="BJR63" s="101"/>
      <c r="BJS63" s="101"/>
      <c r="BJT63" s="101"/>
      <c r="BJU63" s="101"/>
      <c r="BJV63" s="101"/>
      <c r="BJW63" s="101"/>
      <c r="BJX63" s="101"/>
      <c r="BJY63" s="101"/>
      <c r="BJZ63" s="101"/>
      <c r="BKA63" s="411"/>
      <c r="BKB63" s="411"/>
      <c r="BKC63" s="411"/>
      <c r="BKD63" s="99"/>
      <c r="BKE63" s="100"/>
      <c r="BKF63" s="99"/>
      <c r="BKG63" s="99"/>
      <c r="BKH63" s="101"/>
      <c r="BKI63" s="101"/>
      <c r="BKJ63" s="101"/>
      <c r="BKK63" s="100"/>
      <c r="BKL63" s="101"/>
      <c r="BKM63" s="101"/>
      <c r="BKN63" s="101"/>
      <c r="BKO63" s="101"/>
      <c r="BKP63" s="101"/>
      <c r="BKQ63" s="100"/>
      <c r="BKR63" s="101"/>
      <c r="BKS63" s="101"/>
      <c r="BKT63" s="101"/>
      <c r="BKU63" s="101"/>
      <c r="BKV63" s="101"/>
      <c r="BKW63" s="101"/>
      <c r="BKX63" s="101"/>
      <c r="BKY63" s="101"/>
      <c r="BKZ63" s="101"/>
      <c r="BLA63" s="411"/>
      <c r="BLB63" s="411"/>
      <c r="BLC63" s="411"/>
      <c r="BLD63" s="99"/>
      <c r="BLE63" s="100"/>
      <c r="BLF63" s="99"/>
      <c r="BLG63" s="99"/>
      <c r="BLH63" s="101"/>
      <c r="BLI63" s="101"/>
      <c r="BLJ63" s="101"/>
      <c r="BLK63" s="100"/>
      <c r="BLL63" s="101"/>
      <c r="BLM63" s="101"/>
      <c r="BLN63" s="101"/>
      <c r="BLO63" s="101"/>
      <c r="BLP63" s="101"/>
      <c r="BLQ63" s="100"/>
      <c r="BLR63" s="101"/>
      <c r="BLS63" s="101"/>
      <c r="BLT63" s="101"/>
      <c r="BLU63" s="101"/>
      <c r="BLV63" s="101"/>
      <c r="BLW63" s="101"/>
      <c r="BLX63" s="101"/>
      <c r="BLY63" s="101"/>
      <c r="BLZ63" s="101"/>
      <c r="BMA63" s="411"/>
      <c r="BMB63" s="411"/>
      <c r="BMC63" s="411"/>
      <c r="BMD63" s="99"/>
      <c r="BME63" s="100"/>
      <c r="BMF63" s="99"/>
      <c r="BMG63" s="99"/>
      <c r="BMH63" s="101"/>
      <c r="BMI63" s="101"/>
      <c r="BMJ63" s="101"/>
      <c r="BMK63" s="100"/>
      <c r="BML63" s="101"/>
      <c r="BMM63" s="101"/>
      <c r="BMN63" s="101"/>
      <c r="BMO63" s="101"/>
      <c r="BMP63" s="101"/>
      <c r="BMQ63" s="100"/>
      <c r="BMR63" s="101"/>
      <c r="BMS63" s="101"/>
      <c r="BMT63" s="101"/>
      <c r="BMU63" s="101"/>
      <c r="BMV63" s="101"/>
      <c r="BMW63" s="101"/>
      <c r="BMX63" s="101"/>
      <c r="BMY63" s="101"/>
      <c r="BMZ63" s="101"/>
      <c r="BNA63" s="411"/>
      <c r="BNB63" s="411"/>
      <c r="BNC63" s="411"/>
      <c r="BND63" s="99"/>
      <c r="BNE63" s="100"/>
      <c r="BNF63" s="99"/>
      <c r="BNG63" s="99"/>
      <c r="BNH63" s="101"/>
      <c r="BNI63" s="101"/>
      <c r="BNJ63" s="101"/>
      <c r="BNK63" s="100"/>
      <c r="BNL63" s="101"/>
      <c r="BNM63" s="101"/>
      <c r="BNN63" s="101"/>
      <c r="BNO63" s="101"/>
      <c r="BNP63" s="101"/>
      <c r="BNQ63" s="100"/>
      <c r="BNR63" s="101"/>
      <c r="BNS63" s="101"/>
      <c r="BNT63" s="101"/>
      <c r="BNU63" s="101"/>
      <c r="BNV63" s="101"/>
      <c r="BNW63" s="101"/>
      <c r="BNX63" s="101"/>
      <c r="BNY63" s="101"/>
      <c r="BNZ63" s="101"/>
      <c r="BOA63" s="411"/>
      <c r="BOB63" s="411"/>
      <c r="BOC63" s="411"/>
      <c r="BOD63" s="99"/>
      <c r="BOE63" s="100"/>
      <c r="BOF63" s="99"/>
      <c r="BOG63" s="99"/>
      <c r="BOH63" s="101"/>
      <c r="BOI63" s="101"/>
      <c r="BOJ63" s="101"/>
      <c r="BOK63" s="100"/>
      <c r="BOL63" s="101"/>
      <c r="BOM63" s="101"/>
      <c r="BON63" s="101"/>
      <c r="BOO63" s="101"/>
      <c r="BOP63" s="101"/>
      <c r="BOQ63" s="100"/>
      <c r="BOR63" s="101"/>
      <c r="BOS63" s="101"/>
      <c r="BOT63" s="101"/>
      <c r="BOU63" s="101"/>
      <c r="BOV63" s="101"/>
      <c r="BOW63" s="101"/>
      <c r="BOX63" s="101"/>
      <c r="BOY63" s="101"/>
      <c r="BOZ63" s="101"/>
      <c r="BPA63" s="411"/>
      <c r="BPB63" s="411"/>
      <c r="BPC63" s="411"/>
      <c r="BPD63" s="99"/>
      <c r="BPE63" s="100"/>
      <c r="BPF63" s="99"/>
      <c r="BPG63" s="99"/>
      <c r="BPH63" s="101"/>
      <c r="BPI63" s="101"/>
      <c r="BPJ63" s="101"/>
      <c r="BPK63" s="100"/>
      <c r="BPL63" s="101"/>
      <c r="BPM63" s="101"/>
      <c r="BPN63" s="101"/>
      <c r="BPO63" s="101"/>
      <c r="BPP63" s="101"/>
      <c r="BPQ63" s="100"/>
      <c r="BPR63" s="101"/>
      <c r="BPS63" s="101"/>
      <c r="BPT63" s="101"/>
      <c r="BPU63" s="101"/>
      <c r="BPV63" s="101"/>
      <c r="BPW63" s="101"/>
      <c r="BPX63" s="101"/>
      <c r="BPY63" s="101"/>
      <c r="BPZ63" s="101"/>
      <c r="BQA63" s="411"/>
      <c r="BQB63" s="411"/>
      <c r="BQC63" s="411"/>
      <c r="BQD63" s="99"/>
      <c r="BQE63" s="100"/>
      <c r="BQF63" s="99"/>
      <c r="BQG63" s="99"/>
      <c r="BQH63" s="101"/>
      <c r="BQI63" s="101"/>
      <c r="BQJ63" s="101"/>
      <c r="BQK63" s="100"/>
      <c r="BQL63" s="101"/>
      <c r="BQM63" s="101"/>
      <c r="BQN63" s="101"/>
      <c r="BQO63" s="101"/>
      <c r="BQP63" s="101"/>
      <c r="BQQ63" s="100"/>
      <c r="BQR63" s="101"/>
      <c r="BQS63" s="101"/>
      <c r="BQT63" s="101"/>
      <c r="BQU63" s="101"/>
      <c r="BQV63" s="101"/>
      <c r="BQW63" s="101"/>
      <c r="BQX63" s="101"/>
      <c r="BQY63" s="101"/>
      <c r="BQZ63" s="101"/>
      <c r="BRA63" s="411"/>
      <c r="BRB63" s="411"/>
      <c r="BRC63" s="411"/>
      <c r="BRD63" s="99"/>
      <c r="BRE63" s="100"/>
      <c r="BRF63" s="99"/>
      <c r="BRG63" s="99"/>
      <c r="BRH63" s="101"/>
      <c r="BRI63" s="101"/>
      <c r="BRJ63" s="101"/>
      <c r="BRK63" s="100"/>
      <c r="BRL63" s="101"/>
      <c r="BRM63" s="101"/>
      <c r="BRN63" s="101"/>
      <c r="BRO63" s="101"/>
      <c r="BRP63" s="101"/>
      <c r="BRQ63" s="100"/>
      <c r="BRR63" s="101"/>
      <c r="BRS63" s="101"/>
      <c r="BRT63" s="101"/>
      <c r="BRU63" s="101"/>
      <c r="BRV63" s="101"/>
      <c r="BRW63" s="101"/>
      <c r="BRX63" s="101"/>
      <c r="BRY63" s="101"/>
      <c r="BRZ63" s="101"/>
      <c r="BSA63" s="411"/>
      <c r="BSB63" s="411"/>
      <c r="BSC63" s="411"/>
      <c r="BSD63" s="99"/>
      <c r="BSE63" s="100"/>
      <c r="BSF63" s="99"/>
      <c r="BSG63" s="99"/>
      <c r="BSH63" s="101"/>
      <c r="BSI63" s="101"/>
      <c r="BSJ63" s="101"/>
      <c r="BSK63" s="100"/>
      <c r="BSL63" s="101"/>
      <c r="BSM63" s="101"/>
      <c r="BSN63" s="101"/>
      <c r="BSO63" s="101"/>
      <c r="BSP63" s="101"/>
      <c r="BSQ63" s="100"/>
      <c r="BSR63" s="101"/>
      <c r="BSS63" s="101"/>
      <c r="BST63" s="101"/>
      <c r="BSU63" s="101"/>
      <c r="BSV63" s="101"/>
      <c r="BSW63" s="101"/>
      <c r="BSX63" s="101"/>
      <c r="BSY63" s="101"/>
      <c r="BSZ63" s="101"/>
      <c r="BTA63" s="411"/>
      <c r="BTB63" s="411"/>
      <c r="BTC63" s="411"/>
      <c r="BTD63" s="99"/>
      <c r="BTE63" s="100"/>
      <c r="BTF63" s="99"/>
      <c r="BTG63" s="99"/>
      <c r="BTH63" s="101"/>
      <c r="BTI63" s="101"/>
      <c r="BTJ63" s="101"/>
      <c r="BTK63" s="100"/>
      <c r="BTL63" s="101"/>
      <c r="BTM63" s="101"/>
      <c r="BTN63" s="101"/>
      <c r="BTO63" s="101"/>
      <c r="BTP63" s="101"/>
      <c r="BTQ63" s="100"/>
      <c r="BTR63" s="101"/>
      <c r="BTS63" s="101"/>
      <c r="BTT63" s="101"/>
      <c r="BTU63" s="101"/>
      <c r="BTV63" s="101"/>
      <c r="BTW63" s="101"/>
      <c r="BTX63" s="101"/>
      <c r="BTY63" s="101"/>
      <c r="BTZ63" s="101"/>
      <c r="BUA63" s="411"/>
      <c r="BUB63" s="411"/>
      <c r="BUC63" s="411"/>
      <c r="BUD63" s="99"/>
      <c r="BUE63" s="100"/>
      <c r="BUF63" s="99"/>
      <c r="BUG63" s="99"/>
      <c r="BUH63" s="101"/>
      <c r="BUI63" s="101"/>
      <c r="BUJ63" s="101"/>
      <c r="BUK63" s="100"/>
      <c r="BUL63" s="101"/>
      <c r="BUM63" s="101"/>
      <c r="BUN63" s="101"/>
      <c r="BUO63" s="101"/>
      <c r="BUP63" s="101"/>
      <c r="BUQ63" s="100"/>
      <c r="BUR63" s="101"/>
      <c r="BUS63" s="101"/>
      <c r="BUT63" s="101"/>
      <c r="BUU63" s="101"/>
      <c r="BUV63" s="101"/>
      <c r="BUW63" s="101"/>
      <c r="BUX63" s="101"/>
      <c r="BUY63" s="101"/>
      <c r="BUZ63" s="101"/>
      <c r="BVA63" s="411"/>
      <c r="BVB63" s="411"/>
      <c r="BVC63" s="411"/>
      <c r="BVD63" s="99"/>
      <c r="BVE63" s="100"/>
      <c r="BVF63" s="99"/>
      <c r="BVG63" s="99"/>
      <c r="BVH63" s="101"/>
      <c r="BVI63" s="101"/>
      <c r="BVJ63" s="101"/>
      <c r="BVK63" s="100"/>
      <c r="BVL63" s="101"/>
      <c r="BVM63" s="101"/>
      <c r="BVN63" s="101"/>
      <c r="BVO63" s="101"/>
      <c r="BVP63" s="101"/>
      <c r="BVQ63" s="100"/>
      <c r="BVR63" s="101"/>
      <c r="BVS63" s="101"/>
      <c r="BVT63" s="101"/>
      <c r="BVU63" s="101"/>
      <c r="BVV63" s="101"/>
      <c r="BVW63" s="101"/>
      <c r="BVX63" s="101"/>
      <c r="BVY63" s="101"/>
      <c r="BVZ63" s="101"/>
      <c r="BWA63" s="411"/>
      <c r="BWB63" s="411"/>
      <c r="BWC63" s="411"/>
      <c r="BWD63" s="99"/>
      <c r="BWE63" s="100"/>
      <c r="BWF63" s="99"/>
      <c r="BWG63" s="99"/>
      <c r="BWH63" s="101"/>
      <c r="BWI63" s="101"/>
      <c r="BWJ63" s="101"/>
      <c r="BWK63" s="100"/>
      <c r="BWL63" s="101"/>
      <c r="BWM63" s="101"/>
      <c r="BWN63" s="101"/>
      <c r="BWO63" s="101"/>
      <c r="BWP63" s="101"/>
      <c r="BWQ63" s="100"/>
      <c r="BWR63" s="101"/>
      <c r="BWS63" s="101"/>
      <c r="BWT63" s="101"/>
      <c r="BWU63" s="101"/>
      <c r="BWV63" s="101"/>
      <c r="BWW63" s="101"/>
      <c r="BWX63" s="101"/>
      <c r="BWY63" s="101"/>
      <c r="BWZ63" s="101"/>
      <c r="BXA63" s="411"/>
      <c r="BXB63" s="411"/>
      <c r="BXC63" s="411"/>
      <c r="BXD63" s="99"/>
      <c r="BXE63" s="100"/>
      <c r="BXF63" s="99"/>
      <c r="BXG63" s="99"/>
      <c r="BXH63" s="101"/>
      <c r="BXI63" s="101"/>
      <c r="BXJ63" s="101"/>
      <c r="BXK63" s="100"/>
      <c r="BXL63" s="101"/>
      <c r="BXM63" s="101"/>
      <c r="BXN63" s="101"/>
      <c r="BXO63" s="101"/>
      <c r="BXP63" s="101"/>
      <c r="BXQ63" s="100"/>
      <c r="BXR63" s="101"/>
      <c r="BXS63" s="101"/>
      <c r="BXT63" s="101"/>
      <c r="BXU63" s="101"/>
      <c r="BXV63" s="101"/>
      <c r="BXW63" s="101"/>
      <c r="BXX63" s="101"/>
      <c r="BXY63" s="101"/>
      <c r="BXZ63" s="101"/>
      <c r="BYA63" s="411"/>
      <c r="BYB63" s="411"/>
      <c r="BYC63" s="411"/>
      <c r="BYD63" s="99"/>
      <c r="BYE63" s="100"/>
      <c r="BYF63" s="99"/>
      <c r="BYG63" s="99"/>
      <c r="BYH63" s="101"/>
      <c r="BYI63" s="101"/>
      <c r="BYJ63" s="101"/>
      <c r="BYK63" s="100"/>
      <c r="BYL63" s="101"/>
      <c r="BYM63" s="101"/>
      <c r="BYN63" s="101"/>
      <c r="BYO63" s="101"/>
      <c r="BYP63" s="101"/>
      <c r="BYQ63" s="100"/>
      <c r="BYR63" s="101"/>
      <c r="BYS63" s="101"/>
      <c r="BYT63" s="101"/>
      <c r="BYU63" s="101"/>
      <c r="BYV63" s="101"/>
      <c r="BYW63" s="101"/>
      <c r="BYX63" s="101"/>
      <c r="BYY63" s="101"/>
      <c r="BYZ63" s="101"/>
      <c r="BZA63" s="411"/>
      <c r="BZB63" s="411"/>
      <c r="BZC63" s="411"/>
      <c r="BZD63" s="99"/>
      <c r="BZE63" s="100"/>
      <c r="BZF63" s="99"/>
      <c r="BZG63" s="99"/>
      <c r="BZH63" s="101"/>
      <c r="BZI63" s="101"/>
      <c r="BZJ63" s="101"/>
      <c r="BZK63" s="100"/>
      <c r="BZL63" s="101"/>
      <c r="BZM63" s="101"/>
      <c r="BZN63" s="101"/>
      <c r="BZO63" s="101"/>
      <c r="BZP63" s="101"/>
      <c r="BZQ63" s="100"/>
      <c r="BZR63" s="101"/>
      <c r="BZS63" s="101"/>
      <c r="BZT63" s="101"/>
      <c r="BZU63" s="101"/>
      <c r="BZV63" s="101"/>
      <c r="BZW63" s="101"/>
      <c r="BZX63" s="101"/>
      <c r="BZY63" s="101"/>
      <c r="BZZ63" s="101"/>
      <c r="CAA63" s="411"/>
      <c r="CAB63" s="411"/>
      <c r="CAC63" s="411"/>
      <c r="CAD63" s="99"/>
      <c r="CAE63" s="100"/>
      <c r="CAF63" s="99"/>
      <c r="CAG63" s="99"/>
      <c r="CAH63" s="101"/>
      <c r="CAI63" s="101"/>
      <c r="CAJ63" s="101"/>
      <c r="CAK63" s="100"/>
      <c r="CAL63" s="101"/>
      <c r="CAM63" s="101"/>
      <c r="CAN63" s="101"/>
      <c r="CAO63" s="101"/>
      <c r="CAP63" s="101"/>
      <c r="CAQ63" s="100"/>
      <c r="CAR63" s="101"/>
      <c r="CAS63" s="101"/>
      <c r="CAT63" s="101"/>
      <c r="CAU63" s="101"/>
      <c r="CAV63" s="101"/>
      <c r="CAW63" s="101"/>
      <c r="CAX63" s="101"/>
      <c r="CAY63" s="101"/>
      <c r="CAZ63" s="101"/>
      <c r="CBA63" s="411"/>
      <c r="CBB63" s="411"/>
      <c r="CBC63" s="411"/>
      <c r="CBD63" s="99"/>
      <c r="CBE63" s="100"/>
      <c r="CBF63" s="99"/>
      <c r="CBG63" s="99"/>
      <c r="CBH63" s="101"/>
      <c r="CBI63" s="101"/>
      <c r="CBJ63" s="101"/>
      <c r="CBK63" s="100"/>
      <c r="CBL63" s="101"/>
      <c r="CBM63" s="101"/>
      <c r="CBN63" s="101"/>
      <c r="CBO63" s="101"/>
      <c r="CBP63" s="101"/>
      <c r="CBQ63" s="100"/>
      <c r="CBR63" s="101"/>
      <c r="CBS63" s="101"/>
      <c r="CBT63" s="101"/>
      <c r="CBU63" s="101"/>
      <c r="CBV63" s="101"/>
      <c r="CBW63" s="101"/>
      <c r="CBX63" s="101"/>
      <c r="CBY63" s="101"/>
      <c r="CBZ63" s="101"/>
      <c r="CCA63" s="411"/>
      <c r="CCB63" s="411"/>
      <c r="CCC63" s="411"/>
      <c r="CCD63" s="99"/>
      <c r="CCE63" s="100"/>
      <c r="CCF63" s="99"/>
      <c r="CCG63" s="99"/>
      <c r="CCH63" s="101"/>
      <c r="CCI63" s="101"/>
      <c r="CCJ63" s="101"/>
      <c r="CCK63" s="100"/>
      <c r="CCL63" s="101"/>
      <c r="CCM63" s="101"/>
      <c r="CCN63" s="101"/>
      <c r="CCO63" s="101"/>
      <c r="CCP63" s="101"/>
      <c r="CCQ63" s="100"/>
      <c r="CCR63" s="101"/>
      <c r="CCS63" s="101"/>
      <c r="CCT63" s="101"/>
      <c r="CCU63" s="101"/>
      <c r="CCV63" s="101"/>
      <c r="CCW63" s="101"/>
      <c r="CCX63" s="101"/>
      <c r="CCY63" s="101"/>
      <c r="CCZ63" s="101"/>
      <c r="CDA63" s="411"/>
      <c r="CDB63" s="411"/>
      <c r="CDC63" s="411"/>
      <c r="CDD63" s="99"/>
      <c r="CDE63" s="100"/>
      <c r="CDF63" s="99"/>
      <c r="CDG63" s="99"/>
      <c r="CDH63" s="101"/>
      <c r="CDI63" s="101"/>
      <c r="CDJ63" s="101"/>
      <c r="CDK63" s="100"/>
      <c r="CDL63" s="101"/>
      <c r="CDM63" s="101"/>
      <c r="CDN63" s="101"/>
      <c r="CDO63" s="101"/>
      <c r="CDP63" s="101"/>
      <c r="CDQ63" s="100"/>
      <c r="CDR63" s="101"/>
      <c r="CDS63" s="101"/>
      <c r="CDT63" s="101"/>
      <c r="CDU63" s="101"/>
      <c r="CDV63" s="101"/>
      <c r="CDW63" s="101"/>
      <c r="CDX63" s="101"/>
      <c r="CDY63" s="101"/>
      <c r="CDZ63" s="101"/>
      <c r="CEA63" s="411"/>
      <c r="CEB63" s="411"/>
      <c r="CEC63" s="411"/>
      <c r="CED63" s="99"/>
      <c r="CEE63" s="100"/>
      <c r="CEF63" s="99"/>
      <c r="CEG63" s="99"/>
      <c r="CEH63" s="101"/>
      <c r="CEI63" s="101"/>
      <c r="CEJ63" s="101"/>
      <c r="CEK63" s="100"/>
      <c r="CEL63" s="101"/>
      <c r="CEM63" s="101"/>
      <c r="CEN63" s="101"/>
      <c r="CEO63" s="101"/>
      <c r="CEP63" s="101"/>
      <c r="CEQ63" s="100"/>
      <c r="CER63" s="101"/>
      <c r="CES63" s="101"/>
      <c r="CET63" s="101"/>
      <c r="CEU63" s="101"/>
      <c r="CEV63" s="101"/>
      <c r="CEW63" s="101"/>
      <c r="CEX63" s="101"/>
      <c r="CEY63" s="101"/>
      <c r="CEZ63" s="101"/>
      <c r="CFA63" s="411"/>
      <c r="CFB63" s="411"/>
      <c r="CFC63" s="411"/>
      <c r="CFD63" s="99"/>
      <c r="CFE63" s="100"/>
      <c r="CFF63" s="99"/>
      <c r="CFG63" s="99"/>
      <c r="CFH63" s="101"/>
      <c r="CFI63" s="101"/>
      <c r="CFJ63" s="101"/>
      <c r="CFK63" s="100"/>
      <c r="CFL63" s="101"/>
      <c r="CFM63" s="101"/>
      <c r="CFN63" s="101"/>
      <c r="CFO63" s="101"/>
      <c r="CFP63" s="101"/>
      <c r="CFQ63" s="100"/>
      <c r="CFR63" s="101"/>
      <c r="CFS63" s="101"/>
      <c r="CFT63" s="101"/>
      <c r="CFU63" s="101"/>
      <c r="CFV63" s="101"/>
      <c r="CFW63" s="101"/>
      <c r="CFX63" s="101"/>
      <c r="CFY63" s="101"/>
      <c r="CFZ63" s="101"/>
      <c r="CGA63" s="411"/>
      <c r="CGB63" s="411"/>
      <c r="CGC63" s="411"/>
      <c r="CGD63" s="99"/>
      <c r="CGE63" s="100"/>
      <c r="CGF63" s="99"/>
      <c r="CGG63" s="99"/>
      <c r="CGH63" s="101"/>
      <c r="CGI63" s="101"/>
      <c r="CGJ63" s="101"/>
      <c r="CGK63" s="100"/>
      <c r="CGL63" s="101"/>
      <c r="CGM63" s="101"/>
      <c r="CGN63" s="101"/>
      <c r="CGO63" s="101"/>
      <c r="CGP63" s="101"/>
      <c r="CGQ63" s="100"/>
      <c r="CGR63" s="101"/>
      <c r="CGS63" s="101"/>
      <c r="CGT63" s="101"/>
      <c r="CGU63" s="101"/>
      <c r="CGV63" s="101"/>
      <c r="CGW63" s="101"/>
      <c r="CGX63" s="101"/>
      <c r="CGY63" s="101"/>
      <c r="CGZ63" s="101"/>
      <c r="CHA63" s="411"/>
      <c r="CHB63" s="411"/>
      <c r="CHC63" s="411"/>
      <c r="CHD63" s="99"/>
      <c r="CHE63" s="100"/>
      <c r="CHF63" s="99"/>
      <c r="CHG63" s="99"/>
      <c r="CHH63" s="101"/>
      <c r="CHI63" s="101"/>
      <c r="CHJ63" s="101"/>
      <c r="CHK63" s="100"/>
      <c r="CHL63" s="101"/>
      <c r="CHM63" s="101"/>
      <c r="CHN63" s="101"/>
      <c r="CHO63" s="101"/>
      <c r="CHP63" s="101"/>
      <c r="CHQ63" s="100"/>
      <c r="CHR63" s="101"/>
      <c r="CHS63" s="101"/>
      <c r="CHT63" s="101"/>
      <c r="CHU63" s="101"/>
      <c r="CHV63" s="101"/>
      <c r="CHW63" s="101"/>
      <c r="CHX63" s="101"/>
      <c r="CHY63" s="101"/>
      <c r="CHZ63" s="101"/>
      <c r="CIA63" s="411"/>
      <c r="CIB63" s="411"/>
      <c r="CIC63" s="411"/>
      <c r="CID63" s="99"/>
      <c r="CIE63" s="100"/>
      <c r="CIF63" s="99"/>
      <c r="CIG63" s="99"/>
      <c r="CIH63" s="101"/>
      <c r="CII63" s="101"/>
      <c r="CIJ63" s="101"/>
      <c r="CIK63" s="100"/>
      <c r="CIL63" s="101"/>
      <c r="CIM63" s="101"/>
      <c r="CIN63" s="101"/>
      <c r="CIO63" s="101"/>
      <c r="CIP63" s="101"/>
      <c r="CIQ63" s="100"/>
      <c r="CIR63" s="101"/>
      <c r="CIS63" s="101"/>
      <c r="CIT63" s="101"/>
      <c r="CIU63" s="101"/>
      <c r="CIV63" s="101"/>
      <c r="CIW63" s="101"/>
      <c r="CIX63" s="101"/>
      <c r="CIY63" s="101"/>
      <c r="CIZ63" s="101"/>
      <c r="CJA63" s="411"/>
      <c r="CJB63" s="411"/>
      <c r="CJC63" s="411"/>
      <c r="CJD63" s="99"/>
      <c r="CJE63" s="100"/>
      <c r="CJF63" s="99"/>
      <c r="CJG63" s="99"/>
      <c r="CJH63" s="101"/>
      <c r="CJI63" s="101"/>
      <c r="CJJ63" s="101"/>
      <c r="CJK63" s="100"/>
      <c r="CJL63" s="101"/>
      <c r="CJM63" s="101"/>
      <c r="CJN63" s="101"/>
      <c r="CJO63" s="101"/>
      <c r="CJP63" s="101"/>
      <c r="CJQ63" s="100"/>
      <c r="CJR63" s="101"/>
      <c r="CJS63" s="101"/>
      <c r="CJT63" s="101"/>
      <c r="CJU63" s="101"/>
      <c r="CJV63" s="101"/>
      <c r="CJW63" s="101"/>
      <c r="CJX63" s="101"/>
      <c r="CJY63" s="101"/>
      <c r="CJZ63" s="101"/>
      <c r="CKA63" s="411"/>
      <c r="CKB63" s="411"/>
      <c r="CKC63" s="411"/>
      <c r="CKD63" s="99"/>
      <c r="CKE63" s="100"/>
      <c r="CKF63" s="99"/>
      <c r="CKG63" s="99"/>
      <c r="CKH63" s="101"/>
      <c r="CKI63" s="101"/>
      <c r="CKJ63" s="101"/>
      <c r="CKK63" s="100"/>
      <c r="CKL63" s="101"/>
      <c r="CKM63" s="101"/>
      <c r="CKN63" s="101"/>
      <c r="CKO63" s="101"/>
      <c r="CKP63" s="101"/>
      <c r="CKQ63" s="100"/>
      <c r="CKR63" s="101"/>
      <c r="CKS63" s="101"/>
      <c r="CKT63" s="101"/>
      <c r="CKU63" s="101"/>
      <c r="CKV63" s="101"/>
      <c r="CKW63" s="101"/>
      <c r="CKX63" s="101"/>
      <c r="CKY63" s="101"/>
      <c r="CKZ63" s="101"/>
      <c r="CLA63" s="411"/>
      <c r="CLB63" s="411"/>
      <c r="CLC63" s="411"/>
      <c r="CLD63" s="99"/>
      <c r="CLE63" s="100"/>
      <c r="CLF63" s="99"/>
      <c r="CLG63" s="99"/>
      <c r="CLH63" s="101"/>
      <c r="CLI63" s="101"/>
      <c r="CLJ63" s="101"/>
      <c r="CLK63" s="100"/>
      <c r="CLL63" s="101"/>
      <c r="CLM63" s="101"/>
      <c r="CLN63" s="101"/>
      <c r="CLO63" s="101"/>
      <c r="CLP63" s="101"/>
      <c r="CLQ63" s="100"/>
      <c r="CLR63" s="101"/>
      <c r="CLS63" s="101"/>
      <c r="CLT63" s="101"/>
      <c r="CLU63" s="101"/>
      <c r="CLV63" s="101"/>
      <c r="CLW63" s="101"/>
      <c r="CLX63" s="101"/>
      <c r="CLY63" s="101"/>
      <c r="CLZ63" s="101"/>
      <c r="CMA63" s="411"/>
      <c r="CMB63" s="411"/>
      <c r="CMC63" s="411"/>
      <c r="CMD63" s="99"/>
      <c r="CME63" s="100"/>
      <c r="CMF63" s="99"/>
      <c r="CMG63" s="99"/>
      <c r="CMH63" s="101"/>
      <c r="CMI63" s="101"/>
      <c r="CMJ63" s="101"/>
      <c r="CMK63" s="100"/>
      <c r="CML63" s="101"/>
      <c r="CMM63" s="101"/>
      <c r="CMN63" s="101"/>
      <c r="CMO63" s="101"/>
      <c r="CMP63" s="101"/>
      <c r="CMQ63" s="100"/>
      <c r="CMR63" s="101"/>
      <c r="CMS63" s="101"/>
      <c r="CMT63" s="101"/>
      <c r="CMU63" s="101"/>
      <c r="CMV63" s="101"/>
      <c r="CMW63" s="101"/>
      <c r="CMX63" s="101"/>
      <c r="CMY63" s="101"/>
      <c r="CMZ63" s="101"/>
      <c r="CNA63" s="411"/>
      <c r="CNB63" s="411"/>
      <c r="CNC63" s="411"/>
      <c r="CND63" s="99"/>
      <c r="CNE63" s="100"/>
      <c r="CNF63" s="99"/>
      <c r="CNG63" s="99"/>
      <c r="CNH63" s="101"/>
      <c r="CNI63" s="101"/>
      <c r="CNJ63" s="101"/>
      <c r="CNK63" s="100"/>
      <c r="CNL63" s="101"/>
      <c r="CNM63" s="101"/>
      <c r="CNN63" s="101"/>
      <c r="CNO63" s="101"/>
      <c r="CNP63" s="101"/>
      <c r="CNQ63" s="100"/>
      <c r="CNR63" s="101"/>
      <c r="CNS63" s="101"/>
      <c r="CNT63" s="101"/>
      <c r="CNU63" s="101"/>
      <c r="CNV63" s="101"/>
      <c r="CNW63" s="101"/>
      <c r="CNX63" s="101"/>
      <c r="CNY63" s="101"/>
      <c r="CNZ63" s="101"/>
      <c r="COA63" s="411"/>
      <c r="COB63" s="411"/>
      <c r="COC63" s="411"/>
      <c r="COD63" s="99"/>
      <c r="COE63" s="100"/>
      <c r="COF63" s="99"/>
      <c r="COG63" s="99"/>
      <c r="COH63" s="101"/>
      <c r="COI63" s="101"/>
      <c r="COJ63" s="101"/>
      <c r="COK63" s="100"/>
      <c r="COL63" s="101"/>
      <c r="COM63" s="101"/>
      <c r="CON63" s="101"/>
      <c r="COO63" s="101"/>
      <c r="COP63" s="101"/>
      <c r="COQ63" s="100"/>
      <c r="COR63" s="101"/>
      <c r="COS63" s="101"/>
      <c r="COT63" s="101"/>
      <c r="COU63" s="101"/>
      <c r="COV63" s="101"/>
      <c r="COW63" s="101"/>
      <c r="COX63" s="101"/>
      <c r="COY63" s="101"/>
      <c r="COZ63" s="101"/>
      <c r="CPA63" s="411"/>
      <c r="CPB63" s="411"/>
      <c r="CPC63" s="411"/>
      <c r="CPD63" s="99"/>
      <c r="CPE63" s="100"/>
      <c r="CPF63" s="99"/>
      <c r="CPG63" s="99"/>
      <c r="CPH63" s="101"/>
      <c r="CPI63" s="101"/>
      <c r="CPJ63" s="101"/>
      <c r="CPK63" s="100"/>
      <c r="CPL63" s="101"/>
      <c r="CPM63" s="101"/>
      <c r="CPN63" s="101"/>
      <c r="CPO63" s="101"/>
      <c r="CPP63" s="101"/>
      <c r="CPQ63" s="100"/>
      <c r="CPR63" s="101"/>
      <c r="CPS63" s="101"/>
      <c r="CPT63" s="101"/>
      <c r="CPU63" s="101"/>
      <c r="CPV63" s="101"/>
      <c r="CPW63" s="101"/>
      <c r="CPX63" s="101"/>
      <c r="CPY63" s="101"/>
      <c r="CPZ63" s="101"/>
      <c r="CQA63" s="411"/>
      <c r="CQB63" s="411"/>
      <c r="CQC63" s="411"/>
      <c r="CQD63" s="99"/>
      <c r="CQE63" s="100"/>
      <c r="CQF63" s="99"/>
      <c r="CQG63" s="99"/>
      <c r="CQH63" s="101"/>
      <c r="CQI63" s="101"/>
      <c r="CQJ63" s="101"/>
      <c r="CQK63" s="100"/>
      <c r="CQL63" s="101"/>
      <c r="CQM63" s="101"/>
      <c r="CQN63" s="101"/>
      <c r="CQO63" s="101"/>
      <c r="CQP63" s="101"/>
      <c r="CQQ63" s="100"/>
      <c r="CQR63" s="101"/>
      <c r="CQS63" s="101"/>
      <c r="CQT63" s="101"/>
      <c r="CQU63" s="101"/>
      <c r="CQV63" s="101"/>
      <c r="CQW63" s="101"/>
      <c r="CQX63" s="101"/>
      <c r="CQY63" s="101"/>
      <c r="CQZ63" s="101"/>
      <c r="CRA63" s="411"/>
      <c r="CRB63" s="411"/>
      <c r="CRC63" s="411"/>
      <c r="CRD63" s="99"/>
      <c r="CRE63" s="100"/>
      <c r="CRF63" s="99"/>
      <c r="CRG63" s="99"/>
      <c r="CRH63" s="101"/>
      <c r="CRI63" s="101"/>
      <c r="CRJ63" s="101"/>
      <c r="CRK63" s="100"/>
      <c r="CRL63" s="101"/>
      <c r="CRM63" s="101"/>
      <c r="CRN63" s="101"/>
      <c r="CRO63" s="101"/>
      <c r="CRP63" s="101"/>
      <c r="CRQ63" s="100"/>
      <c r="CRR63" s="101"/>
      <c r="CRS63" s="101"/>
      <c r="CRT63" s="101"/>
      <c r="CRU63" s="101"/>
      <c r="CRV63" s="101"/>
      <c r="CRW63" s="101"/>
      <c r="CRX63" s="101"/>
      <c r="CRY63" s="101"/>
      <c r="CRZ63" s="101"/>
      <c r="CSA63" s="411"/>
      <c r="CSB63" s="411"/>
      <c r="CSC63" s="411"/>
      <c r="CSD63" s="99"/>
      <c r="CSE63" s="100"/>
      <c r="CSF63" s="99"/>
      <c r="CSG63" s="99"/>
      <c r="CSH63" s="101"/>
      <c r="CSI63" s="101"/>
      <c r="CSJ63" s="101"/>
      <c r="CSK63" s="100"/>
      <c r="CSL63" s="101"/>
      <c r="CSM63" s="101"/>
      <c r="CSN63" s="101"/>
      <c r="CSO63" s="101"/>
      <c r="CSP63" s="101"/>
      <c r="CSQ63" s="100"/>
      <c r="CSR63" s="101"/>
      <c r="CSS63" s="101"/>
      <c r="CST63" s="101"/>
      <c r="CSU63" s="101"/>
      <c r="CSV63" s="101"/>
      <c r="CSW63" s="101"/>
      <c r="CSX63" s="101"/>
      <c r="CSY63" s="101"/>
      <c r="CSZ63" s="101"/>
      <c r="CTA63" s="411"/>
      <c r="CTB63" s="411"/>
      <c r="CTC63" s="411"/>
      <c r="CTD63" s="99"/>
      <c r="CTE63" s="100"/>
      <c r="CTF63" s="99"/>
      <c r="CTG63" s="99"/>
      <c r="CTH63" s="101"/>
      <c r="CTI63" s="101"/>
      <c r="CTJ63" s="101"/>
      <c r="CTK63" s="100"/>
      <c r="CTL63" s="101"/>
      <c r="CTM63" s="101"/>
      <c r="CTN63" s="101"/>
      <c r="CTO63" s="101"/>
      <c r="CTP63" s="101"/>
      <c r="CTQ63" s="100"/>
      <c r="CTR63" s="101"/>
      <c r="CTS63" s="101"/>
      <c r="CTT63" s="101"/>
      <c r="CTU63" s="101"/>
      <c r="CTV63" s="101"/>
      <c r="CTW63" s="101"/>
      <c r="CTX63" s="101"/>
      <c r="CTY63" s="101"/>
      <c r="CTZ63" s="101"/>
      <c r="CUA63" s="411"/>
      <c r="CUB63" s="411"/>
      <c r="CUC63" s="411"/>
      <c r="CUD63" s="99"/>
      <c r="CUE63" s="100"/>
      <c r="CUF63" s="99"/>
      <c r="CUG63" s="99"/>
      <c r="CUH63" s="101"/>
      <c r="CUI63" s="101"/>
      <c r="CUJ63" s="101"/>
      <c r="CUK63" s="100"/>
      <c r="CUL63" s="101"/>
      <c r="CUM63" s="101"/>
      <c r="CUN63" s="101"/>
      <c r="CUO63" s="101"/>
      <c r="CUP63" s="101"/>
      <c r="CUQ63" s="100"/>
      <c r="CUR63" s="101"/>
      <c r="CUS63" s="101"/>
      <c r="CUT63" s="101"/>
      <c r="CUU63" s="101"/>
      <c r="CUV63" s="101"/>
      <c r="CUW63" s="101"/>
      <c r="CUX63" s="101"/>
      <c r="CUY63" s="101"/>
      <c r="CUZ63" s="101"/>
      <c r="CVA63" s="411"/>
      <c r="CVB63" s="411"/>
      <c r="CVC63" s="411"/>
      <c r="CVD63" s="99"/>
      <c r="CVE63" s="100"/>
      <c r="CVF63" s="99"/>
      <c r="CVG63" s="99"/>
      <c r="CVH63" s="101"/>
      <c r="CVI63" s="101"/>
      <c r="CVJ63" s="101"/>
      <c r="CVK63" s="100"/>
      <c r="CVL63" s="101"/>
      <c r="CVM63" s="101"/>
      <c r="CVN63" s="101"/>
      <c r="CVO63" s="101"/>
      <c r="CVP63" s="101"/>
      <c r="CVQ63" s="100"/>
      <c r="CVR63" s="101"/>
      <c r="CVS63" s="101"/>
      <c r="CVT63" s="101"/>
      <c r="CVU63" s="101"/>
      <c r="CVV63" s="101"/>
      <c r="CVW63" s="101"/>
      <c r="CVX63" s="101"/>
      <c r="CVY63" s="101"/>
      <c r="CVZ63" s="101"/>
      <c r="CWA63" s="411"/>
      <c r="CWB63" s="411"/>
      <c r="CWC63" s="411"/>
      <c r="CWD63" s="99"/>
      <c r="CWE63" s="100"/>
      <c r="CWF63" s="99"/>
      <c r="CWG63" s="99"/>
      <c r="CWH63" s="101"/>
      <c r="CWI63" s="101"/>
      <c r="CWJ63" s="101"/>
      <c r="CWK63" s="100"/>
      <c r="CWL63" s="101"/>
      <c r="CWM63" s="101"/>
      <c r="CWN63" s="101"/>
      <c r="CWO63" s="101"/>
      <c r="CWP63" s="101"/>
      <c r="CWQ63" s="100"/>
      <c r="CWR63" s="101"/>
      <c r="CWS63" s="101"/>
      <c r="CWT63" s="101"/>
      <c r="CWU63" s="101"/>
      <c r="CWV63" s="101"/>
      <c r="CWW63" s="101"/>
      <c r="CWX63" s="101"/>
      <c r="CWY63" s="101"/>
      <c r="CWZ63" s="101"/>
      <c r="CXA63" s="411"/>
      <c r="CXB63" s="411"/>
      <c r="CXC63" s="411"/>
      <c r="CXD63" s="99"/>
      <c r="CXE63" s="100"/>
      <c r="CXF63" s="99"/>
      <c r="CXG63" s="99"/>
      <c r="CXH63" s="101"/>
      <c r="CXI63" s="101"/>
      <c r="CXJ63" s="101"/>
      <c r="CXK63" s="100"/>
      <c r="CXL63" s="101"/>
      <c r="CXM63" s="101"/>
      <c r="CXN63" s="101"/>
      <c r="CXO63" s="101"/>
      <c r="CXP63" s="101"/>
      <c r="CXQ63" s="100"/>
      <c r="CXR63" s="101"/>
      <c r="CXS63" s="101"/>
      <c r="CXT63" s="101"/>
      <c r="CXU63" s="101"/>
      <c r="CXV63" s="101"/>
      <c r="CXW63" s="101"/>
      <c r="CXX63" s="101"/>
      <c r="CXY63" s="101"/>
      <c r="CXZ63" s="101"/>
      <c r="CYA63" s="411"/>
      <c r="CYB63" s="411"/>
      <c r="CYC63" s="411"/>
      <c r="CYD63" s="99"/>
      <c r="CYE63" s="100"/>
      <c r="CYF63" s="99"/>
      <c r="CYG63" s="99"/>
      <c r="CYH63" s="101"/>
      <c r="CYI63" s="101"/>
      <c r="CYJ63" s="101"/>
      <c r="CYK63" s="100"/>
      <c r="CYL63" s="101"/>
      <c r="CYM63" s="101"/>
      <c r="CYN63" s="101"/>
      <c r="CYO63" s="101"/>
      <c r="CYP63" s="101"/>
      <c r="CYQ63" s="100"/>
      <c r="CYR63" s="101"/>
      <c r="CYS63" s="101"/>
      <c r="CYT63" s="101"/>
      <c r="CYU63" s="101"/>
      <c r="CYV63" s="101"/>
      <c r="CYW63" s="101"/>
      <c r="CYX63" s="101"/>
      <c r="CYY63" s="101"/>
      <c r="CYZ63" s="101"/>
      <c r="CZA63" s="411"/>
      <c r="CZB63" s="411"/>
      <c r="CZC63" s="411"/>
      <c r="CZD63" s="99"/>
      <c r="CZE63" s="100"/>
      <c r="CZF63" s="99"/>
      <c r="CZG63" s="99"/>
      <c r="CZH63" s="101"/>
      <c r="CZI63" s="101"/>
      <c r="CZJ63" s="101"/>
      <c r="CZK63" s="100"/>
      <c r="CZL63" s="101"/>
      <c r="CZM63" s="101"/>
      <c r="CZN63" s="101"/>
      <c r="CZO63" s="101"/>
      <c r="CZP63" s="101"/>
      <c r="CZQ63" s="100"/>
      <c r="CZR63" s="101"/>
      <c r="CZS63" s="101"/>
      <c r="CZT63" s="101"/>
      <c r="CZU63" s="101"/>
      <c r="CZV63" s="101"/>
      <c r="CZW63" s="101"/>
      <c r="CZX63" s="101"/>
      <c r="CZY63" s="101"/>
      <c r="CZZ63" s="101"/>
      <c r="DAA63" s="411"/>
      <c r="DAB63" s="411"/>
      <c r="DAC63" s="411"/>
      <c r="DAD63" s="99"/>
      <c r="DAE63" s="100"/>
      <c r="DAF63" s="99"/>
      <c r="DAG63" s="99"/>
      <c r="DAH63" s="101"/>
      <c r="DAI63" s="101"/>
      <c r="DAJ63" s="101"/>
      <c r="DAK63" s="100"/>
      <c r="DAL63" s="101"/>
      <c r="DAM63" s="101"/>
      <c r="DAN63" s="101"/>
      <c r="DAO63" s="101"/>
      <c r="DAP63" s="101"/>
      <c r="DAQ63" s="100"/>
      <c r="DAR63" s="101"/>
      <c r="DAS63" s="101"/>
      <c r="DAT63" s="101"/>
      <c r="DAU63" s="101"/>
      <c r="DAV63" s="101"/>
      <c r="DAW63" s="101"/>
      <c r="DAX63" s="101"/>
      <c r="DAY63" s="101"/>
      <c r="DAZ63" s="101"/>
      <c r="DBA63" s="411"/>
      <c r="DBB63" s="411"/>
      <c r="DBC63" s="411"/>
      <c r="DBD63" s="99"/>
      <c r="DBE63" s="100"/>
      <c r="DBF63" s="99"/>
      <c r="DBG63" s="99"/>
      <c r="DBH63" s="101"/>
      <c r="DBI63" s="101"/>
      <c r="DBJ63" s="101"/>
      <c r="DBK63" s="100"/>
      <c r="DBL63" s="101"/>
      <c r="DBM63" s="101"/>
      <c r="DBN63" s="101"/>
      <c r="DBO63" s="101"/>
      <c r="DBP63" s="101"/>
      <c r="DBQ63" s="100"/>
      <c r="DBR63" s="101"/>
      <c r="DBS63" s="101"/>
      <c r="DBT63" s="101"/>
      <c r="DBU63" s="101"/>
      <c r="DBV63" s="101"/>
      <c r="DBW63" s="101"/>
      <c r="DBX63" s="101"/>
      <c r="DBY63" s="101"/>
      <c r="DBZ63" s="101"/>
      <c r="DCA63" s="411"/>
      <c r="DCB63" s="411"/>
      <c r="DCC63" s="411"/>
      <c r="DCD63" s="99"/>
      <c r="DCE63" s="100"/>
      <c r="DCF63" s="99"/>
      <c r="DCG63" s="99"/>
      <c r="DCH63" s="101"/>
      <c r="DCI63" s="101"/>
      <c r="DCJ63" s="101"/>
      <c r="DCK63" s="100"/>
      <c r="DCL63" s="101"/>
      <c r="DCM63" s="101"/>
      <c r="DCN63" s="101"/>
      <c r="DCO63" s="101"/>
      <c r="DCP63" s="101"/>
      <c r="DCQ63" s="100"/>
      <c r="DCR63" s="101"/>
      <c r="DCS63" s="101"/>
      <c r="DCT63" s="101"/>
      <c r="DCU63" s="101"/>
      <c r="DCV63" s="101"/>
      <c r="DCW63" s="101"/>
      <c r="DCX63" s="101"/>
      <c r="DCY63" s="101"/>
      <c r="DCZ63" s="101"/>
      <c r="DDA63" s="411"/>
      <c r="DDB63" s="411"/>
      <c r="DDC63" s="411"/>
      <c r="DDD63" s="99"/>
      <c r="DDE63" s="100"/>
      <c r="DDF63" s="99"/>
      <c r="DDG63" s="99"/>
      <c r="DDH63" s="101"/>
      <c r="DDI63" s="101"/>
      <c r="DDJ63" s="101"/>
      <c r="DDK63" s="100"/>
      <c r="DDL63" s="101"/>
      <c r="DDM63" s="101"/>
      <c r="DDN63" s="101"/>
      <c r="DDO63" s="101"/>
      <c r="DDP63" s="101"/>
      <c r="DDQ63" s="100"/>
      <c r="DDR63" s="101"/>
      <c r="DDS63" s="101"/>
      <c r="DDT63" s="101"/>
      <c r="DDU63" s="101"/>
      <c r="DDV63" s="101"/>
      <c r="DDW63" s="101"/>
      <c r="DDX63" s="101"/>
      <c r="DDY63" s="101"/>
      <c r="DDZ63" s="101"/>
      <c r="DEA63" s="411"/>
      <c r="DEB63" s="411"/>
      <c r="DEC63" s="411"/>
      <c r="DED63" s="99"/>
      <c r="DEE63" s="100"/>
      <c r="DEF63" s="99"/>
      <c r="DEG63" s="99"/>
      <c r="DEH63" s="101"/>
      <c r="DEI63" s="101"/>
      <c r="DEJ63" s="101"/>
      <c r="DEK63" s="100"/>
      <c r="DEL63" s="101"/>
      <c r="DEM63" s="101"/>
      <c r="DEN63" s="101"/>
      <c r="DEO63" s="101"/>
      <c r="DEP63" s="101"/>
      <c r="DEQ63" s="100"/>
      <c r="DER63" s="101"/>
      <c r="DES63" s="101"/>
      <c r="DET63" s="101"/>
      <c r="DEU63" s="101"/>
      <c r="DEV63" s="101"/>
      <c r="DEW63" s="101"/>
      <c r="DEX63" s="101"/>
      <c r="DEY63" s="101"/>
      <c r="DEZ63" s="101"/>
      <c r="DFA63" s="411"/>
      <c r="DFB63" s="411"/>
      <c r="DFC63" s="411"/>
      <c r="DFD63" s="99"/>
      <c r="DFE63" s="100"/>
      <c r="DFF63" s="99"/>
      <c r="DFG63" s="99"/>
      <c r="DFH63" s="101"/>
      <c r="DFI63" s="101"/>
      <c r="DFJ63" s="101"/>
      <c r="DFK63" s="100"/>
      <c r="DFL63" s="101"/>
      <c r="DFM63" s="101"/>
      <c r="DFN63" s="101"/>
      <c r="DFO63" s="101"/>
      <c r="DFP63" s="101"/>
      <c r="DFQ63" s="100"/>
      <c r="DFR63" s="101"/>
      <c r="DFS63" s="101"/>
      <c r="DFT63" s="101"/>
      <c r="DFU63" s="101"/>
      <c r="DFV63" s="101"/>
      <c r="DFW63" s="101"/>
      <c r="DFX63" s="101"/>
      <c r="DFY63" s="101"/>
      <c r="DFZ63" s="101"/>
      <c r="DGA63" s="411"/>
      <c r="DGB63" s="411"/>
      <c r="DGC63" s="411"/>
      <c r="DGD63" s="99"/>
      <c r="DGE63" s="100"/>
      <c r="DGF63" s="99"/>
      <c r="DGG63" s="99"/>
      <c r="DGH63" s="101"/>
      <c r="DGI63" s="101"/>
      <c r="DGJ63" s="101"/>
      <c r="DGK63" s="100"/>
      <c r="DGL63" s="101"/>
      <c r="DGM63" s="101"/>
      <c r="DGN63" s="101"/>
      <c r="DGO63" s="101"/>
      <c r="DGP63" s="101"/>
      <c r="DGQ63" s="100"/>
      <c r="DGR63" s="101"/>
      <c r="DGS63" s="101"/>
      <c r="DGT63" s="101"/>
      <c r="DGU63" s="101"/>
      <c r="DGV63" s="101"/>
      <c r="DGW63" s="101"/>
      <c r="DGX63" s="101"/>
      <c r="DGY63" s="101"/>
      <c r="DGZ63" s="101"/>
      <c r="DHA63" s="411"/>
      <c r="DHB63" s="411"/>
      <c r="DHC63" s="411"/>
      <c r="DHD63" s="99"/>
      <c r="DHE63" s="100"/>
      <c r="DHF63" s="99"/>
      <c r="DHG63" s="99"/>
      <c r="DHH63" s="101"/>
      <c r="DHI63" s="101"/>
      <c r="DHJ63" s="101"/>
      <c r="DHK63" s="100"/>
      <c r="DHL63" s="101"/>
      <c r="DHM63" s="101"/>
      <c r="DHN63" s="101"/>
      <c r="DHO63" s="101"/>
      <c r="DHP63" s="101"/>
      <c r="DHQ63" s="100"/>
      <c r="DHR63" s="101"/>
      <c r="DHS63" s="101"/>
      <c r="DHT63" s="101"/>
      <c r="DHU63" s="101"/>
      <c r="DHV63" s="101"/>
      <c r="DHW63" s="101"/>
      <c r="DHX63" s="101"/>
      <c r="DHY63" s="101"/>
      <c r="DHZ63" s="101"/>
      <c r="DIA63" s="411"/>
      <c r="DIB63" s="411"/>
      <c r="DIC63" s="411"/>
      <c r="DID63" s="99"/>
      <c r="DIE63" s="100"/>
      <c r="DIF63" s="99"/>
      <c r="DIG63" s="99"/>
      <c r="DIH63" s="101"/>
      <c r="DII63" s="101"/>
      <c r="DIJ63" s="101"/>
      <c r="DIK63" s="100"/>
      <c r="DIL63" s="101"/>
      <c r="DIM63" s="101"/>
      <c r="DIN63" s="101"/>
      <c r="DIO63" s="101"/>
      <c r="DIP63" s="101"/>
      <c r="DIQ63" s="100"/>
      <c r="DIR63" s="101"/>
      <c r="DIS63" s="101"/>
      <c r="DIT63" s="101"/>
      <c r="DIU63" s="101"/>
      <c r="DIV63" s="101"/>
      <c r="DIW63" s="101"/>
      <c r="DIX63" s="101"/>
      <c r="DIY63" s="101"/>
      <c r="DIZ63" s="101"/>
      <c r="DJA63" s="411"/>
      <c r="DJB63" s="411"/>
      <c r="DJC63" s="411"/>
      <c r="DJD63" s="99"/>
      <c r="DJE63" s="100"/>
      <c r="DJF63" s="99"/>
      <c r="DJG63" s="99"/>
      <c r="DJH63" s="101"/>
      <c r="DJI63" s="101"/>
      <c r="DJJ63" s="101"/>
      <c r="DJK63" s="100"/>
      <c r="DJL63" s="101"/>
      <c r="DJM63" s="101"/>
      <c r="DJN63" s="101"/>
      <c r="DJO63" s="101"/>
      <c r="DJP63" s="101"/>
      <c r="DJQ63" s="100"/>
      <c r="DJR63" s="101"/>
      <c r="DJS63" s="101"/>
      <c r="DJT63" s="101"/>
      <c r="DJU63" s="101"/>
      <c r="DJV63" s="101"/>
      <c r="DJW63" s="101"/>
      <c r="DJX63" s="101"/>
      <c r="DJY63" s="101"/>
      <c r="DJZ63" s="101"/>
      <c r="DKA63" s="411"/>
      <c r="DKB63" s="411"/>
      <c r="DKC63" s="411"/>
      <c r="DKD63" s="99"/>
      <c r="DKE63" s="100"/>
      <c r="DKF63" s="99"/>
      <c r="DKG63" s="99"/>
      <c r="DKH63" s="101"/>
      <c r="DKI63" s="101"/>
      <c r="DKJ63" s="101"/>
      <c r="DKK63" s="100"/>
      <c r="DKL63" s="101"/>
      <c r="DKM63" s="101"/>
      <c r="DKN63" s="101"/>
      <c r="DKO63" s="101"/>
      <c r="DKP63" s="101"/>
      <c r="DKQ63" s="100"/>
      <c r="DKR63" s="101"/>
      <c r="DKS63" s="101"/>
      <c r="DKT63" s="101"/>
      <c r="DKU63" s="101"/>
      <c r="DKV63" s="101"/>
      <c r="DKW63" s="101"/>
      <c r="DKX63" s="101"/>
      <c r="DKY63" s="101"/>
      <c r="DKZ63" s="101"/>
      <c r="DLA63" s="411"/>
      <c r="DLB63" s="411"/>
      <c r="DLC63" s="411"/>
      <c r="DLD63" s="99"/>
      <c r="DLE63" s="100"/>
      <c r="DLF63" s="99"/>
      <c r="DLG63" s="99"/>
      <c r="DLH63" s="101"/>
      <c r="DLI63" s="101"/>
      <c r="DLJ63" s="101"/>
      <c r="DLK63" s="100"/>
      <c r="DLL63" s="101"/>
      <c r="DLM63" s="101"/>
      <c r="DLN63" s="101"/>
      <c r="DLO63" s="101"/>
      <c r="DLP63" s="101"/>
      <c r="DLQ63" s="100"/>
      <c r="DLR63" s="101"/>
      <c r="DLS63" s="101"/>
      <c r="DLT63" s="101"/>
      <c r="DLU63" s="101"/>
      <c r="DLV63" s="101"/>
      <c r="DLW63" s="101"/>
      <c r="DLX63" s="101"/>
      <c r="DLY63" s="101"/>
      <c r="DLZ63" s="101"/>
      <c r="DMA63" s="411"/>
      <c r="DMB63" s="411"/>
      <c r="DMC63" s="411"/>
      <c r="DMD63" s="99"/>
      <c r="DME63" s="100"/>
      <c r="DMF63" s="99"/>
      <c r="DMG63" s="99"/>
      <c r="DMH63" s="101"/>
      <c r="DMI63" s="101"/>
      <c r="DMJ63" s="101"/>
      <c r="DMK63" s="100"/>
      <c r="DML63" s="101"/>
      <c r="DMM63" s="101"/>
      <c r="DMN63" s="101"/>
      <c r="DMO63" s="101"/>
      <c r="DMP63" s="101"/>
      <c r="DMQ63" s="100"/>
      <c r="DMR63" s="101"/>
      <c r="DMS63" s="101"/>
      <c r="DMT63" s="101"/>
      <c r="DMU63" s="101"/>
      <c r="DMV63" s="101"/>
      <c r="DMW63" s="101"/>
      <c r="DMX63" s="101"/>
      <c r="DMY63" s="101"/>
      <c r="DMZ63" s="101"/>
      <c r="DNA63" s="411"/>
      <c r="DNB63" s="411"/>
      <c r="DNC63" s="411"/>
      <c r="DND63" s="99"/>
      <c r="DNE63" s="100"/>
      <c r="DNF63" s="99"/>
      <c r="DNG63" s="99"/>
      <c r="DNH63" s="101"/>
      <c r="DNI63" s="101"/>
      <c r="DNJ63" s="101"/>
      <c r="DNK63" s="100"/>
      <c r="DNL63" s="101"/>
      <c r="DNM63" s="101"/>
      <c r="DNN63" s="101"/>
      <c r="DNO63" s="101"/>
      <c r="DNP63" s="101"/>
      <c r="DNQ63" s="100"/>
      <c r="DNR63" s="101"/>
      <c r="DNS63" s="101"/>
      <c r="DNT63" s="101"/>
      <c r="DNU63" s="101"/>
      <c r="DNV63" s="101"/>
      <c r="DNW63" s="101"/>
      <c r="DNX63" s="101"/>
      <c r="DNY63" s="101"/>
      <c r="DNZ63" s="101"/>
      <c r="DOA63" s="411"/>
      <c r="DOB63" s="411"/>
      <c r="DOC63" s="411"/>
      <c r="DOD63" s="99"/>
      <c r="DOE63" s="100"/>
      <c r="DOF63" s="99"/>
      <c r="DOG63" s="99"/>
      <c r="DOH63" s="101"/>
      <c r="DOI63" s="101"/>
      <c r="DOJ63" s="101"/>
      <c r="DOK63" s="100"/>
      <c r="DOL63" s="101"/>
      <c r="DOM63" s="101"/>
      <c r="DON63" s="101"/>
      <c r="DOO63" s="101"/>
      <c r="DOP63" s="101"/>
      <c r="DOQ63" s="100"/>
      <c r="DOR63" s="101"/>
      <c r="DOS63" s="101"/>
      <c r="DOT63" s="101"/>
      <c r="DOU63" s="101"/>
      <c r="DOV63" s="101"/>
      <c r="DOW63" s="101"/>
      <c r="DOX63" s="101"/>
      <c r="DOY63" s="101"/>
      <c r="DOZ63" s="101"/>
      <c r="DPA63" s="411"/>
      <c r="DPB63" s="411"/>
      <c r="DPC63" s="411"/>
      <c r="DPD63" s="99"/>
      <c r="DPE63" s="100"/>
      <c r="DPF63" s="99"/>
      <c r="DPG63" s="99"/>
      <c r="DPH63" s="101"/>
      <c r="DPI63" s="101"/>
      <c r="DPJ63" s="101"/>
      <c r="DPK63" s="100"/>
      <c r="DPL63" s="101"/>
      <c r="DPM63" s="101"/>
      <c r="DPN63" s="101"/>
      <c r="DPO63" s="101"/>
      <c r="DPP63" s="101"/>
      <c r="DPQ63" s="100"/>
      <c r="DPR63" s="101"/>
      <c r="DPS63" s="101"/>
      <c r="DPT63" s="101"/>
      <c r="DPU63" s="101"/>
      <c r="DPV63" s="101"/>
      <c r="DPW63" s="101"/>
      <c r="DPX63" s="101"/>
      <c r="DPY63" s="101"/>
      <c r="DPZ63" s="101"/>
      <c r="DQA63" s="411"/>
      <c r="DQB63" s="411"/>
      <c r="DQC63" s="411"/>
      <c r="DQD63" s="99"/>
      <c r="DQE63" s="100"/>
      <c r="DQF63" s="99"/>
      <c r="DQG63" s="99"/>
      <c r="DQH63" s="101"/>
      <c r="DQI63" s="101"/>
      <c r="DQJ63" s="101"/>
      <c r="DQK63" s="100"/>
      <c r="DQL63" s="101"/>
      <c r="DQM63" s="101"/>
      <c r="DQN63" s="101"/>
      <c r="DQO63" s="101"/>
      <c r="DQP63" s="101"/>
      <c r="DQQ63" s="100"/>
      <c r="DQR63" s="101"/>
      <c r="DQS63" s="101"/>
      <c r="DQT63" s="101"/>
      <c r="DQU63" s="101"/>
      <c r="DQV63" s="101"/>
      <c r="DQW63" s="101"/>
      <c r="DQX63" s="101"/>
      <c r="DQY63" s="101"/>
      <c r="DQZ63" s="101"/>
      <c r="DRA63" s="411"/>
      <c r="DRB63" s="411"/>
      <c r="DRC63" s="411"/>
      <c r="DRD63" s="99"/>
      <c r="DRE63" s="100"/>
      <c r="DRF63" s="99"/>
      <c r="DRG63" s="99"/>
      <c r="DRH63" s="101"/>
      <c r="DRI63" s="101"/>
      <c r="DRJ63" s="101"/>
      <c r="DRK63" s="100"/>
      <c r="DRL63" s="101"/>
      <c r="DRM63" s="101"/>
      <c r="DRN63" s="101"/>
      <c r="DRO63" s="101"/>
      <c r="DRP63" s="101"/>
      <c r="DRQ63" s="100"/>
      <c r="DRR63" s="101"/>
      <c r="DRS63" s="101"/>
      <c r="DRT63" s="101"/>
      <c r="DRU63" s="101"/>
      <c r="DRV63" s="101"/>
      <c r="DRW63" s="101"/>
      <c r="DRX63" s="101"/>
      <c r="DRY63" s="101"/>
      <c r="DRZ63" s="101"/>
      <c r="DSA63" s="411"/>
      <c r="DSB63" s="411"/>
      <c r="DSC63" s="411"/>
      <c r="DSD63" s="99"/>
      <c r="DSE63" s="100"/>
      <c r="DSF63" s="99"/>
      <c r="DSG63" s="99"/>
      <c r="DSH63" s="101"/>
      <c r="DSI63" s="101"/>
      <c r="DSJ63" s="101"/>
      <c r="DSK63" s="100"/>
      <c r="DSL63" s="101"/>
      <c r="DSM63" s="101"/>
      <c r="DSN63" s="101"/>
      <c r="DSO63" s="101"/>
      <c r="DSP63" s="101"/>
      <c r="DSQ63" s="100"/>
      <c r="DSR63" s="101"/>
      <c r="DSS63" s="101"/>
      <c r="DST63" s="101"/>
      <c r="DSU63" s="101"/>
      <c r="DSV63" s="101"/>
      <c r="DSW63" s="101"/>
      <c r="DSX63" s="101"/>
      <c r="DSY63" s="101"/>
      <c r="DSZ63" s="101"/>
      <c r="DTA63" s="411"/>
      <c r="DTB63" s="411"/>
      <c r="DTC63" s="411"/>
      <c r="DTD63" s="99"/>
      <c r="DTE63" s="100"/>
      <c r="DTF63" s="99"/>
      <c r="DTG63" s="99"/>
      <c r="DTH63" s="101"/>
      <c r="DTI63" s="101"/>
      <c r="DTJ63" s="101"/>
      <c r="DTK63" s="100"/>
      <c r="DTL63" s="101"/>
      <c r="DTM63" s="101"/>
      <c r="DTN63" s="101"/>
      <c r="DTO63" s="101"/>
      <c r="DTP63" s="101"/>
      <c r="DTQ63" s="100"/>
      <c r="DTR63" s="101"/>
      <c r="DTS63" s="101"/>
      <c r="DTT63" s="101"/>
      <c r="DTU63" s="101"/>
      <c r="DTV63" s="101"/>
      <c r="DTW63" s="101"/>
      <c r="DTX63" s="101"/>
      <c r="DTY63" s="101"/>
      <c r="DTZ63" s="101"/>
      <c r="DUA63" s="411"/>
      <c r="DUB63" s="411"/>
      <c r="DUC63" s="411"/>
      <c r="DUD63" s="99"/>
      <c r="DUE63" s="100"/>
      <c r="DUF63" s="99"/>
      <c r="DUG63" s="99"/>
      <c r="DUH63" s="101"/>
      <c r="DUI63" s="101"/>
      <c r="DUJ63" s="101"/>
      <c r="DUK63" s="100"/>
      <c r="DUL63" s="101"/>
      <c r="DUM63" s="101"/>
      <c r="DUN63" s="101"/>
      <c r="DUO63" s="101"/>
      <c r="DUP63" s="101"/>
      <c r="DUQ63" s="100"/>
      <c r="DUR63" s="101"/>
      <c r="DUS63" s="101"/>
      <c r="DUT63" s="101"/>
      <c r="DUU63" s="101"/>
      <c r="DUV63" s="101"/>
      <c r="DUW63" s="101"/>
      <c r="DUX63" s="101"/>
      <c r="DUY63" s="101"/>
      <c r="DUZ63" s="101"/>
      <c r="DVA63" s="411"/>
      <c r="DVB63" s="411"/>
      <c r="DVC63" s="411"/>
      <c r="DVD63" s="99"/>
      <c r="DVE63" s="100"/>
      <c r="DVF63" s="99"/>
      <c r="DVG63" s="99"/>
      <c r="DVH63" s="101"/>
      <c r="DVI63" s="101"/>
      <c r="DVJ63" s="101"/>
      <c r="DVK63" s="100"/>
      <c r="DVL63" s="101"/>
      <c r="DVM63" s="101"/>
      <c r="DVN63" s="101"/>
      <c r="DVO63" s="101"/>
      <c r="DVP63" s="101"/>
      <c r="DVQ63" s="100"/>
      <c r="DVR63" s="101"/>
      <c r="DVS63" s="101"/>
      <c r="DVT63" s="101"/>
      <c r="DVU63" s="101"/>
      <c r="DVV63" s="101"/>
      <c r="DVW63" s="101"/>
      <c r="DVX63" s="101"/>
      <c r="DVY63" s="101"/>
      <c r="DVZ63" s="101"/>
      <c r="DWA63" s="411"/>
      <c r="DWB63" s="411"/>
      <c r="DWC63" s="411"/>
      <c r="DWD63" s="99"/>
      <c r="DWE63" s="100"/>
      <c r="DWF63" s="99"/>
      <c r="DWG63" s="99"/>
      <c r="DWH63" s="101"/>
      <c r="DWI63" s="101"/>
      <c r="DWJ63" s="101"/>
      <c r="DWK63" s="100"/>
      <c r="DWL63" s="101"/>
      <c r="DWM63" s="101"/>
      <c r="DWN63" s="101"/>
      <c r="DWO63" s="101"/>
      <c r="DWP63" s="101"/>
      <c r="DWQ63" s="100"/>
      <c r="DWR63" s="101"/>
      <c r="DWS63" s="101"/>
      <c r="DWT63" s="101"/>
      <c r="DWU63" s="101"/>
      <c r="DWV63" s="101"/>
      <c r="DWW63" s="101"/>
      <c r="DWX63" s="101"/>
      <c r="DWY63" s="101"/>
      <c r="DWZ63" s="101"/>
      <c r="DXA63" s="411"/>
      <c r="DXB63" s="411"/>
      <c r="DXC63" s="411"/>
      <c r="DXD63" s="99"/>
      <c r="DXE63" s="100"/>
      <c r="DXF63" s="99"/>
      <c r="DXG63" s="99"/>
      <c r="DXH63" s="101"/>
      <c r="DXI63" s="101"/>
      <c r="DXJ63" s="101"/>
      <c r="DXK63" s="100"/>
      <c r="DXL63" s="101"/>
      <c r="DXM63" s="101"/>
      <c r="DXN63" s="101"/>
      <c r="DXO63" s="101"/>
      <c r="DXP63" s="101"/>
      <c r="DXQ63" s="100"/>
      <c r="DXR63" s="101"/>
      <c r="DXS63" s="101"/>
      <c r="DXT63" s="101"/>
      <c r="DXU63" s="101"/>
      <c r="DXV63" s="101"/>
      <c r="DXW63" s="101"/>
      <c r="DXX63" s="101"/>
      <c r="DXY63" s="101"/>
      <c r="DXZ63" s="101"/>
      <c r="DYA63" s="411"/>
      <c r="DYB63" s="411"/>
      <c r="DYC63" s="411"/>
      <c r="DYD63" s="99"/>
      <c r="DYE63" s="100"/>
      <c r="DYF63" s="99"/>
      <c r="DYG63" s="99"/>
      <c r="DYH63" s="101"/>
      <c r="DYI63" s="101"/>
      <c r="DYJ63" s="101"/>
      <c r="DYK63" s="100"/>
      <c r="DYL63" s="101"/>
      <c r="DYM63" s="101"/>
      <c r="DYN63" s="101"/>
      <c r="DYO63" s="101"/>
      <c r="DYP63" s="101"/>
      <c r="DYQ63" s="100"/>
      <c r="DYR63" s="101"/>
      <c r="DYS63" s="101"/>
      <c r="DYT63" s="101"/>
      <c r="DYU63" s="101"/>
      <c r="DYV63" s="101"/>
      <c r="DYW63" s="101"/>
      <c r="DYX63" s="101"/>
      <c r="DYY63" s="101"/>
      <c r="DYZ63" s="101"/>
      <c r="DZA63" s="411"/>
      <c r="DZB63" s="411"/>
      <c r="DZC63" s="411"/>
      <c r="DZD63" s="99"/>
      <c r="DZE63" s="100"/>
      <c r="DZF63" s="99"/>
      <c r="DZG63" s="99"/>
      <c r="DZH63" s="101"/>
      <c r="DZI63" s="101"/>
      <c r="DZJ63" s="101"/>
      <c r="DZK63" s="100"/>
      <c r="DZL63" s="101"/>
      <c r="DZM63" s="101"/>
      <c r="DZN63" s="101"/>
      <c r="DZO63" s="101"/>
      <c r="DZP63" s="101"/>
      <c r="DZQ63" s="100"/>
      <c r="DZR63" s="101"/>
      <c r="DZS63" s="101"/>
      <c r="DZT63" s="101"/>
      <c r="DZU63" s="101"/>
      <c r="DZV63" s="101"/>
      <c r="DZW63" s="101"/>
      <c r="DZX63" s="101"/>
      <c r="DZY63" s="101"/>
      <c r="DZZ63" s="101"/>
      <c r="EAA63" s="411"/>
      <c r="EAB63" s="411"/>
      <c r="EAC63" s="411"/>
      <c r="EAD63" s="99"/>
      <c r="EAE63" s="100"/>
      <c r="EAF63" s="99"/>
      <c r="EAG63" s="99"/>
      <c r="EAH63" s="101"/>
      <c r="EAI63" s="101"/>
      <c r="EAJ63" s="101"/>
      <c r="EAK63" s="100"/>
      <c r="EAL63" s="101"/>
      <c r="EAM63" s="101"/>
      <c r="EAN63" s="101"/>
      <c r="EAO63" s="101"/>
      <c r="EAP63" s="101"/>
      <c r="EAQ63" s="100"/>
      <c r="EAR63" s="101"/>
      <c r="EAS63" s="101"/>
      <c r="EAT63" s="101"/>
      <c r="EAU63" s="101"/>
      <c r="EAV63" s="101"/>
      <c r="EAW63" s="101"/>
      <c r="EAX63" s="101"/>
      <c r="EAY63" s="101"/>
      <c r="EAZ63" s="101"/>
      <c r="EBA63" s="411"/>
      <c r="EBB63" s="411"/>
      <c r="EBC63" s="411"/>
      <c r="EBD63" s="99"/>
      <c r="EBE63" s="100"/>
      <c r="EBF63" s="99"/>
      <c r="EBG63" s="99"/>
      <c r="EBH63" s="101"/>
      <c r="EBI63" s="101"/>
      <c r="EBJ63" s="101"/>
      <c r="EBK63" s="100"/>
      <c r="EBL63" s="101"/>
      <c r="EBM63" s="101"/>
      <c r="EBN63" s="101"/>
      <c r="EBO63" s="101"/>
      <c r="EBP63" s="101"/>
      <c r="EBQ63" s="100"/>
      <c r="EBR63" s="101"/>
      <c r="EBS63" s="101"/>
      <c r="EBT63" s="101"/>
      <c r="EBU63" s="101"/>
      <c r="EBV63" s="101"/>
      <c r="EBW63" s="101"/>
      <c r="EBX63" s="101"/>
      <c r="EBY63" s="101"/>
      <c r="EBZ63" s="101"/>
      <c r="ECA63" s="411"/>
      <c r="ECB63" s="411"/>
      <c r="ECC63" s="411"/>
      <c r="ECD63" s="99"/>
      <c r="ECE63" s="100"/>
      <c r="ECF63" s="99"/>
      <c r="ECG63" s="99"/>
      <c r="ECH63" s="101"/>
      <c r="ECI63" s="101"/>
      <c r="ECJ63" s="101"/>
      <c r="ECK63" s="100"/>
      <c r="ECL63" s="101"/>
      <c r="ECM63" s="101"/>
      <c r="ECN63" s="101"/>
      <c r="ECO63" s="101"/>
      <c r="ECP63" s="101"/>
      <c r="ECQ63" s="100"/>
      <c r="ECR63" s="101"/>
      <c r="ECS63" s="101"/>
      <c r="ECT63" s="101"/>
      <c r="ECU63" s="101"/>
      <c r="ECV63" s="101"/>
      <c r="ECW63" s="101"/>
      <c r="ECX63" s="101"/>
      <c r="ECY63" s="101"/>
      <c r="ECZ63" s="101"/>
      <c r="EDA63" s="411"/>
      <c r="EDB63" s="411"/>
      <c r="EDC63" s="411"/>
      <c r="EDD63" s="99"/>
      <c r="EDE63" s="100"/>
      <c r="EDF63" s="99"/>
      <c r="EDG63" s="99"/>
      <c r="EDH63" s="101"/>
      <c r="EDI63" s="101"/>
      <c r="EDJ63" s="101"/>
      <c r="EDK63" s="100"/>
      <c r="EDL63" s="101"/>
      <c r="EDM63" s="101"/>
      <c r="EDN63" s="101"/>
      <c r="EDO63" s="101"/>
      <c r="EDP63" s="101"/>
      <c r="EDQ63" s="100"/>
      <c r="EDR63" s="101"/>
      <c r="EDS63" s="101"/>
      <c r="EDT63" s="101"/>
      <c r="EDU63" s="101"/>
      <c r="EDV63" s="101"/>
      <c r="EDW63" s="101"/>
      <c r="EDX63" s="101"/>
      <c r="EDY63" s="101"/>
      <c r="EDZ63" s="101"/>
      <c r="EEA63" s="411"/>
      <c r="EEB63" s="411"/>
      <c r="EEC63" s="411"/>
      <c r="EED63" s="99"/>
      <c r="EEE63" s="100"/>
      <c r="EEF63" s="99"/>
      <c r="EEG63" s="99"/>
      <c r="EEH63" s="101"/>
      <c r="EEI63" s="101"/>
      <c r="EEJ63" s="101"/>
      <c r="EEK63" s="100"/>
      <c r="EEL63" s="101"/>
      <c r="EEM63" s="101"/>
      <c r="EEN63" s="101"/>
      <c r="EEO63" s="101"/>
      <c r="EEP63" s="101"/>
      <c r="EEQ63" s="100"/>
      <c r="EER63" s="101"/>
      <c r="EES63" s="101"/>
      <c r="EET63" s="101"/>
      <c r="EEU63" s="101"/>
      <c r="EEV63" s="101"/>
      <c r="EEW63" s="101"/>
      <c r="EEX63" s="101"/>
      <c r="EEY63" s="101"/>
      <c r="EEZ63" s="101"/>
      <c r="EFA63" s="411"/>
      <c r="EFB63" s="411"/>
      <c r="EFC63" s="411"/>
      <c r="EFD63" s="99"/>
      <c r="EFE63" s="100"/>
      <c r="EFF63" s="99"/>
      <c r="EFG63" s="99"/>
      <c r="EFH63" s="101"/>
      <c r="EFI63" s="101"/>
      <c r="EFJ63" s="101"/>
      <c r="EFK63" s="100"/>
      <c r="EFL63" s="101"/>
      <c r="EFM63" s="101"/>
      <c r="EFN63" s="101"/>
      <c r="EFO63" s="101"/>
      <c r="EFP63" s="101"/>
      <c r="EFQ63" s="100"/>
      <c r="EFR63" s="101"/>
      <c r="EFS63" s="101"/>
      <c r="EFT63" s="101"/>
      <c r="EFU63" s="101"/>
      <c r="EFV63" s="101"/>
      <c r="EFW63" s="101"/>
      <c r="EFX63" s="101"/>
      <c r="EFY63" s="101"/>
      <c r="EFZ63" s="101"/>
      <c r="EGA63" s="411"/>
      <c r="EGB63" s="411"/>
      <c r="EGC63" s="411"/>
      <c r="EGD63" s="99"/>
      <c r="EGE63" s="100"/>
      <c r="EGF63" s="99"/>
      <c r="EGG63" s="99"/>
      <c r="EGH63" s="101"/>
      <c r="EGI63" s="101"/>
      <c r="EGJ63" s="101"/>
      <c r="EGK63" s="100"/>
      <c r="EGL63" s="101"/>
      <c r="EGM63" s="101"/>
      <c r="EGN63" s="101"/>
      <c r="EGO63" s="101"/>
      <c r="EGP63" s="101"/>
      <c r="EGQ63" s="100"/>
      <c r="EGR63" s="101"/>
      <c r="EGS63" s="101"/>
      <c r="EGT63" s="101"/>
      <c r="EGU63" s="101"/>
      <c r="EGV63" s="101"/>
      <c r="EGW63" s="101"/>
      <c r="EGX63" s="101"/>
      <c r="EGY63" s="101"/>
      <c r="EGZ63" s="101"/>
      <c r="EHA63" s="411"/>
      <c r="EHB63" s="411"/>
      <c r="EHC63" s="411"/>
      <c r="EHD63" s="99"/>
      <c r="EHE63" s="100"/>
      <c r="EHF63" s="99"/>
      <c r="EHG63" s="99"/>
      <c r="EHH63" s="101"/>
      <c r="EHI63" s="101"/>
      <c r="EHJ63" s="101"/>
      <c r="EHK63" s="100"/>
      <c r="EHL63" s="101"/>
      <c r="EHM63" s="101"/>
      <c r="EHN63" s="101"/>
      <c r="EHO63" s="101"/>
      <c r="EHP63" s="101"/>
      <c r="EHQ63" s="100"/>
      <c r="EHR63" s="101"/>
      <c r="EHS63" s="101"/>
      <c r="EHT63" s="101"/>
      <c r="EHU63" s="101"/>
      <c r="EHV63" s="101"/>
      <c r="EHW63" s="101"/>
      <c r="EHX63" s="101"/>
      <c r="EHY63" s="101"/>
      <c r="EHZ63" s="101"/>
      <c r="EIA63" s="411"/>
      <c r="EIB63" s="411"/>
      <c r="EIC63" s="411"/>
      <c r="EID63" s="99"/>
      <c r="EIE63" s="100"/>
      <c r="EIF63" s="99"/>
      <c r="EIG63" s="99"/>
      <c r="EIH63" s="101"/>
      <c r="EII63" s="101"/>
      <c r="EIJ63" s="101"/>
      <c r="EIK63" s="100"/>
      <c r="EIL63" s="101"/>
      <c r="EIM63" s="101"/>
      <c r="EIN63" s="101"/>
      <c r="EIO63" s="101"/>
      <c r="EIP63" s="101"/>
      <c r="EIQ63" s="100"/>
      <c r="EIR63" s="101"/>
      <c r="EIS63" s="101"/>
      <c r="EIT63" s="101"/>
      <c r="EIU63" s="101"/>
      <c r="EIV63" s="101"/>
      <c r="EIW63" s="101"/>
      <c r="EIX63" s="101"/>
      <c r="EIY63" s="101"/>
      <c r="EIZ63" s="101"/>
      <c r="EJA63" s="411"/>
      <c r="EJB63" s="411"/>
      <c r="EJC63" s="411"/>
      <c r="EJD63" s="99"/>
      <c r="EJE63" s="100"/>
      <c r="EJF63" s="99"/>
      <c r="EJG63" s="99"/>
      <c r="EJH63" s="101"/>
      <c r="EJI63" s="101"/>
      <c r="EJJ63" s="101"/>
      <c r="EJK63" s="100"/>
      <c r="EJL63" s="101"/>
      <c r="EJM63" s="101"/>
      <c r="EJN63" s="101"/>
      <c r="EJO63" s="101"/>
      <c r="EJP63" s="101"/>
      <c r="EJQ63" s="100"/>
      <c r="EJR63" s="101"/>
      <c r="EJS63" s="101"/>
      <c r="EJT63" s="101"/>
      <c r="EJU63" s="101"/>
      <c r="EJV63" s="101"/>
      <c r="EJW63" s="101"/>
      <c r="EJX63" s="101"/>
      <c r="EJY63" s="101"/>
      <c r="EJZ63" s="101"/>
      <c r="EKA63" s="411"/>
      <c r="EKB63" s="411"/>
      <c r="EKC63" s="411"/>
      <c r="EKD63" s="99"/>
      <c r="EKE63" s="100"/>
      <c r="EKF63" s="99"/>
      <c r="EKG63" s="99"/>
      <c r="EKH63" s="101"/>
      <c r="EKI63" s="101"/>
      <c r="EKJ63" s="101"/>
      <c r="EKK63" s="100"/>
      <c r="EKL63" s="101"/>
      <c r="EKM63" s="101"/>
      <c r="EKN63" s="101"/>
      <c r="EKO63" s="101"/>
      <c r="EKP63" s="101"/>
      <c r="EKQ63" s="100"/>
      <c r="EKR63" s="101"/>
      <c r="EKS63" s="101"/>
      <c r="EKT63" s="101"/>
      <c r="EKU63" s="101"/>
      <c r="EKV63" s="101"/>
      <c r="EKW63" s="101"/>
      <c r="EKX63" s="101"/>
      <c r="EKY63" s="101"/>
      <c r="EKZ63" s="101"/>
      <c r="ELA63" s="411"/>
      <c r="ELB63" s="411"/>
      <c r="ELC63" s="411"/>
      <c r="ELD63" s="99"/>
      <c r="ELE63" s="100"/>
      <c r="ELF63" s="99"/>
      <c r="ELG63" s="99"/>
      <c r="ELH63" s="101"/>
      <c r="ELI63" s="101"/>
      <c r="ELJ63" s="101"/>
      <c r="ELK63" s="100"/>
      <c r="ELL63" s="101"/>
      <c r="ELM63" s="101"/>
      <c r="ELN63" s="101"/>
      <c r="ELO63" s="101"/>
      <c r="ELP63" s="101"/>
      <c r="ELQ63" s="100"/>
      <c r="ELR63" s="101"/>
      <c r="ELS63" s="101"/>
      <c r="ELT63" s="101"/>
      <c r="ELU63" s="101"/>
      <c r="ELV63" s="101"/>
      <c r="ELW63" s="101"/>
      <c r="ELX63" s="101"/>
      <c r="ELY63" s="101"/>
      <c r="ELZ63" s="101"/>
      <c r="EMA63" s="411"/>
      <c r="EMB63" s="411"/>
      <c r="EMC63" s="411"/>
      <c r="EMD63" s="99"/>
      <c r="EME63" s="100"/>
      <c r="EMF63" s="99"/>
      <c r="EMG63" s="99"/>
      <c r="EMH63" s="101"/>
      <c r="EMI63" s="101"/>
      <c r="EMJ63" s="101"/>
      <c r="EMK63" s="100"/>
      <c r="EML63" s="101"/>
      <c r="EMM63" s="101"/>
      <c r="EMN63" s="101"/>
      <c r="EMO63" s="101"/>
      <c r="EMP63" s="101"/>
      <c r="EMQ63" s="100"/>
      <c r="EMR63" s="101"/>
      <c r="EMS63" s="101"/>
      <c r="EMT63" s="101"/>
      <c r="EMU63" s="101"/>
      <c r="EMV63" s="101"/>
      <c r="EMW63" s="101"/>
      <c r="EMX63" s="101"/>
      <c r="EMY63" s="101"/>
      <c r="EMZ63" s="101"/>
      <c r="ENA63" s="411"/>
      <c r="ENB63" s="411"/>
      <c r="ENC63" s="411"/>
      <c r="END63" s="99"/>
      <c r="ENE63" s="100"/>
      <c r="ENF63" s="99"/>
      <c r="ENG63" s="99"/>
      <c r="ENH63" s="101"/>
      <c r="ENI63" s="101"/>
      <c r="ENJ63" s="101"/>
      <c r="ENK63" s="100"/>
      <c r="ENL63" s="101"/>
      <c r="ENM63" s="101"/>
      <c r="ENN63" s="101"/>
      <c r="ENO63" s="101"/>
      <c r="ENP63" s="101"/>
      <c r="ENQ63" s="100"/>
      <c r="ENR63" s="101"/>
      <c r="ENS63" s="101"/>
      <c r="ENT63" s="101"/>
      <c r="ENU63" s="101"/>
      <c r="ENV63" s="101"/>
      <c r="ENW63" s="101"/>
      <c r="ENX63" s="101"/>
      <c r="ENY63" s="101"/>
      <c r="ENZ63" s="101"/>
      <c r="EOA63" s="411"/>
      <c r="EOB63" s="411"/>
      <c r="EOC63" s="411"/>
      <c r="EOD63" s="99"/>
      <c r="EOE63" s="100"/>
      <c r="EOF63" s="99"/>
      <c r="EOG63" s="99"/>
      <c r="EOH63" s="101"/>
      <c r="EOI63" s="101"/>
      <c r="EOJ63" s="101"/>
      <c r="EOK63" s="100"/>
      <c r="EOL63" s="101"/>
      <c r="EOM63" s="101"/>
      <c r="EON63" s="101"/>
      <c r="EOO63" s="101"/>
      <c r="EOP63" s="101"/>
      <c r="EOQ63" s="100"/>
      <c r="EOR63" s="101"/>
      <c r="EOS63" s="101"/>
      <c r="EOT63" s="101"/>
      <c r="EOU63" s="101"/>
      <c r="EOV63" s="101"/>
      <c r="EOW63" s="101"/>
      <c r="EOX63" s="101"/>
      <c r="EOY63" s="101"/>
      <c r="EOZ63" s="101"/>
      <c r="EPA63" s="411"/>
      <c r="EPB63" s="411"/>
      <c r="EPC63" s="411"/>
      <c r="EPD63" s="99"/>
      <c r="EPE63" s="100"/>
      <c r="EPF63" s="99"/>
      <c r="EPG63" s="99"/>
      <c r="EPH63" s="101"/>
      <c r="EPI63" s="101"/>
      <c r="EPJ63" s="101"/>
      <c r="EPK63" s="100"/>
      <c r="EPL63" s="101"/>
      <c r="EPM63" s="101"/>
      <c r="EPN63" s="101"/>
      <c r="EPO63" s="101"/>
      <c r="EPP63" s="101"/>
      <c r="EPQ63" s="100"/>
      <c r="EPR63" s="101"/>
      <c r="EPS63" s="101"/>
      <c r="EPT63" s="101"/>
      <c r="EPU63" s="101"/>
      <c r="EPV63" s="101"/>
      <c r="EPW63" s="101"/>
      <c r="EPX63" s="101"/>
      <c r="EPY63" s="101"/>
      <c r="EPZ63" s="101"/>
      <c r="EQA63" s="411"/>
      <c r="EQB63" s="411"/>
      <c r="EQC63" s="411"/>
      <c r="EQD63" s="99"/>
      <c r="EQE63" s="100"/>
      <c r="EQF63" s="99"/>
      <c r="EQG63" s="99"/>
      <c r="EQH63" s="101"/>
      <c r="EQI63" s="101"/>
      <c r="EQJ63" s="101"/>
      <c r="EQK63" s="100"/>
      <c r="EQL63" s="101"/>
      <c r="EQM63" s="101"/>
      <c r="EQN63" s="101"/>
      <c r="EQO63" s="101"/>
      <c r="EQP63" s="101"/>
      <c r="EQQ63" s="100"/>
      <c r="EQR63" s="101"/>
      <c r="EQS63" s="101"/>
      <c r="EQT63" s="101"/>
      <c r="EQU63" s="101"/>
      <c r="EQV63" s="101"/>
      <c r="EQW63" s="101"/>
      <c r="EQX63" s="101"/>
      <c r="EQY63" s="101"/>
      <c r="EQZ63" s="101"/>
      <c r="ERA63" s="411"/>
      <c r="ERB63" s="411"/>
      <c r="ERC63" s="411"/>
      <c r="ERD63" s="99"/>
      <c r="ERE63" s="100"/>
      <c r="ERF63" s="99"/>
      <c r="ERG63" s="99"/>
      <c r="ERH63" s="101"/>
      <c r="ERI63" s="101"/>
      <c r="ERJ63" s="101"/>
      <c r="ERK63" s="100"/>
      <c r="ERL63" s="101"/>
      <c r="ERM63" s="101"/>
      <c r="ERN63" s="101"/>
      <c r="ERO63" s="101"/>
      <c r="ERP63" s="101"/>
      <c r="ERQ63" s="100"/>
      <c r="ERR63" s="101"/>
      <c r="ERS63" s="101"/>
      <c r="ERT63" s="101"/>
      <c r="ERU63" s="101"/>
      <c r="ERV63" s="101"/>
      <c r="ERW63" s="101"/>
      <c r="ERX63" s="101"/>
      <c r="ERY63" s="101"/>
      <c r="ERZ63" s="101"/>
      <c r="ESA63" s="411"/>
      <c r="ESB63" s="411"/>
      <c r="ESC63" s="411"/>
      <c r="ESD63" s="99"/>
      <c r="ESE63" s="100"/>
      <c r="ESF63" s="99"/>
      <c r="ESG63" s="99"/>
      <c r="ESH63" s="101"/>
      <c r="ESI63" s="101"/>
      <c r="ESJ63" s="101"/>
      <c r="ESK63" s="100"/>
      <c r="ESL63" s="101"/>
      <c r="ESM63" s="101"/>
      <c r="ESN63" s="101"/>
      <c r="ESO63" s="101"/>
      <c r="ESP63" s="101"/>
      <c r="ESQ63" s="100"/>
      <c r="ESR63" s="101"/>
      <c r="ESS63" s="101"/>
      <c r="EST63" s="101"/>
      <c r="ESU63" s="101"/>
      <c r="ESV63" s="101"/>
      <c r="ESW63" s="101"/>
      <c r="ESX63" s="101"/>
      <c r="ESY63" s="101"/>
      <c r="ESZ63" s="101"/>
      <c r="ETA63" s="411"/>
      <c r="ETB63" s="411"/>
      <c r="ETC63" s="411"/>
      <c r="ETD63" s="99"/>
      <c r="ETE63" s="100"/>
      <c r="ETF63" s="99"/>
      <c r="ETG63" s="99"/>
      <c r="ETH63" s="101"/>
      <c r="ETI63" s="101"/>
      <c r="ETJ63" s="101"/>
      <c r="ETK63" s="100"/>
      <c r="ETL63" s="101"/>
      <c r="ETM63" s="101"/>
      <c r="ETN63" s="101"/>
      <c r="ETO63" s="101"/>
      <c r="ETP63" s="101"/>
      <c r="ETQ63" s="100"/>
      <c r="ETR63" s="101"/>
      <c r="ETS63" s="101"/>
      <c r="ETT63" s="101"/>
      <c r="ETU63" s="101"/>
      <c r="ETV63" s="101"/>
      <c r="ETW63" s="101"/>
      <c r="ETX63" s="101"/>
      <c r="ETY63" s="101"/>
      <c r="ETZ63" s="101"/>
      <c r="EUA63" s="411"/>
      <c r="EUB63" s="411"/>
      <c r="EUC63" s="411"/>
      <c r="EUD63" s="99"/>
      <c r="EUE63" s="100"/>
      <c r="EUF63" s="99"/>
      <c r="EUG63" s="99"/>
      <c r="EUH63" s="101"/>
      <c r="EUI63" s="101"/>
      <c r="EUJ63" s="101"/>
      <c r="EUK63" s="100"/>
      <c r="EUL63" s="101"/>
      <c r="EUM63" s="101"/>
      <c r="EUN63" s="101"/>
      <c r="EUO63" s="101"/>
      <c r="EUP63" s="101"/>
      <c r="EUQ63" s="100"/>
      <c r="EUR63" s="101"/>
      <c r="EUS63" s="101"/>
      <c r="EUT63" s="101"/>
      <c r="EUU63" s="101"/>
      <c r="EUV63" s="101"/>
      <c r="EUW63" s="101"/>
      <c r="EUX63" s="101"/>
      <c r="EUY63" s="101"/>
      <c r="EUZ63" s="101"/>
      <c r="EVA63" s="411"/>
      <c r="EVB63" s="411"/>
      <c r="EVC63" s="411"/>
      <c r="EVD63" s="99"/>
      <c r="EVE63" s="100"/>
      <c r="EVF63" s="99"/>
      <c r="EVG63" s="99"/>
      <c r="EVH63" s="101"/>
      <c r="EVI63" s="101"/>
      <c r="EVJ63" s="101"/>
      <c r="EVK63" s="100"/>
      <c r="EVL63" s="101"/>
      <c r="EVM63" s="101"/>
      <c r="EVN63" s="101"/>
      <c r="EVO63" s="101"/>
      <c r="EVP63" s="101"/>
      <c r="EVQ63" s="100"/>
      <c r="EVR63" s="101"/>
      <c r="EVS63" s="101"/>
      <c r="EVT63" s="101"/>
      <c r="EVU63" s="101"/>
      <c r="EVV63" s="101"/>
      <c r="EVW63" s="101"/>
      <c r="EVX63" s="101"/>
      <c r="EVY63" s="101"/>
      <c r="EVZ63" s="101"/>
      <c r="EWA63" s="411"/>
      <c r="EWB63" s="411"/>
      <c r="EWC63" s="411"/>
      <c r="EWD63" s="99"/>
      <c r="EWE63" s="100"/>
      <c r="EWF63" s="99"/>
      <c r="EWG63" s="99"/>
      <c r="EWH63" s="101"/>
      <c r="EWI63" s="101"/>
      <c r="EWJ63" s="101"/>
      <c r="EWK63" s="100"/>
      <c r="EWL63" s="101"/>
      <c r="EWM63" s="101"/>
      <c r="EWN63" s="101"/>
      <c r="EWO63" s="101"/>
      <c r="EWP63" s="101"/>
      <c r="EWQ63" s="100"/>
      <c r="EWR63" s="101"/>
      <c r="EWS63" s="101"/>
      <c r="EWT63" s="101"/>
      <c r="EWU63" s="101"/>
      <c r="EWV63" s="101"/>
      <c r="EWW63" s="101"/>
      <c r="EWX63" s="101"/>
      <c r="EWY63" s="101"/>
      <c r="EWZ63" s="101"/>
      <c r="EXA63" s="411"/>
      <c r="EXB63" s="411"/>
      <c r="EXC63" s="411"/>
      <c r="EXD63" s="99"/>
      <c r="EXE63" s="100"/>
      <c r="EXF63" s="99"/>
      <c r="EXG63" s="99"/>
      <c r="EXH63" s="101"/>
      <c r="EXI63" s="101"/>
      <c r="EXJ63" s="101"/>
      <c r="EXK63" s="100"/>
      <c r="EXL63" s="101"/>
      <c r="EXM63" s="101"/>
      <c r="EXN63" s="101"/>
      <c r="EXO63" s="101"/>
      <c r="EXP63" s="101"/>
      <c r="EXQ63" s="100"/>
      <c r="EXR63" s="101"/>
      <c r="EXS63" s="101"/>
      <c r="EXT63" s="101"/>
      <c r="EXU63" s="101"/>
      <c r="EXV63" s="101"/>
      <c r="EXW63" s="101"/>
      <c r="EXX63" s="101"/>
      <c r="EXY63" s="101"/>
      <c r="EXZ63" s="101"/>
      <c r="EYA63" s="411"/>
      <c r="EYB63" s="411"/>
      <c r="EYC63" s="411"/>
      <c r="EYD63" s="99"/>
      <c r="EYE63" s="100"/>
      <c r="EYF63" s="99"/>
      <c r="EYG63" s="99"/>
      <c r="EYH63" s="101"/>
      <c r="EYI63" s="101"/>
      <c r="EYJ63" s="101"/>
      <c r="EYK63" s="100"/>
      <c r="EYL63" s="101"/>
      <c r="EYM63" s="101"/>
      <c r="EYN63" s="101"/>
      <c r="EYO63" s="101"/>
      <c r="EYP63" s="101"/>
      <c r="EYQ63" s="100"/>
      <c r="EYR63" s="101"/>
      <c r="EYS63" s="101"/>
      <c r="EYT63" s="101"/>
      <c r="EYU63" s="101"/>
      <c r="EYV63" s="101"/>
      <c r="EYW63" s="101"/>
      <c r="EYX63" s="101"/>
      <c r="EYY63" s="101"/>
      <c r="EYZ63" s="101"/>
      <c r="EZA63" s="411"/>
      <c r="EZB63" s="411"/>
      <c r="EZC63" s="411"/>
      <c r="EZD63" s="99"/>
      <c r="EZE63" s="100"/>
      <c r="EZF63" s="99"/>
      <c r="EZG63" s="99"/>
      <c r="EZH63" s="101"/>
      <c r="EZI63" s="101"/>
      <c r="EZJ63" s="101"/>
      <c r="EZK63" s="100"/>
      <c r="EZL63" s="101"/>
      <c r="EZM63" s="101"/>
      <c r="EZN63" s="101"/>
      <c r="EZO63" s="101"/>
      <c r="EZP63" s="101"/>
      <c r="EZQ63" s="100"/>
      <c r="EZR63" s="101"/>
      <c r="EZS63" s="101"/>
      <c r="EZT63" s="101"/>
      <c r="EZU63" s="101"/>
      <c r="EZV63" s="101"/>
      <c r="EZW63" s="101"/>
      <c r="EZX63" s="101"/>
      <c r="EZY63" s="101"/>
      <c r="EZZ63" s="101"/>
      <c r="FAA63" s="411"/>
      <c r="FAB63" s="411"/>
      <c r="FAC63" s="411"/>
      <c r="FAD63" s="99"/>
      <c r="FAE63" s="100"/>
      <c r="FAF63" s="99"/>
      <c r="FAG63" s="99"/>
      <c r="FAH63" s="101"/>
      <c r="FAI63" s="101"/>
      <c r="FAJ63" s="101"/>
      <c r="FAK63" s="100"/>
      <c r="FAL63" s="101"/>
      <c r="FAM63" s="101"/>
      <c r="FAN63" s="101"/>
      <c r="FAO63" s="101"/>
      <c r="FAP63" s="101"/>
      <c r="FAQ63" s="100"/>
      <c r="FAR63" s="101"/>
      <c r="FAS63" s="101"/>
      <c r="FAT63" s="101"/>
      <c r="FAU63" s="101"/>
      <c r="FAV63" s="101"/>
      <c r="FAW63" s="101"/>
      <c r="FAX63" s="101"/>
      <c r="FAY63" s="101"/>
      <c r="FAZ63" s="101"/>
      <c r="FBA63" s="411"/>
      <c r="FBB63" s="411"/>
      <c r="FBC63" s="411"/>
      <c r="FBD63" s="99"/>
      <c r="FBE63" s="100"/>
      <c r="FBF63" s="99"/>
      <c r="FBG63" s="99"/>
      <c r="FBH63" s="101"/>
      <c r="FBI63" s="101"/>
      <c r="FBJ63" s="101"/>
      <c r="FBK63" s="100"/>
      <c r="FBL63" s="101"/>
      <c r="FBM63" s="101"/>
      <c r="FBN63" s="101"/>
      <c r="FBO63" s="101"/>
      <c r="FBP63" s="101"/>
      <c r="FBQ63" s="100"/>
      <c r="FBR63" s="101"/>
      <c r="FBS63" s="101"/>
      <c r="FBT63" s="101"/>
      <c r="FBU63" s="101"/>
      <c r="FBV63" s="101"/>
      <c r="FBW63" s="101"/>
      <c r="FBX63" s="101"/>
      <c r="FBY63" s="101"/>
      <c r="FBZ63" s="101"/>
      <c r="FCA63" s="411"/>
      <c r="FCB63" s="411"/>
      <c r="FCC63" s="411"/>
      <c r="FCD63" s="99"/>
      <c r="FCE63" s="100"/>
      <c r="FCF63" s="99"/>
      <c r="FCG63" s="99"/>
      <c r="FCH63" s="101"/>
      <c r="FCI63" s="101"/>
      <c r="FCJ63" s="101"/>
      <c r="FCK63" s="100"/>
      <c r="FCL63" s="101"/>
      <c r="FCM63" s="101"/>
      <c r="FCN63" s="101"/>
      <c r="FCO63" s="101"/>
      <c r="FCP63" s="101"/>
      <c r="FCQ63" s="100"/>
      <c r="FCR63" s="101"/>
      <c r="FCS63" s="101"/>
      <c r="FCT63" s="101"/>
      <c r="FCU63" s="101"/>
      <c r="FCV63" s="101"/>
      <c r="FCW63" s="101"/>
      <c r="FCX63" s="101"/>
      <c r="FCY63" s="101"/>
      <c r="FCZ63" s="101"/>
      <c r="FDA63" s="411"/>
      <c r="FDB63" s="411"/>
      <c r="FDC63" s="411"/>
      <c r="FDD63" s="99"/>
      <c r="FDE63" s="100"/>
      <c r="FDF63" s="99"/>
      <c r="FDG63" s="99"/>
      <c r="FDH63" s="101"/>
      <c r="FDI63" s="101"/>
      <c r="FDJ63" s="101"/>
      <c r="FDK63" s="100"/>
      <c r="FDL63" s="101"/>
      <c r="FDM63" s="101"/>
      <c r="FDN63" s="101"/>
      <c r="FDO63" s="101"/>
      <c r="FDP63" s="101"/>
      <c r="FDQ63" s="100"/>
      <c r="FDR63" s="101"/>
      <c r="FDS63" s="101"/>
      <c r="FDT63" s="101"/>
      <c r="FDU63" s="101"/>
      <c r="FDV63" s="101"/>
      <c r="FDW63" s="101"/>
      <c r="FDX63" s="101"/>
      <c r="FDY63" s="101"/>
      <c r="FDZ63" s="101"/>
      <c r="FEA63" s="411"/>
      <c r="FEB63" s="411"/>
      <c r="FEC63" s="411"/>
      <c r="FED63" s="99"/>
      <c r="FEE63" s="100"/>
      <c r="FEF63" s="99"/>
      <c r="FEG63" s="99"/>
      <c r="FEH63" s="101"/>
      <c r="FEI63" s="101"/>
      <c r="FEJ63" s="101"/>
      <c r="FEK63" s="100"/>
      <c r="FEL63" s="101"/>
      <c r="FEM63" s="101"/>
      <c r="FEN63" s="101"/>
      <c r="FEO63" s="101"/>
      <c r="FEP63" s="101"/>
      <c r="FEQ63" s="100"/>
      <c r="FER63" s="101"/>
      <c r="FES63" s="101"/>
      <c r="FET63" s="101"/>
      <c r="FEU63" s="101"/>
      <c r="FEV63" s="101"/>
      <c r="FEW63" s="101"/>
      <c r="FEX63" s="101"/>
      <c r="FEY63" s="101"/>
      <c r="FEZ63" s="101"/>
      <c r="FFA63" s="411"/>
      <c r="FFB63" s="411"/>
      <c r="FFC63" s="411"/>
      <c r="FFD63" s="99"/>
      <c r="FFE63" s="100"/>
      <c r="FFF63" s="99"/>
      <c r="FFG63" s="99"/>
      <c r="FFH63" s="101"/>
      <c r="FFI63" s="101"/>
      <c r="FFJ63" s="101"/>
      <c r="FFK63" s="100"/>
      <c r="FFL63" s="101"/>
      <c r="FFM63" s="101"/>
      <c r="FFN63" s="101"/>
      <c r="FFO63" s="101"/>
      <c r="FFP63" s="101"/>
      <c r="FFQ63" s="100"/>
      <c r="FFR63" s="101"/>
      <c r="FFS63" s="101"/>
      <c r="FFT63" s="101"/>
      <c r="FFU63" s="101"/>
      <c r="FFV63" s="101"/>
      <c r="FFW63" s="101"/>
      <c r="FFX63" s="101"/>
      <c r="FFY63" s="101"/>
      <c r="FFZ63" s="101"/>
      <c r="FGA63" s="411"/>
      <c r="FGB63" s="411"/>
      <c r="FGC63" s="411"/>
      <c r="FGD63" s="99"/>
      <c r="FGE63" s="100"/>
      <c r="FGF63" s="99"/>
      <c r="FGG63" s="99"/>
      <c r="FGH63" s="101"/>
      <c r="FGI63" s="101"/>
      <c r="FGJ63" s="101"/>
      <c r="FGK63" s="100"/>
      <c r="FGL63" s="101"/>
      <c r="FGM63" s="101"/>
      <c r="FGN63" s="101"/>
      <c r="FGO63" s="101"/>
      <c r="FGP63" s="101"/>
      <c r="FGQ63" s="100"/>
      <c r="FGR63" s="101"/>
      <c r="FGS63" s="101"/>
      <c r="FGT63" s="101"/>
      <c r="FGU63" s="101"/>
      <c r="FGV63" s="101"/>
      <c r="FGW63" s="101"/>
      <c r="FGX63" s="101"/>
      <c r="FGY63" s="101"/>
      <c r="FGZ63" s="101"/>
      <c r="FHA63" s="411"/>
      <c r="FHB63" s="411"/>
      <c r="FHC63" s="411"/>
      <c r="FHD63" s="99"/>
      <c r="FHE63" s="100"/>
      <c r="FHF63" s="99"/>
      <c r="FHG63" s="99"/>
      <c r="FHH63" s="101"/>
      <c r="FHI63" s="101"/>
      <c r="FHJ63" s="101"/>
      <c r="FHK63" s="100"/>
      <c r="FHL63" s="101"/>
      <c r="FHM63" s="101"/>
      <c r="FHN63" s="101"/>
      <c r="FHO63" s="101"/>
      <c r="FHP63" s="101"/>
      <c r="FHQ63" s="100"/>
      <c r="FHR63" s="101"/>
      <c r="FHS63" s="101"/>
      <c r="FHT63" s="101"/>
      <c r="FHU63" s="101"/>
      <c r="FHV63" s="101"/>
      <c r="FHW63" s="101"/>
      <c r="FHX63" s="101"/>
      <c r="FHY63" s="101"/>
      <c r="FHZ63" s="101"/>
      <c r="FIA63" s="411"/>
      <c r="FIB63" s="411"/>
      <c r="FIC63" s="411"/>
      <c r="FID63" s="99"/>
      <c r="FIE63" s="100"/>
      <c r="FIF63" s="99"/>
      <c r="FIG63" s="99"/>
      <c r="FIH63" s="101"/>
      <c r="FII63" s="101"/>
      <c r="FIJ63" s="101"/>
      <c r="FIK63" s="100"/>
      <c r="FIL63" s="101"/>
      <c r="FIM63" s="101"/>
      <c r="FIN63" s="101"/>
      <c r="FIO63" s="101"/>
      <c r="FIP63" s="101"/>
      <c r="FIQ63" s="100"/>
      <c r="FIR63" s="101"/>
      <c r="FIS63" s="101"/>
      <c r="FIT63" s="101"/>
      <c r="FIU63" s="101"/>
      <c r="FIV63" s="101"/>
      <c r="FIW63" s="101"/>
      <c r="FIX63" s="101"/>
      <c r="FIY63" s="101"/>
      <c r="FIZ63" s="101"/>
      <c r="FJA63" s="411"/>
      <c r="FJB63" s="411"/>
      <c r="FJC63" s="411"/>
      <c r="FJD63" s="99"/>
      <c r="FJE63" s="100"/>
      <c r="FJF63" s="99"/>
      <c r="FJG63" s="99"/>
      <c r="FJH63" s="101"/>
      <c r="FJI63" s="101"/>
      <c r="FJJ63" s="101"/>
      <c r="FJK63" s="100"/>
      <c r="FJL63" s="101"/>
      <c r="FJM63" s="101"/>
      <c r="FJN63" s="101"/>
      <c r="FJO63" s="101"/>
      <c r="FJP63" s="101"/>
      <c r="FJQ63" s="100"/>
      <c r="FJR63" s="101"/>
      <c r="FJS63" s="101"/>
      <c r="FJT63" s="101"/>
      <c r="FJU63" s="101"/>
      <c r="FJV63" s="101"/>
      <c r="FJW63" s="101"/>
      <c r="FJX63" s="101"/>
      <c r="FJY63" s="101"/>
      <c r="FJZ63" s="101"/>
      <c r="FKA63" s="411"/>
      <c r="FKB63" s="411"/>
      <c r="FKC63" s="411"/>
      <c r="FKD63" s="99"/>
      <c r="FKE63" s="100"/>
      <c r="FKF63" s="99"/>
      <c r="FKG63" s="99"/>
      <c r="FKH63" s="101"/>
      <c r="FKI63" s="101"/>
      <c r="FKJ63" s="101"/>
      <c r="FKK63" s="100"/>
      <c r="FKL63" s="101"/>
      <c r="FKM63" s="101"/>
      <c r="FKN63" s="101"/>
      <c r="FKO63" s="101"/>
      <c r="FKP63" s="101"/>
      <c r="FKQ63" s="100"/>
      <c r="FKR63" s="101"/>
      <c r="FKS63" s="101"/>
      <c r="FKT63" s="101"/>
      <c r="FKU63" s="101"/>
      <c r="FKV63" s="101"/>
      <c r="FKW63" s="101"/>
      <c r="FKX63" s="101"/>
      <c r="FKY63" s="101"/>
      <c r="FKZ63" s="101"/>
      <c r="FLA63" s="411"/>
      <c r="FLB63" s="411"/>
      <c r="FLC63" s="411"/>
      <c r="FLD63" s="99"/>
      <c r="FLE63" s="100"/>
      <c r="FLF63" s="99"/>
      <c r="FLG63" s="99"/>
      <c r="FLH63" s="101"/>
      <c r="FLI63" s="101"/>
      <c r="FLJ63" s="101"/>
      <c r="FLK63" s="100"/>
      <c r="FLL63" s="101"/>
      <c r="FLM63" s="101"/>
      <c r="FLN63" s="101"/>
      <c r="FLO63" s="101"/>
      <c r="FLP63" s="101"/>
      <c r="FLQ63" s="100"/>
      <c r="FLR63" s="101"/>
      <c r="FLS63" s="101"/>
      <c r="FLT63" s="101"/>
      <c r="FLU63" s="101"/>
      <c r="FLV63" s="101"/>
      <c r="FLW63" s="101"/>
      <c r="FLX63" s="101"/>
      <c r="FLY63" s="101"/>
      <c r="FLZ63" s="101"/>
      <c r="FMA63" s="411"/>
      <c r="FMB63" s="411"/>
      <c r="FMC63" s="411"/>
      <c r="FMD63" s="99"/>
      <c r="FME63" s="100"/>
      <c r="FMF63" s="99"/>
      <c r="FMG63" s="99"/>
      <c r="FMH63" s="101"/>
      <c r="FMI63" s="101"/>
      <c r="FMJ63" s="101"/>
      <c r="FMK63" s="100"/>
      <c r="FML63" s="101"/>
      <c r="FMM63" s="101"/>
      <c r="FMN63" s="101"/>
      <c r="FMO63" s="101"/>
      <c r="FMP63" s="101"/>
      <c r="FMQ63" s="100"/>
      <c r="FMR63" s="101"/>
      <c r="FMS63" s="101"/>
      <c r="FMT63" s="101"/>
      <c r="FMU63" s="101"/>
      <c r="FMV63" s="101"/>
      <c r="FMW63" s="101"/>
      <c r="FMX63" s="101"/>
      <c r="FMY63" s="101"/>
      <c r="FMZ63" s="101"/>
      <c r="FNA63" s="411"/>
      <c r="FNB63" s="411"/>
      <c r="FNC63" s="411"/>
      <c r="FND63" s="99"/>
      <c r="FNE63" s="100"/>
      <c r="FNF63" s="99"/>
      <c r="FNG63" s="99"/>
      <c r="FNH63" s="101"/>
      <c r="FNI63" s="101"/>
      <c r="FNJ63" s="101"/>
      <c r="FNK63" s="100"/>
      <c r="FNL63" s="101"/>
      <c r="FNM63" s="101"/>
      <c r="FNN63" s="101"/>
      <c r="FNO63" s="101"/>
      <c r="FNP63" s="101"/>
      <c r="FNQ63" s="100"/>
      <c r="FNR63" s="101"/>
      <c r="FNS63" s="101"/>
      <c r="FNT63" s="101"/>
      <c r="FNU63" s="101"/>
      <c r="FNV63" s="101"/>
      <c r="FNW63" s="101"/>
      <c r="FNX63" s="101"/>
      <c r="FNY63" s="101"/>
      <c r="FNZ63" s="101"/>
      <c r="FOA63" s="411"/>
      <c r="FOB63" s="411"/>
      <c r="FOC63" s="411"/>
      <c r="FOD63" s="99"/>
      <c r="FOE63" s="100"/>
      <c r="FOF63" s="99"/>
      <c r="FOG63" s="99"/>
      <c r="FOH63" s="101"/>
      <c r="FOI63" s="101"/>
      <c r="FOJ63" s="101"/>
      <c r="FOK63" s="100"/>
      <c r="FOL63" s="101"/>
      <c r="FOM63" s="101"/>
      <c r="FON63" s="101"/>
      <c r="FOO63" s="101"/>
      <c r="FOP63" s="101"/>
      <c r="FOQ63" s="100"/>
      <c r="FOR63" s="101"/>
      <c r="FOS63" s="101"/>
      <c r="FOT63" s="101"/>
      <c r="FOU63" s="101"/>
      <c r="FOV63" s="101"/>
      <c r="FOW63" s="101"/>
      <c r="FOX63" s="101"/>
      <c r="FOY63" s="101"/>
      <c r="FOZ63" s="101"/>
      <c r="FPA63" s="411"/>
      <c r="FPB63" s="411"/>
      <c r="FPC63" s="411"/>
      <c r="FPD63" s="99"/>
      <c r="FPE63" s="100"/>
      <c r="FPF63" s="99"/>
      <c r="FPG63" s="99"/>
      <c r="FPH63" s="101"/>
      <c r="FPI63" s="101"/>
      <c r="FPJ63" s="101"/>
      <c r="FPK63" s="100"/>
      <c r="FPL63" s="101"/>
      <c r="FPM63" s="101"/>
      <c r="FPN63" s="101"/>
      <c r="FPO63" s="101"/>
      <c r="FPP63" s="101"/>
      <c r="FPQ63" s="100"/>
      <c r="FPR63" s="101"/>
      <c r="FPS63" s="101"/>
      <c r="FPT63" s="101"/>
      <c r="FPU63" s="101"/>
      <c r="FPV63" s="101"/>
      <c r="FPW63" s="101"/>
      <c r="FPX63" s="101"/>
      <c r="FPY63" s="101"/>
      <c r="FPZ63" s="101"/>
      <c r="FQA63" s="411"/>
      <c r="FQB63" s="411"/>
      <c r="FQC63" s="411"/>
      <c r="FQD63" s="99"/>
      <c r="FQE63" s="100"/>
      <c r="FQF63" s="99"/>
      <c r="FQG63" s="99"/>
      <c r="FQH63" s="101"/>
      <c r="FQI63" s="101"/>
      <c r="FQJ63" s="101"/>
      <c r="FQK63" s="100"/>
      <c r="FQL63" s="101"/>
      <c r="FQM63" s="101"/>
      <c r="FQN63" s="101"/>
      <c r="FQO63" s="101"/>
      <c r="FQP63" s="101"/>
      <c r="FQQ63" s="100"/>
      <c r="FQR63" s="101"/>
      <c r="FQS63" s="101"/>
      <c r="FQT63" s="101"/>
      <c r="FQU63" s="101"/>
      <c r="FQV63" s="101"/>
      <c r="FQW63" s="101"/>
      <c r="FQX63" s="101"/>
      <c r="FQY63" s="101"/>
      <c r="FQZ63" s="101"/>
      <c r="FRA63" s="411"/>
      <c r="FRB63" s="411"/>
      <c r="FRC63" s="411"/>
      <c r="FRD63" s="99"/>
      <c r="FRE63" s="100"/>
      <c r="FRF63" s="99"/>
      <c r="FRG63" s="99"/>
      <c r="FRH63" s="101"/>
      <c r="FRI63" s="101"/>
      <c r="FRJ63" s="101"/>
      <c r="FRK63" s="100"/>
      <c r="FRL63" s="101"/>
      <c r="FRM63" s="101"/>
      <c r="FRN63" s="101"/>
      <c r="FRO63" s="101"/>
      <c r="FRP63" s="101"/>
      <c r="FRQ63" s="100"/>
      <c r="FRR63" s="101"/>
      <c r="FRS63" s="101"/>
      <c r="FRT63" s="101"/>
      <c r="FRU63" s="101"/>
      <c r="FRV63" s="101"/>
      <c r="FRW63" s="101"/>
      <c r="FRX63" s="101"/>
      <c r="FRY63" s="101"/>
      <c r="FRZ63" s="101"/>
      <c r="FSA63" s="411"/>
      <c r="FSB63" s="411"/>
      <c r="FSC63" s="411"/>
      <c r="FSD63" s="99"/>
      <c r="FSE63" s="100"/>
      <c r="FSF63" s="99"/>
      <c r="FSG63" s="99"/>
      <c r="FSH63" s="101"/>
      <c r="FSI63" s="101"/>
      <c r="FSJ63" s="101"/>
      <c r="FSK63" s="100"/>
      <c r="FSL63" s="101"/>
      <c r="FSM63" s="101"/>
      <c r="FSN63" s="101"/>
      <c r="FSO63" s="101"/>
      <c r="FSP63" s="101"/>
      <c r="FSQ63" s="100"/>
      <c r="FSR63" s="101"/>
      <c r="FSS63" s="101"/>
      <c r="FST63" s="101"/>
      <c r="FSU63" s="101"/>
      <c r="FSV63" s="101"/>
      <c r="FSW63" s="101"/>
      <c r="FSX63" s="101"/>
      <c r="FSY63" s="101"/>
      <c r="FSZ63" s="101"/>
      <c r="FTA63" s="411"/>
      <c r="FTB63" s="411"/>
      <c r="FTC63" s="411"/>
      <c r="FTD63" s="99"/>
      <c r="FTE63" s="100"/>
      <c r="FTF63" s="99"/>
      <c r="FTG63" s="99"/>
      <c r="FTH63" s="101"/>
      <c r="FTI63" s="101"/>
      <c r="FTJ63" s="101"/>
      <c r="FTK63" s="100"/>
      <c r="FTL63" s="101"/>
      <c r="FTM63" s="101"/>
      <c r="FTN63" s="101"/>
      <c r="FTO63" s="101"/>
      <c r="FTP63" s="101"/>
      <c r="FTQ63" s="100"/>
      <c r="FTR63" s="101"/>
      <c r="FTS63" s="101"/>
      <c r="FTT63" s="101"/>
      <c r="FTU63" s="101"/>
      <c r="FTV63" s="101"/>
      <c r="FTW63" s="101"/>
      <c r="FTX63" s="101"/>
      <c r="FTY63" s="101"/>
      <c r="FTZ63" s="101"/>
      <c r="FUA63" s="411"/>
      <c r="FUB63" s="411"/>
      <c r="FUC63" s="411"/>
      <c r="FUD63" s="99"/>
      <c r="FUE63" s="100"/>
      <c r="FUF63" s="99"/>
      <c r="FUG63" s="99"/>
      <c r="FUH63" s="101"/>
      <c r="FUI63" s="101"/>
      <c r="FUJ63" s="101"/>
      <c r="FUK63" s="100"/>
      <c r="FUL63" s="101"/>
      <c r="FUM63" s="101"/>
      <c r="FUN63" s="101"/>
      <c r="FUO63" s="101"/>
      <c r="FUP63" s="101"/>
      <c r="FUQ63" s="100"/>
      <c r="FUR63" s="101"/>
      <c r="FUS63" s="101"/>
      <c r="FUT63" s="101"/>
      <c r="FUU63" s="101"/>
      <c r="FUV63" s="101"/>
      <c r="FUW63" s="101"/>
      <c r="FUX63" s="101"/>
      <c r="FUY63" s="101"/>
      <c r="FUZ63" s="101"/>
      <c r="FVA63" s="411"/>
      <c r="FVB63" s="411"/>
      <c r="FVC63" s="411"/>
      <c r="FVD63" s="99"/>
      <c r="FVE63" s="100"/>
      <c r="FVF63" s="99"/>
      <c r="FVG63" s="99"/>
      <c r="FVH63" s="101"/>
      <c r="FVI63" s="101"/>
      <c r="FVJ63" s="101"/>
      <c r="FVK63" s="100"/>
      <c r="FVL63" s="101"/>
      <c r="FVM63" s="101"/>
      <c r="FVN63" s="101"/>
      <c r="FVO63" s="101"/>
      <c r="FVP63" s="101"/>
      <c r="FVQ63" s="100"/>
      <c r="FVR63" s="101"/>
      <c r="FVS63" s="101"/>
      <c r="FVT63" s="101"/>
      <c r="FVU63" s="101"/>
      <c r="FVV63" s="101"/>
      <c r="FVW63" s="101"/>
      <c r="FVX63" s="101"/>
      <c r="FVY63" s="101"/>
      <c r="FVZ63" s="101"/>
      <c r="FWA63" s="411"/>
      <c r="FWB63" s="411"/>
      <c r="FWC63" s="411"/>
      <c r="FWD63" s="99"/>
      <c r="FWE63" s="100"/>
      <c r="FWF63" s="99"/>
      <c r="FWG63" s="99"/>
      <c r="FWH63" s="101"/>
      <c r="FWI63" s="101"/>
      <c r="FWJ63" s="101"/>
      <c r="FWK63" s="100"/>
      <c r="FWL63" s="101"/>
      <c r="FWM63" s="101"/>
      <c r="FWN63" s="101"/>
      <c r="FWO63" s="101"/>
      <c r="FWP63" s="101"/>
      <c r="FWQ63" s="100"/>
      <c r="FWR63" s="101"/>
      <c r="FWS63" s="101"/>
      <c r="FWT63" s="101"/>
      <c r="FWU63" s="101"/>
      <c r="FWV63" s="101"/>
      <c r="FWW63" s="101"/>
      <c r="FWX63" s="101"/>
      <c r="FWY63" s="101"/>
      <c r="FWZ63" s="101"/>
      <c r="FXA63" s="411"/>
      <c r="FXB63" s="411"/>
      <c r="FXC63" s="411"/>
      <c r="FXD63" s="99"/>
      <c r="FXE63" s="100"/>
      <c r="FXF63" s="99"/>
      <c r="FXG63" s="99"/>
      <c r="FXH63" s="101"/>
      <c r="FXI63" s="101"/>
      <c r="FXJ63" s="101"/>
      <c r="FXK63" s="100"/>
      <c r="FXL63" s="101"/>
      <c r="FXM63" s="101"/>
      <c r="FXN63" s="101"/>
      <c r="FXO63" s="101"/>
      <c r="FXP63" s="101"/>
      <c r="FXQ63" s="100"/>
      <c r="FXR63" s="101"/>
      <c r="FXS63" s="101"/>
      <c r="FXT63" s="101"/>
      <c r="FXU63" s="101"/>
      <c r="FXV63" s="101"/>
      <c r="FXW63" s="101"/>
      <c r="FXX63" s="101"/>
      <c r="FXY63" s="101"/>
      <c r="FXZ63" s="101"/>
      <c r="FYA63" s="411"/>
      <c r="FYB63" s="411"/>
      <c r="FYC63" s="411"/>
      <c r="FYD63" s="99"/>
      <c r="FYE63" s="100"/>
      <c r="FYF63" s="99"/>
      <c r="FYG63" s="99"/>
      <c r="FYH63" s="101"/>
      <c r="FYI63" s="101"/>
      <c r="FYJ63" s="101"/>
      <c r="FYK63" s="100"/>
      <c r="FYL63" s="101"/>
      <c r="FYM63" s="101"/>
      <c r="FYN63" s="101"/>
      <c r="FYO63" s="101"/>
      <c r="FYP63" s="101"/>
      <c r="FYQ63" s="100"/>
      <c r="FYR63" s="101"/>
      <c r="FYS63" s="101"/>
      <c r="FYT63" s="101"/>
      <c r="FYU63" s="101"/>
      <c r="FYV63" s="101"/>
      <c r="FYW63" s="101"/>
      <c r="FYX63" s="101"/>
      <c r="FYY63" s="101"/>
      <c r="FYZ63" s="101"/>
      <c r="FZA63" s="411"/>
      <c r="FZB63" s="411"/>
      <c r="FZC63" s="411"/>
      <c r="FZD63" s="99"/>
      <c r="FZE63" s="100"/>
      <c r="FZF63" s="99"/>
      <c r="FZG63" s="99"/>
      <c r="FZH63" s="101"/>
      <c r="FZI63" s="101"/>
      <c r="FZJ63" s="101"/>
      <c r="FZK63" s="100"/>
      <c r="FZL63" s="101"/>
      <c r="FZM63" s="101"/>
      <c r="FZN63" s="101"/>
      <c r="FZO63" s="101"/>
      <c r="FZP63" s="101"/>
      <c r="FZQ63" s="100"/>
      <c r="FZR63" s="101"/>
      <c r="FZS63" s="101"/>
      <c r="FZT63" s="101"/>
      <c r="FZU63" s="101"/>
      <c r="FZV63" s="101"/>
      <c r="FZW63" s="101"/>
      <c r="FZX63" s="101"/>
      <c r="FZY63" s="101"/>
      <c r="FZZ63" s="101"/>
      <c r="GAA63" s="411"/>
      <c r="GAB63" s="411"/>
      <c r="GAC63" s="411"/>
      <c r="GAD63" s="99"/>
      <c r="GAE63" s="100"/>
      <c r="GAF63" s="99"/>
      <c r="GAG63" s="99"/>
      <c r="GAH63" s="101"/>
      <c r="GAI63" s="101"/>
      <c r="GAJ63" s="101"/>
      <c r="GAK63" s="100"/>
      <c r="GAL63" s="101"/>
      <c r="GAM63" s="101"/>
      <c r="GAN63" s="101"/>
      <c r="GAO63" s="101"/>
      <c r="GAP63" s="101"/>
      <c r="GAQ63" s="100"/>
      <c r="GAR63" s="101"/>
      <c r="GAS63" s="101"/>
      <c r="GAT63" s="101"/>
      <c r="GAU63" s="101"/>
      <c r="GAV63" s="101"/>
      <c r="GAW63" s="101"/>
      <c r="GAX63" s="101"/>
      <c r="GAY63" s="101"/>
      <c r="GAZ63" s="101"/>
      <c r="GBA63" s="411"/>
      <c r="GBB63" s="411"/>
      <c r="GBC63" s="411"/>
      <c r="GBD63" s="99"/>
      <c r="GBE63" s="100"/>
      <c r="GBF63" s="99"/>
      <c r="GBG63" s="99"/>
      <c r="GBH63" s="101"/>
      <c r="GBI63" s="101"/>
      <c r="GBJ63" s="101"/>
      <c r="GBK63" s="100"/>
      <c r="GBL63" s="101"/>
      <c r="GBM63" s="101"/>
      <c r="GBN63" s="101"/>
      <c r="GBO63" s="101"/>
      <c r="GBP63" s="101"/>
      <c r="GBQ63" s="100"/>
      <c r="GBR63" s="101"/>
      <c r="GBS63" s="101"/>
      <c r="GBT63" s="101"/>
      <c r="GBU63" s="101"/>
      <c r="GBV63" s="101"/>
      <c r="GBW63" s="101"/>
      <c r="GBX63" s="101"/>
      <c r="GBY63" s="101"/>
      <c r="GBZ63" s="101"/>
      <c r="GCA63" s="411"/>
      <c r="GCB63" s="411"/>
      <c r="GCC63" s="411"/>
      <c r="GCD63" s="99"/>
      <c r="GCE63" s="100"/>
      <c r="GCF63" s="99"/>
      <c r="GCG63" s="99"/>
      <c r="GCH63" s="101"/>
      <c r="GCI63" s="101"/>
      <c r="GCJ63" s="101"/>
      <c r="GCK63" s="100"/>
      <c r="GCL63" s="101"/>
      <c r="GCM63" s="101"/>
      <c r="GCN63" s="101"/>
      <c r="GCO63" s="101"/>
      <c r="GCP63" s="101"/>
      <c r="GCQ63" s="100"/>
      <c r="GCR63" s="101"/>
      <c r="GCS63" s="101"/>
      <c r="GCT63" s="101"/>
      <c r="GCU63" s="101"/>
      <c r="GCV63" s="101"/>
      <c r="GCW63" s="101"/>
      <c r="GCX63" s="101"/>
      <c r="GCY63" s="101"/>
      <c r="GCZ63" s="101"/>
      <c r="GDA63" s="411"/>
      <c r="GDB63" s="411"/>
      <c r="GDC63" s="411"/>
      <c r="GDD63" s="99"/>
      <c r="GDE63" s="100"/>
      <c r="GDF63" s="99"/>
      <c r="GDG63" s="99"/>
      <c r="GDH63" s="101"/>
      <c r="GDI63" s="101"/>
      <c r="GDJ63" s="101"/>
      <c r="GDK63" s="100"/>
      <c r="GDL63" s="101"/>
      <c r="GDM63" s="101"/>
      <c r="GDN63" s="101"/>
      <c r="GDO63" s="101"/>
      <c r="GDP63" s="101"/>
      <c r="GDQ63" s="100"/>
      <c r="GDR63" s="101"/>
      <c r="GDS63" s="101"/>
      <c r="GDT63" s="101"/>
      <c r="GDU63" s="101"/>
      <c r="GDV63" s="101"/>
      <c r="GDW63" s="101"/>
      <c r="GDX63" s="101"/>
      <c r="GDY63" s="101"/>
      <c r="GDZ63" s="101"/>
      <c r="GEA63" s="411"/>
      <c r="GEB63" s="411"/>
      <c r="GEC63" s="411"/>
      <c r="GED63" s="99"/>
      <c r="GEE63" s="100"/>
      <c r="GEF63" s="99"/>
      <c r="GEG63" s="99"/>
      <c r="GEH63" s="101"/>
      <c r="GEI63" s="101"/>
      <c r="GEJ63" s="101"/>
      <c r="GEK63" s="100"/>
      <c r="GEL63" s="101"/>
      <c r="GEM63" s="101"/>
      <c r="GEN63" s="101"/>
      <c r="GEO63" s="101"/>
      <c r="GEP63" s="101"/>
      <c r="GEQ63" s="100"/>
      <c r="GER63" s="101"/>
      <c r="GES63" s="101"/>
      <c r="GET63" s="101"/>
      <c r="GEU63" s="101"/>
      <c r="GEV63" s="101"/>
      <c r="GEW63" s="101"/>
      <c r="GEX63" s="101"/>
      <c r="GEY63" s="101"/>
      <c r="GEZ63" s="101"/>
      <c r="GFA63" s="411"/>
      <c r="GFB63" s="411"/>
      <c r="GFC63" s="411"/>
      <c r="GFD63" s="99"/>
      <c r="GFE63" s="100"/>
      <c r="GFF63" s="99"/>
      <c r="GFG63" s="99"/>
      <c r="GFH63" s="101"/>
      <c r="GFI63" s="101"/>
      <c r="GFJ63" s="101"/>
      <c r="GFK63" s="100"/>
      <c r="GFL63" s="101"/>
      <c r="GFM63" s="101"/>
      <c r="GFN63" s="101"/>
      <c r="GFO63" s="101"/>
      <c r="GFP63" s="101"/>
      <c r="GFQ63" s="100"/>
      <c r="GFR63" s="101"/>
      <c r="GFS63" s="101"/>
      <c r="GFT63" s="101"/>
      <c r="GFU63" s="101"/>
      <c r="GFV63" s="101"/>
      <c r="GFW63" s="101"/>
      <c r="GFX63" s="101"/>
      <c r="GFY63" s="101"/>
      <c r="GFZ63" s="101"/>
      <c r="GGA63" s="411"/>
      <c r="GGB63" s="411"/>
      <c r="GGC63" s="411"/>
      <c r="GGD63" s="99"/>
      <c r="GGE63" s="100"/>
      <c r="GGF63" s="99"/>
      <c r="GGG63" s="99"/>
      <c r="GGH63" s="101"/>
      <c r="GGI63" s="101"/>
      <c r="GGJ63" s="101"/>
      <c r="GGK63" s="100"/>
      <c r="GGL63" s="101"/>
      <c r="GGM63" s="101"/>
      <c r="GGN63" s="101"/>
      <c r="GGO63" s="101"/>
      <c r="GGP63" s="101"/>
      <c r="GGQ63" s="100"/>
      <c r="GGR63" s="101"/>
      <c r="GGS63" s="101"/>
      <c r="GGT63" s="101"/>
      <c r="GGU63" s="101"/>
      <c r="GGV63" s="101"/>
      <c r="GGW63" s="101"/>
      <c r="GGX63" s="101"/>
      <c r="GGY63" s="101"/>
      <c r="GGZ63" s="101"/>
      <c r="GHA63" s="411"/>
      <c r="GHB63" s="411"/>
      <c r="GHC63" s="411"/>
      <c r="GHD63" s="99"/>
      <c r="GHE63" s="100"/>
      <c r="GHF63" s="99"/>
      <c r="GHG63" s="99"/>
      <c r="GHH63" s="101"/>
      <c r="GHI63" s="101"/>
      <c r="GHJ63" s="101"/>
      <c r="GHK63" s="100"/>
      <c r="GHL63" s="101"/>
      <c r="GHM63" s="101"/>
      <c r="GHN63" s="101"/>
      <c r="GHO63" s="101"/>
      <c r="GHP63" s="101"/>
      <c r="GHQ63" s="100"/>
      <c r="GHR63" s="101"/>
      <c r="GHS63" s="101"/>
      <c r="GHT63" s="101"/>
      <c r="GHU63" s="101"/>
      <c r="GHV63" s="101"/>
      <c r="GHW63" s="101"/>
      <c r="GHX63" s="101"/>
      <c r="GHY63" s="101"/>
      <c r="GHZ63" s="101"/>
      <c r="GIA63" s="411"/>
      <c r="GIB63" s="411"/>
      <c r="GIC63" s="411"/>
      <c r="GID63" s="99"/>
      <c r="GIE63" s="100"/>
      <c r="GIF63" s="99"/>
      <c r="GIG63" s="99"/>
      <c r="GIH63" s="101"/>
      <c r="GII63" s="101"/>
      <c r="GIJ63" s="101"/>
      <c r="GIK63" s="100"/>
      <c r="GIL63" s="101"/>
      <c r="GIM63" s="101"/>
      <c r="GIN63" s="101"/>
      <c r="GIO63" s="101"/>
      <c r="GIP63" s="101"/>
      <c r="GIQ63" s="100"/>
      <c r="GIR63" s="101"/>
      <c r="GIS63" s="101"/>
      <c r="GIT63" s="101"/>
      <c r="GIU63" s="101"/>
      <c r="GIV63" s="101"/>
      <c r="GIW63" s="101"/>
      <c r="GIX63" s="101"/>
      <c r="GIY63" s="101"/>
      <c r="GIZ63" s="101"/>
      <c r="GJA63" s="411"/>
      <c r="GJB63" s="411"/>
      <c r="GJC63" s="411"/>
      <c r="GJD63" s="99"/>
      <c r="GJE63" s="100"/>
      <c r="GJF63" s="99"/>
      <c r="GJG63" s="99"/>
      <c r="GJH63" s="101"/>
      <c r="GJI63" s="101"/>
      <c r="GJJ63" s="101"/>
      <c r="GJK63" s="100"/>
      <c r="GJL63" s="101"/>
      <c r="GJM63" s="101"/>
      <c r="GJN63" s="101"/>
      <c r="GJO63" s="101"/>
      <c r="GJP63" s="101"/>
      <c r="GJQ63" s="100"/>
      <c r="GJR63" s="101"/>
      <c r="GJS63" s="101"/>
      <c r="GJT63" s="101"/>
      <c r="GJU63" s="101"/>
      <c r="GJV63" s="101"/>
      <c r="GJW63" s="101"/>
      <c r="GJX63" s="101"/>
      <c r="GJY63" s="101"/>
      <c r="GJZ63" s="101"/>
      <c r="GKA63" s="411"/>
      <c r="GKB63" s="411"/>
      <c r="GKC63" s="411"/>
      <c r="GKD63" s="99"/>
      <c r="GKE63" s="100"/>
      <c r="GKF63" s="99"/>
      <c r="GKG63" s="99"/>
      <c r="GKH63" s="101"/>
      <c r="GKI63" s="101"/>
      <c r="GKJ63" s="101"/>
      <c r="GKK63" s="100"/>
      <c r="GKL63" s="101"/>
      <c r="GKM63" s="101"/>
      <c r="GKN63" s="101"/>
      <c r="GKO63" s="101"/>
      <c r="GKP63" s="101"/>
      <c r="GKQ63" s="100"/>
      <c r="GKR63" s="101"/>
      <c r="GKS63" s="101"/>
      <c r="GKT63" s="101"/>
      <c r="GKU63" s="101"/>
      <c r="GKV63" s="101"/>
      <c r="GKW63" s="101"/>
      <c r="GKX63" s="101"/>
      <c r="GKY63" s="101"/>
      <c r="GKZ63" s="101"/>
      <c r="GLA63" s="411"/>
      <c r="GLB63" s="411"/>
      <c r="GLC63" s="411"/>
      <c r="GLD63" s="99"/>
      <c r="GLE63" s="100"/>
      <c r="GLF63" s="99"/>
      <c r="GLG63" s="99"/>
      <c r="GLH63" s="101"/>
      <c r="GLI63" s="101"/>
      <c r="GLJ63" s="101"/>
      <c r="GLK63" s="100"/>
      <c r="GLL63" s="101"/>
      <c r="GLM63" s="101"/>
      <c r="GLN63" s="101"/>
      <c r="GLO63" s="101"/>
      <c r="GLP63" s="101"/>
      <c r="GLQ63" s="100"/>
      <c r="GLR63" s="101"/>
      <c r="GLS63" s="101"/>
      <c r="GLT63" s="101"/>
      <c r="GLU63" s="101"/>
      <c r="GLV63" s="101"/>
      <c r="GLW63" s="101"/>
      <c r="GLX63" s="101"/>
      <c r="GLY63" s="101"/>
      <c r="GLZ63" s="101"/>
      <c r="GMA63" s="411"/>
      <c r="GMB63" s="411"/>
      <c r="GMC63" s="411"/>
      <c r="GMD63" s="99"/>
      <c r="GME63" s="100"/>
      <c r="GMF63" s="99"/>
      <c r="GMG63" s="99"/>
      <c r="GMH63" s="101"/>
      <c r="GMI63" s="101"/>
      <c r="GMJ63" s="101"/>
      <c r="GMK63" s="100"/>
      <c r="GML63" s="101"/>
      <c r="GMM63" s="101"/>
      <c r="GMN63" s="101"/>
      <c r="GMO63" s="101"/>
      <c r="GMP63" s="101"/>
      <c r="GMQ63" s="100"/>
      <c r="GMR63" s="101"/>
      <c r="GMS63" s="101"/>
      <c r="GMT63" s="101"/>
      <c r="GMU63" s="101"/>
      <c r="GMV63" s="101"/>
      <c r="GMW63" s="101"/>
      <c r="GMX63" s="101"/>
      <c r="GMY63" s="101"/>
      <c r="GMZ63" s="101"/>
      <c r="GNA63" s="411"/>
      <c r="GNB63" s="411"/>
      <c r="GNC63" s="411"/>
      <c r="GND63" s="99"/>
      <c r="GNE63" s="100"/>
      <c r="GNF63" s="99"/>
      <c r="GNG63" s="99"/>
      <c r="GNH63" s="101"/>
      <c r="GNI63" s="101"/>
      <c r="GNJ63" s="101"/>
      <c r="GNK63" s="100"/>
      <c r="GNL63" s="101"/>
      <c r="GNM63" s="101"/>
      <c r="GNN63" s="101"/>
      <c r="GNO63" s="101"/>
      <c r="GNP63" s="101"/>
      <c r="GNQ63" s="100"/>
      <c r="GNR63" s="101"/>
      <c r="GNS63" s="101"/>
      <c r="GNT63" s="101"/>
      <c r="GNU63" s="101"/>
      <c r="GNV63" s="101"/>
      <c r="GNW63" s="101"/>
      <c r="GNX63" s="101"/>
      <c r="GNY63" s="101"/>
      <c r="GNZ63" s="101"/>
      <c r="GOA63" s="411"/>
      <c r="GOB63" s="411"/>
      <c r="GOC63" s="411"/>
      <c r="GOD63" s="99"/>
      <c r="GOE63" s="100"/>
      <c r="GOF63" s="99"/>
      <c r="GOG63" s="99"/>
      <c r="GOH63" s="101"/>
      <c r="GOI63" s="101"/>
      <c r="GOJ63" s="101"/>
      <c r="GOK63" s="100"/>
      <c r="GOL63" s="101"/>
      <c r="GOM63" s="101"/>
      <c r="GON63" s="101"/>
      <c r="GOO63" s="101"/>
      <c r="GOP63" s="101"/>
      <c r="GOQ63" s="100"/>
      <c r="GOR63" s="101"/>
      <c r="GOS63" s="101"/>
      <c r="GOT63" s="101"/>
      <c r="GOU63" s="101"/>
      <c r="GOV63" s="101"/>
      <c r="GOW63" s="101"/>
      <c r="GOX63" s="101"/>
      <c r="GOY63" s="101"/>
      <c r="GOZ63" s="101"/>
      <c r="GPA63" s="411"/>
      <c r="GPB63" s="411"/>
      <c r="GPC63" s="411"/>
      <c r="GPD63" s="99"/>
      <c r="GPE63" s="100"/>
      <c r="GPF63" s="99"/>
      <c r="GPG63" s="99"/>
      <c r="GPH63" s="101"/>
      <c r="GPI63" s="101"/>
      <c r="GPJ63" s="101"/>
      <c r="GPK63" s="100"/>
      <c r="GPL63" s="101"/>
      <c r="GPM63" s="101"/>
      <c r="GPN63" s="101"/>
      <c r="GPO63" s="101"/>
      <c r="GPP63" s="101"/>
      <c r="GPQ63" s="100"/>
      <c r="GPR63" s="101"/>
      <c r="GPS63" s="101"/>
      <c r="GPT63" s="101"/>
      <c r="GPU63" s="101"/>
      <c r="GPV63" s="101"/>
      <c r="GPW63" s="101"/>
      <c r="GPX63" s="101"/>
      <c r="GPY63" s="101"/>
      <c r="GPZ63" s="101"/>
      <c r="GQA63" s="411"/>
      <c r="GQB63" s="411"/>
      <c r="GQC63" s="411"/>
      <c r="GQD63" s="99"/>
      <c r="GQE63" s="100"/>
      <c r="GQF63" s="99"/>
      <c r="GQG63" s="99"/>
      <c r="GQH63" s="101"/>
      <c r="GQI63" s="101"/>
      <c r="GQJ63" s="101"/>
      <c r="GQK63" s="100"/>
      <c r="GQL63" s="101"/>
      <c r="GQM63" s="101"/>
      <c r="GQN63" s="101"/>
      <c r="GQO63" s="101"/>
      <c r="GQP63" s="101"/>
      <c r="GQQ63" s="100"/>
      <c r="GQR63" s="101"/>
      <c r="GQS63" s="101"/>
      <c r="GQT63" s="101"/>
      <c r="GQU63" s="101"/>
      <c r="GQV63" s="101"/>
      <c r="GQW63" s="101"/>
      <c r="GQX63" s="101"/>
      <c r="GQY63" s="101"/>
      <c r="GQZ63" s="101"/>
      <c r="GRA63" s="411"/>
      <c r="GRB63" s="411"/>
      <c r="GRC63" s="411"/>
      <c r="GRD63" s="99"/>
      <c r="GRE63" s="100"/>
      <c r="GRF63" s="99"/>
      <c r="GRG63" s="99"/>
      <c r="GRH63" s="101"/>
      <c r="GRI63" s="101"/>
      <c r="GRJ63" s="101"/>
      <c r="GRK63" s="100"/>
      <c r="GRL63" s="101"/>
      <c r="GRM63" s="101"/>
      <c r="GRN63" s="101"/>
      <c r="GRO63" s="101"/>
      <c r="GRP63" s="101"/>
      <c r="GRQ63" s="100"/>
      <c r="GRR63" s="101"/>
      <c r="GRS63" s="101"/>
      <c r="GRT63" s="101"/>
      <c r="GRU63" s="101"/>
      <c r="GRV63" s="101"/>
      <c r="GRW63" s="101"/>
      <c r="GRX63" s="101"/>
      <c r="GRY63" s="101"/>
      <c r="GRZ63" s="101"/>
      <c r="GSA63" s="411"/>
      <c r="GSB63" s="411"/>
      <c r="GSC63" s="411"/>
      <c r="GSD63" s="99"/>
      <c r="GSE63" s="100"/>
      <c r="GSF63" s="99"/>
      <c r="GSG63" s="99"/>
      <c r="GSH63" s="101"/>
      <c r="GSI63" s="101"/>
      <c r="GSJ63" s="101"/>
      <c r="GSK63" s="100"/>
      <c r="GSL63" s="101"/>
      <c r="GSM63" s="101"/>
      <c r="GSN63" s="101"/>
      <c r="GSO63" s="101"/>
      <c r="GSP63" s="101"/>
      <c r="GSQ63" s="100"/>
      <c r="GSR63" s="101"/>
      <c r="GSS63" s="101"/>
      <c r="GST63" s="101"/>
      <c r="GSU63" s="101"/>
      <c r="GSV63" s="101"/>
      <c r="GSW63" s="101"/>
      <c r="GSX63" s="101"/>
      <c r="GSY63" s="101"/>
      <c r="GSZ63" s="101"/>
      <c r="GTA63" s="411"/>
      <c r="GTB63" s="411"/>
      <c r="GTC63" s="411"/>
      <c r="GTD63" s="99"/>
      <c r="GTE63" s="100"/>
      <c r="GTF63" s="99"/>
      <c r="GTG63" s="99"/>
      <c r="GTH63" s="101"/>
      <c r="GTI63" s="101"/>
      <c r="GTJ63" s="101"/>
      <c r="GTK63" s="100"/>
      <c r="GTL63" s="101"/>
      <c r="GTM63" s="101"/>
      <c r="GTN63" s="101"/>
      <c r="GTO63" s="101"/>
      <c r="GTP63" s="101"/>
      <c r="GTQ63" s="100"/>
      <c r="GTR63" s="101"/>
      <c r="GTS63" s="101"/>
      <c r="GTT63" s="101"/>
      <c r="GTU63" s="101"/>
      <c r="GTV63" s="101"/>
      <c r="GTW63" s="101"/>
      <c r="GTX63" s="101"/>
      <c r="GTY63" s="101"/>
      <c r="GTZ63" s="101"/>
      <c r="GUA63" s="411"/>
      <c r="GUB63" s="411"/>
      <c r="GUC63" s="411"/>
      <c r="GUD63" s="99"/>
      <c r="GUE63" s="100"/>
      <c r="GUF63" s="99"/>
      <c r="GUG63" s="99"/>
      <c r="GUH63" s="101"/>
      <c r="GUI63" s="101"/>
      <c r="GUJ63" s="101"/>
      <c r="GUK63" s="100"/>
      <c r="GUL63" s="101"/>
      <c r="GUM63" s="101"/>
      <c r="GUN63" s="101"/>
      <c r="GUO63" s="101"/>
      <c r="GUP63" s="101"/>
      <c r="GUQ63" s="100"/>
      <c r="GUR63" s="101"/>
      <c r="GUS63" s="101"/>
      <c r="GUT63" s="101"/>
      <c r="GUU63" s="101"/>
      <c r="GUV63" s="101"/>
      <c r="GUW63" s="101"/>
      <c r="GUX63" s="101"/>
      <c r="GUY63" s="101"/>
      <c r="GUZ63" s="101"/>
      <c r="GVA63" s="411"/>
      <c r="GVB63" s="411"/>
      <c r="GVC63" s="411"/>
      <c r="GVD63" s="99"/>
      <c r="GVE63" s="100"/>
      <c r="GVF63" s="99"/>
      <c r="GVG63" s="99"/>
      <c r="GVH63" s="101"/>
      <c r="GVI63" s="101"/>
      <c r="GVJ63" s="101"/>
      <c r="GVK63" s="100"/>
      <c r="GVL63" s="101"/>
      <c r="GVM63" s="101"/>
      <c r="GVN63" s="101"/>
      <c r="GVO63" s="101"/>
      <c r="GVP63" s="101"/>
      <c r="GVQ63" s="100"/>
      <c r="GVR63" s="101"/>
      <c r="GVS63" s="101"/>
      <c r="GVT63" s="101"/>
      <c r="GVU63" s="101"/>
      <c r="GVV63" s="101"/>
      <c r="GVW63" s="101"/>
      <c r="GVX63" s="101"/>
      <c r="GVY63" s="101"/>
      <c r="GVZ63" s="101"/>
      <c r="GWA63" s="411"/>
      <c r="GWB63" s="411"/>
      <c r="GWC63" s="411"/>
      <c r="GWD63" s="99"/>
      <c r="GWE63" s="100"/>
      <c r="GWF63" s="99"/>
      <c r="GWG63" s="99"/>
      <c r="GWH63" s="101"/>
      <c r="GWI63" s="101"/>
      <c r="GWJ63" s="101"/>
      <c r="GWK63" s="100"/>
      <c r="GWL63" s="101"/>
      <c r="GWM63" s="101"/>
      <c r="GWN63" s="101"/>
      <c r="GWO63" s="101"/>
      <c r="GWP63" s="101"/>
      <c r="GWQ63" s="100"/>
      <c r="GWR63" s="101"/>
      <c r="GWS63" s="101"/>
      <c r="GWT63" s="101"/>
      <c r="GWU63" s="101"/>
      <c r="GWV63" s="101"/>
      <c r="GWW63" s="101"/>
      <c r="GWX63" s="101"/>
      <c r="GWY63" s="101"/>
      <c r="GWZ63" s="101"/>
      <c r="GXA63" s="411"/>
      <c r="GXB63" s="411"/>
      <c r="GXC63" s="411"/>
      <c r="GXD63" s="99"/>
      <c r="GXE63" s="100"/>
      <c r="GXF63" s="99"/>
      <c r="GXG63" s="99"/>
      <c r="GXH63" s="101"/>
      <c r="GXI63" s="101"/>
      <c r="GXJ63" s="101"/>
      <c r="GXK63" s="100"/>
      <c r="GXL63" s="101"/>
      <c r="GXM63" s="101"/>
      <c r="GXN63" s="101"/>
      <c r="GXO63" s="101"/>
      <c r="GXP63" s="101"/>
      <c r="GXQ63" s="100"/>
      <c r="GXR63" s="101"/>
      <c r="GXS63" s="101"/>
      <c r="GXT63" s="101"/>
      <c r="GXU63" s="101"/>
      <c r="GXV63" s="101"/>
      <c r="GXW63" s="101"/>
      <c r="GXX63" s="101"/>
      <c r="GXY63" s="101"/>
      <c r="GXZ63" s="101"/>
      <c r="GYA63" s="411"/>
      <c r="GYB63" s="411"/>
      <c r="GYC63" s="411"/>
      <c r="GYD63" s="99"/>
      <c r="GYE63" s="100"/>
      <c r="GYF63" s="99"/>
      <c r="GYG63" s="99"/>
      <c r="GYH63" s="101"/>
      <c r="GYI63" s="101"/>
      <c r="GYJ63" s="101"/>
      <c r="GYK63" s="100"/>
      <c r="GYL63" s="101"/>
      <c r="GYM63" s="101"/>
      <c r="GYN63" s="101"/>
      <c r="GYO63" s="101"/>
      <c r="GYP63" s="101"/>
      <c r="GYQ63" s="100"/>
      <c r="GYR63" s="101"/>
      <c r="GYS63" s="101"/>
      <c r="GYT63" s="101"/>
      <c r="GYU63" s="101"/>
      <c r="GYV63" s="101"/>
      <c r="GYW63" s="101"/>
      <c r="GYX63" s="101"/>
      <c r="GYY63" s="101"/>
      <c r="GYZ63" s="101"/>
      <c r="GZA63" s="411"/>
      <c r="GZB63" s="411"/>
      <c r="GZC63" s="411"/>
      <c r="GZD63" s="99"/>
      <c r="GZE63" s="100"/>
      <c r="GZF63" s="99"/>
      <c r="GZG63" s="99"/>
      <c r="GZH63" s="101"/>
      <c r="GZI63" s="101"/>
      <c r="GZJ63" s="101"/>
      <c r="GZK63" s="100"/>
      <c r="GZL63" s="101"/>
      <c r="GZM63" s="101"/>
      <c r="GZN63" s="101"/>
      <c r="GZO63" s="101"/>
      <c r="GZP63" s="101"/>
      <c r="GZQ63" s="100"/>
      <c r="GZR63" s="101"/>
      <c r="GZS63" s="101"/>
      <c r="GZT63" s="101"/>
      <c r="GZU63" s="101"/>
      <c r="GZV63" s="101"/>
      <c r="GZW63" s="101"/>
      <c r="GZX63" s="101"/>
      <c r="GZY63" s="101"/>
      <c r="GZZ63" s="101"/>
      <c r="HAA63" s="411"/>
      <c r="HAB63" s="411"/>
      <c r="HAC63" s="411"/>
      <c r="HAD63" s="99"/>
      <c r="HAE63" s="100"/>
      <c r="HAF63" s="99"/>
      <c r="HAG63" s="99"/>
      <c r="HAH63" s="101"/>
      <c r="HAI63" s="101"/>
      <c r="HAJ63" s="101"/>
      <c r="HAK63" s="100"/>
      <c r="HAL63" s="101"/>
      <c r="HAM63" s="101"/>
      <c r="HAN63" s="101"/>
      <c r="HAO63" s="101"/>
      <c r="HAP63" s="101"/>
      <c r="HAQ63" s="100"/>
      <c r="HAR63" s="101"/>
      <c r="HAS63" s="101"/>
      <c r="HAT63" s="101"/>
      <c r="HAU63" s="101"/>
      <c r="HAV63" s="101"/>
      <c r="HAW63" s="101"/>
      <c r="HAX63" s="101"/>
      <c r="HAY63" s="101"/>
      <c r="HAZ63" s="101"/>
      <c r="HBA63" s="411"/>
      <c r="HBB63" s="411"/>
      <c r="HBC63" s="411"/>
      <c r="HBD63" s="99"/>
      <c r="HBE63" s="100"/>
      <c r="HBF63" s="99"/>
      <c r="HBG63" s="99"/>
      <c r="HBH63" s="101"/>
      <c r="HBI63" s="101"/>
      <c r="HBJ63" s="101"/>
      <c r="HBK63" s="100"/>
      <c r="HBL63" s="101"/>
      <c r="HBM63" s="101"/>
      <c r="HBN63" s="101"/>
      <c r="HBO63" s="101"/>
      <c r="HBP63" s="101"/>
      <c r="HBQ63" s="100"/>
      <c r="HBR63" s="101"/>
      <c r="HBS63" s="101"/>
      <c r="HBT63" s="101"/>
      <c r="HBU63" s="101"/>
      <c r="HBV63" s="101"/>
      <c r="HBW63" s="101"/>
      <c r="HBX63" s="101"/>
      <c r="HBY63" s="101"/>
      <c r="HBZ63" s="101"/>
      <c r="HCA63" s="411"/>
      <c r="HCB63" s="411"/>
      <c r="HCC63" s="411"/>
      <c r="HCD63" s="99"/>
      <c r="HCE63" s="100"/>
      <c r="HCF63" s="99"/>
      <c r="HCG63" s="99"/>
      <c r="HCH63" s="101"/>
      <c r="HCI63" s="101"/>
      <c r="HCJ63" s="101"/>
      <c r="HCK63" s="100"/>
      <c r="HCL63" s="101"/>
      <c r="HCM63" s="101"/>
      <c r="HCN63" s="101"/>
      <c r="HCO63" s="101"/>
      <c r="HCP63" s="101"/>
      <c r="HCQ63" s="100"/>
      <c r="HCR63" s="101"/>
      <c r="HCS63" s="101"/>
      <c r="HCT63" s="101"/>
      <c r="HCU63" s="101"/>
      <c r="HCV63" s="101"/>
      <c r="HCW63" s="101"/>
      <c r="HCX63" s="101"/>
      <c r="HCY63" s="101"/>
      <c r="HCZ63" s="101"/>
      <c r="HDA63" s="411"/>
      <c r="HDB63" s="411"/>
      <c r="HDC63" s="411"/>
      <c r="HDD63" s="99"/>
      <c r="HDE63" s="100"/>
      <c r="HDF63" s="99"/>
      <c r="HDG63" s="99"/>
      <c r="HDH63" s="101"/>
      <c r="HDI63" s="101"/>
      <c r="HDJ63" s="101"/>
      <c r="HDK63" s="100"/>
      <c r="HDL63" s="101"/>
      <c r="HDM63" s="101"/>
      <c r="HDN63" s="101"/>
      <c r="HDO63" s="101"/>
      <c r="HDP63" s="101"/>
      <c r="HDQ63" s="100"/>
      <c r="HDR63" s="101"/>
      <c r="HDS63" s="101"/>
      <c r="HDT63" s="101"/>
      <c r="HDU63" s="101"/>
      <c r="HDV63" s="101"/>
      <c r="HDW63" s="101"/>
      <c r="HDX63" s="101"/>
      <c r="HDY63" s="101"/>
      <c r="HDZ63" s="101"/>
      <c r="HEA63" s="411"/>
      <c r="HEB63" s="411"/>
      <c r="HEC63" s="411"/>
      <c r="HED63" s="99"/>
      <c r="HEE63" s="100"/>
      <c r="HEF63" s="99"/>
      <c r="HEG63" s="99"/>
      <c r="HEH63" s="101"/>
      <c r="HEI63" s="101"/>
      <c r="HEJ63" s="101"/>
      <c r="HEK63" s="100"/>
      <c r="HEL63" s="101"/>
      <c r="HEM63" s="101"/>
      <c r="HEN63" s="101"/>
      <c r="HEO63" s="101"/>
      <c r="HEP63" s="101"/>
      <c r="HEQ63" s="100"/>
      <c r="HER63" s="101"/>
      <c r="HES63" s="101"/>
      <c r="HET63" s="101"/>
      <c r="HEU63" s="101"/>
      <c r="HEV63" s="101"/>
      <c r="HEW63" s="101"/>
      <c r="HEX63" s="101"/>
      <c r="HEY63" s="101"/>
      <c r="HEZ63" s="101"/>
      <c r="HFA63" s="411"/>
      <c r="HFB63" s="411"/>
      <c r="HFC63" s="411"/>
      <c r="HFD63" s="99"/>
      <c r="HFE63" s="100"/>
      <c r="HFF63" s="99"/>
      <c r="HFG63" s="99"/>
      <c r="HFH63" s="101"/>
      <c r="HFI63" s="101"/>
      <c r="HFJ63" s="101"/>
      <c r="HFK63" s="100"/>
      <c r="HFL63" s="101"/>
      <c r="HFM63" s="101"/>
      <c r="HFN63" s="101"/>
      <c r="HFO63" s="101"/>
      <c r="HFP63" s="101"/>
      <c r="HFQ63" s="100"/>
      <c r="HFR63" s="101"/>
      <c r="HFS63" s="101"/>
      <c r="HFT63" s="101"/>
      <c r="HFU63" s="101"/>
      <c r="HFV63" s="101"/>
      <c r="HFW63" s="101"/>
      <c r="HFX63" s="101"/>
      <c r="HFY63" s="101"/>
      <c r="HFZ63" s="101"/>
      <c r="HGA63" s="411"/>
      <c r="HGB63" s="411"/>
      <c r="HGC63" s="411"/>
      <c r="HGD63" s="99"/>
      <c r="HGE63" s="100"/>
      <c r="HGF63" s="99"/>
      <c r="HGG63" s="99"/>
      <c r="HGH63" s="101"/>
      <c r="HGI63" s="101"/>
      <c r="HGJ63" s="101"/>
      <c r="HGK63" s="100"/>
      <c r="HGL63" s="101"/>
      <c r="HGM63" s="101"/>
      <c r="HGN63" s="101"/>
      <c r="HGO63" s="101"/>
      <c r="HGP63" s="101"/>
      <c r="HGQ63" s="100"/>
      <c r="HGR63" s="101"/>
      <c r="HGS63" s="101"/>
      <c r="HGT63" s="101"/>
      <c r="HGU63" s="101"/>
      <c r="HGV63" s="101"/>
      <c r="HGW63" s="101"/>
      <c r="HGX63" s="101"/>
      <c r="HGY63" s="101"/>
      <c r="HGZ63" s="101"/>
      <c r="HHA63" s="411"/>
      <c r="HHB63" s="411"/>
      <c r="HHC63" s="411"/>
      <c r="HHD63" s="99"/>
      <c r="HHE63" s="100"/>
      <c r="HHF63" s="99"/>
      <c r="HHG63" s="99"/>
      <c r="HHH63" s="101"/>
      <c r="HHI63" s="101"/>
      <c r="HHJ63" s="101"/>
      <c r="HHK63" s="100"/>
      <c r="HHL63" s="101"/>
      <c r="HHM63" s="101"/>
      <c r="HHN63" s="101"/>
      <c r="HHO63" s="101"/>
      <c r="HHP63" s="101"/>
      <c r="HHQ63" s="100"/>
      <c r="HHR63" s="101"/>
      <c r="HHS63" s="101"/>
      <c r="HHT63" s="101"/>
      <c r="HHU63" s="101"/>
      <c r="HHV63" s="101"/>
      <c r="HHW63" s="101"/>
      <c r="HHX63" s="101"/>
      <c r="HHY63" s="101"/>
      <c r="HHZ63" s="101"/>
      <c r="HIA63" s="411"/>
      <c r="HIB63" s="411"/>
      <c r="HIC63" s="411"/>
      <c r="HID63" s="99"/>
      <c r="HIE63" s="100"/>
      <c r="HIF63" s="99"/>
      <c r="HIG63" s="99"/>
      <c r="HIH63" s="101"/>
      <c r="HII63" s="101"/>
      <c r="HIJ63" s="101"/>
      <c r="HIK63" s="100"/>
      <c r="HIL63" s="101"/>
      <c r="HIM63" s="101"/>
      <c r="HIN63" s="101"/>
      <c r="HIO63" s="101"/>
      <c r="HIP63" s="101"/>
      <c r="HIQ63" s="100"/>
      <c r="HIR63" s="101"/>
      <c r="HIS63" s="101"/>
      <c r="HIT63" s="101"/>
      <c r="HIU63" s="101"/>
      <c r="HIV63" s="101"/>
      <c r="HIW63" s="101"/>
      <c r="HIX63" s="101"/>
      <c r="HIY63" s="101"/>
      <c r="HIZ63" s="101"/>
      <c r="HJA63" s="411"/>
      <c r="HJB63" s="411"/>
      <c r="HJC63" s="411"/>
      <c r="HJD63" s="99"/>
      <c r="HJE63" s="100"/>
      <c r="HJF63" s="99"/>
      <c r="HJG63" s="99"/>
      <c r="HJH63" s="101"/>
      <c r="HJI63" s="101"/>
      <c r="HJJ63" s="101"/>
      <c r="HJK63" s="100"/>
      <c r="HJL63" s="101"/>
      <c r="HJM63" s="101"/>
      <c r="HJN63" s="101"/>
      <c r="HJO63" s="101"/>
      <c r="HJP63" s="101"/>
      <c r="HJQ63" s="100"/>
      <c r="HJR63" s="101"/>
      <c r="HJS63" s="101"/>
      <c r="HJT63" s="101"/>
      <c r="HJU63" s="101"/>
      <c r="HJV63" s="101"/>
      <c r="HJW63" s="101"/>
      <c r="HJX63" s="101"/>
      <c r="HJY63" s="101"/>
      <c r="HJZ63" s="101"/>
      <c r="HKA63" s="411"/>
      <c r="HKB63" s="411"/>
      <c r="HKC63" s="411"/>
      <c r="HKD63" s="99"/>
      <c r="HKE63" s="100"/>
      <c r="HKF63" s="99"/>
      <c r="HKG63" s="99"/>
      <c r="HKH63" s="101"/>
      <c r="HKI63" s="101"/>
      <c r="HKJ63" s="101"/>
      <c r="HKK63" s="100"/>
      <c r="HKL63" s="101"/>
      <c r="HKM63" s="101"/>
      <c r="HKN63" s="101"/>
      <c r="HKO63" s="101"/>
      <c r="HKP63" s="101"/>
      <c r="HKQ63" s="100"/>
      <c r="HKR63" s="101"/>
      <c r="HKS63" s="101"/>
      <c r="HKT63" s="101"/>
      <c r="HKU63" s="101"/>
      <c r="HKV63" s="101"/>
      <c r="HKW63" s="101"/>
      <c r="HKX63" s="101"/>
      <c r="HKY63" s="101"/>
      <c r="HKZ63" s="101"/>
      <c r="HLA63" s="411"/>
      <c r="HLB63" s="411"/>
      <c r="HLC63" s="411"/>
      <c r="HLD63" s="99"/>
      <c r="HLE63" s="100"/>
      <c r="HLF63" s="99"/>
      <c r="HLG63" s="99"/>
      <c r="HLH63" s="101"/>
      <c r="HLI63" s="101"/>
      <c r="HLJ63" s="101"/>
      <c r="HLK63" s="100"/>
      <c r="HLL63" s="101"/>
      <c r="HLM63" s="101"/>
      <c r="HLN63" s="101"/>
      <c r="HLO63" s="101"/>
      <c r="HLP63" s="101"/>
      <c r="HLQ63" s="100"/>
      <c r="HLR63" s="101"/>
      <c r="HLS63" s="101"/>
      <c r="HLT63" s="101"/>
      <c r="HLU63" s="101"/>
      <c r="HLV63" s="101"/>
      <c r="HLW63" s="101"/>
      <c r="HLX63" s="101"/>
      <c r="HLY63" s="101"/>
      <c r="HLZ63" s="101"/>
      <c r="HMA63" s="411"/>
      <c r="HMB63" s="411"/>
      <c r="HMC63" s="411"/>
      <c r="HMD63" s="99"/>
      <c r="HME63" s="100"/>
      <c r="HMF63" s="99"/>
      <c r="HMG63" s="99"/>
      <c r="HMH63" s="101"/>
      <c r="HMI63" s="101"/>
      <c r="HMJ63" s="101"/>
      <c r="HMK63" s="100"/>
      <c r="HML63" s="101"/>
      <c r="HMM63" s="101"/>
      <c r="HMN63" s="101"/>
      <c r="HMO63" s="101"/>
      <c r="HMP63" s="101"/>
      <c r="HMQ63" s="100"/>
      <c r="HMR63" s="101"/>
      <c r="HMS63" s="101"/>
      <c r="HMT63" s="101"/>
      <c r="HMU63" s="101"/>
      <c r="HMV63" s="101"/>
      <c r="HMW63" s="101"/>
      <c r="HMX63" s="101"/>
      <c r="HMY63" s="101"/>
      <c r="HMZ63" s="101"/>
      <c r="HNA63" s="411"/>
      <c r="HNB63" s="411"/>
      <c r="HNC63" s="411"/>
      <c r="HND63" s="99"/>
      <c r="HNE63" s="100"/>
      <c r="HNF63" s="99"/>
      <c r="HNG63" s="99"/>
      <c r="HNH63" s="101"/>
      <c r="HNI63" s="101"/>
      <c r="HNJ63" s="101"/>
      <c r="HNK63" s="100"/>
      <c r="HNL63" s="101"/>
      <c r="HNM63" s="101"/>
      <c r="HNN63" s="101"/>
      <c r="HNO63" s="101"/>
      <c r="HNP63" s="101"/>
      <c r="HNQ63" s="100"/>
      <c r="HNR63" s="101"/>
      <c r="HNS63" s="101"/>
      <c r="HNT63" s="101"/>
      <c r="HNU63" s="101"/>
      <c r="HNV63" s="101"/>
      <c r="HNW63" s="101"/>
      <c r="HNX63" s="101"/>
      <c r="HNY63" s="101"/>
      <c r="HNZ63" s="101"/>
      <c r="HOA63" s="411"/>
      <c r="HOB63" s="411"/>
      <c r="HOC63" s="411"/>
      <c r="HOD63" s="99"/>
      <c r="HOE63" s="100"/>
      <c r="HOF63" s="99"/>
      <c r="HOG63" s="99"/>
      <c r="HOH63" s="101"/>
      <c r="HOI63" s="101"/>
      <c r="HOJ63" s="101"/>
      <c r="HOK63" s="100"/>
      <c r="HOL63" s="101"/>
      <c r="HOM63" s="101"/>
      <c r="HON63" s="101"/>
      <c r="HOO63" s="101"/>
      <c r="HOP63" s="101"/>
      <c r="HOQ63" s="100"/>
      <c r="HOR63" s="101"/>
      <c r="HOS63" s="101"/>
      <c r="HOT63" s="101"/>
      <c r="HOU63" s="101"/>
      <c r="HOV63" s="101"/>
      <c r="HOW63" s="101"/>
      <c r="HOX63" s="101"/>
      <c r="HOY63" s="101"/>
      <c r="HOZ63" s="101"/>
      <c r="HPA63" s="411"/>
      <c r="HPB63" s="411"/>
      <c r="HPC63" s="411"/>
      <c r="HPD63" s="99"/>
      <c r="HPE63" s="100"/>
      <c r="HPF63" s="99"/>
      <c r="HPG63" s="99"/>
      <c r="HPH63" s="101"/>
      <c r="HPI63" s="101"/>
      <c r="HPJ63" s="101"/>
      <c r="HPK63" s="100"/>
      <c r="HPL63" s="101"/>
      <c r="HPM63" s="101"/>
      <c r="HPN63" s="101"/>
      <c r="HPO63" s="101"/>
      <c r="HPP63" s="101"/>
      <c r="HPQ63" s="100"/>
      <c r="HPR63" s="101"/>
      <c r="HPS63" s="101"/>
      <c r="HPT63" s="101"/>
      <c r="HPU63" s="101"/>
      <c r="HPV63" s="101"/>
      <c r="HPW63" s="101"/>
      <c r="HPX63" s="101"/>
      <c r="HPY63" s="101"/>
      <c r="HPZ63" s="101"/>
      <c r="HQA63" s="411"/>
      <c r="HQB63" s="411"/>
      <c r="HQC63" s="411"/>
      <c r="HQD63" s="99"/>
      <c r="HQE63" s="100"/>
      <c r="HQF63" s="99"/>
      <c r="HQG63" s="99"/>
      <c r="HQH63" s="101"/>
      <c r="HQI63" s="101"/>
      <c r="HQJ63" s="101"/>
      <c r="HQK63" s="100"/>
      <c r="HQL63" s="101"/>
      <c r="HQM63" s="101"/>
      <c r="HQN63" s="101"/>
      <c r="HQO63" s="101"/>
      <c r="HQP63" s="101"/>
      <c r="HQQ63" s="100"/>
      <c r="HQR63" s="101"/>
      <c r="HQS63" s="101"/>
      <c r="HQT63" s="101"/>
      <c r="HQU63" s="101"/>
      <c r="HQV63" s="101"/>
      <c r="HQW63" s="101"/>
      <c r="HQX63" s="101"/>
      <c r="HQY63" s="101"/>
      <c r="HQZ63" s="101"/>
      <c r="HRA63" s="411"/>
      <c r="HRB63" s="411"/>
      <c r="HRC63" s="411"/>
      <c r="HRD63" s="99"/>
      <c r="HRE63" s="100"/>
      <c r="HRF63" s="99"/>
      <c r="HRG63" s="99"/>
      <c r="HRH63" s="101"/>
      <c r="HRI63" s="101"/>
      <c r="HRJ63" s="101"/>
      <c r="HRK63" s="100"/>
      <c r="HRL63" s="101"/>
      <c r="HRM63" s="101"/>
      <c r="HRN63" s="101"/>
      <c r="HRO63" s="101"/>
      <c r="HRP63" s="101"/>
      <c r="HRQ63" s="100"/>
      <c r="HRR63" s="101"/>
      <c r="HRS63" s="101"/>
      <c r="HRT63" s="101"/>
      <c r="HRU63" s="101"/>
      <c r="HRV63" s="101"/>
      <c r="HRW63" s="101"/>
      <c r="HRX63" s="101"/>
      <c r="HRY63" s="101"/>
      <c r="HRZ63" s="101"/>
      <c r="HSA63" s="411"/>
      <c r="HSB63" s="411"/>
      <c r="HSC63" s="411"/>
      <c r="HSD63" s="99"/>
      <c r="HSE63" s="100"/>
      <c r="HSF63" s="99"/>
      <c r="HSG63" s="99"/>
      <c r="HSH63" s="101"/>
      <c r="HSI63" s="101"/>
      <c r="HSJ63" s="101"/>
      <c r="HSK63" s="100"/>
      <c r="HSL63" s="101"/>
      <c r="HSM63" s="101"/>
      <c r="HSN63" s="101"/>
      <c r="HSO63" s="101"/>
      <c r="HSP63" s="101"/>
      <c r="HSQ63" s="100"/>
      <c r="HSR63" s="101"/>
      <c r="HSS63" s="101"/>
      <c r="HST63" s="101"/>
      <c r="HSU63" s="101"/>
      <c r="HSV63" s="101"/>
      <c r="HSW63" s="101"/>
      <c r="HSX63" s="101"/>
      <c r="HSY63" s="101"/>
      <c r="HSZ63" s="101"/>
      <c r="HTA63" s="411"/>
      <c r="HTB63" s="411"/>
      <c r="HTC63" s="411"/>
      <c r="HTD63" s="99"/>
      <c r="HTE63" s="100"/>
      <c r="HTF63" s="99"/>
      <c r="HTG63" s="99"/>
      <c r="HTH63" s="101"/>
      <c r="HTI63" s="101"/>
      <c r="HTJ63" s="101"/>
      <c r="HTK63" s="100"/>
      <c r="HTL63" s="101"/>
      <c r="HTM63" s="101"/>
      <c r="HTN63" s="101"/>
      <c r="HTO63" s="101"/>
      <c r="HTP63" s="101"/>
      <c r="HTQ63" s="100"/>
      <c r="HTR63" s="101"/>
      <c r="HTS63" s="101"/>
      <c r="HTT63" s="101"/>
      <c r="HTU63" s="101"/>
      <c r="HTV63" s="101"/>
      <c r="HTW63" s="101"/>
      <c r="HTX63" s="101"/>
      <c r="HTY63" s="101"/>
      <c r="HTZ63" s="101"/>
      <c r="HUA63" s="411"/>
      <c r="HUB63" s="411"/>
      <c r="HUC63" s="411"/>
      <c r="HUD63" s="99"/>
      <c r="HUE63" s="100"/>
      <c r="HUF63" s="99"/>
      <c r="HUG63" s="99"/>
      <c r="HUH63" s="101"/>
      <c r="HUI63" s="101"/>
      <c r="HUJ63" s="101"/>
      <c r="HUK63" s="100"/>
      <c r="HUL63" s="101"/>
      <c r="HUM63" s="101"/>
      <c r="HUN63" s="101"/>
      <c r="HUO63" s="101"/>
      <c r="HUP63" s="101"/>
      <c r="HUQ63" s="100"/>
      <c r="HUR63" s="101"/>
      <c r="HUS63" s="101"/>
      <c r="HUT63" s="101"/>
      <c r="HUU63" s="101"/>
      <c r="HUV63" s="101"/>
      <c r="HUW63" s="101"/>
      <c r="HUX63" s="101"/>
      <c r="HUY63" s="101"/>
      <c r="HUZ63" s="101"/>
      <c r="HVA63" s="411"/>
      <c r="HVB63" s="411"/>
      <c r="HVC63" s="411"/>
      <c r="HVD63" s="99"/>
      <c r="HVE63" s="100"/>
      <c r="HVF63" s="99"/>
      <c r="HVG63" s="99"/>
      <c r="HVH63" s="101"/>
      <c r="HVI63" s="101"/>
      <c r="HVJ63" s="101"/>
      <c r="HVK63" s="100"/>
      <c r="HVL63" s="101"/>
      <c r="HVM63" s="101"/>
      <c r="HVN63" s="101"/>
      <c r="HVO63" s="101"/>
      <c r="HVP63" s="101"/>
      <c r="HVQ63" s="100"/>
      <c r="HVR63" s="101"/>
      <c r="HVS63" s="101"/>
      <c r="HVT63" s="101"/>
      <c r="HVU63" s="101"/>
      <c r="HVV63" s="101"/>
      <c r="HVW63" s="101"/>
      <c r="HVX63" s="101"/>
      <c r="HVY63" s="101"/>
      <c r="HVZ63" s="101"/>
      <c r="HWA63" s="411"/>
      <c r="HWB63" s="411"/>
      <c r="HWC63" s="411"/>
      <c r="HWD63" s="99"/>
      <c r="HWE63" s="100"/>
      <c r="HWF63" s="99"/>
      <c r="HWG63" s="99"/>
      <c r="HWH63" s="101"/>
      <c r="HWI63" s="101"/>
      <c r="HWJ63" s="101"/>
      <c r="HWK63" s="100"/>
      <c r="HWL63" s="101"/>
      <c r="HWM63" s="101"/>
      <c r="HWN63" s="101"/>
      <c r="HWO63" s="101"/>
      <c r="HWP63" s="101"/>
      <c r="HWQ63" s="100"/>
      <c r="HWR63" s="101"/>
      <c r="HWS63" s="101"/>
      <c r="HWT63" s="101"/>
      <c r="HWU63" s="101"/>
      <c r="HWV63" s="101"/>
      <c r="HWW63" s="101"/>
      <c r="HWX63" s="101"/>
      <c r="HWY63" s="101"/>
      <c r="HWZ63" s="101"/>
      <c r="HXA63" s="411"/>
      <c r="HXB63" s="411"/>
      <c r="HXC63" s="411"/>
      <c r="HXD63" s="99"/>
      <c r="HXE63" s="100"/>
      <c r="HXF63" s="99"/>
      <c r="HXG63" s="99"/>
      <c r="HXH63" s="101"/>
      <c r="HXI63" s="101"/>
      <c r="HXJ63" s="101"/>
      <c r="HXK63" s="100"/>
      <c r="HXL63" s="101"/>
      <c r="HXM63" s="101"/>
      <c r="HXN63" s="101"/>
      <c r="HXO63" s="101"/>
      <c r="HXP63" s="101"/>
      <c r="HXQ63" s="100"/>
      <c r="HXR63" s="101"/>
      <c r="HXS63" s="101"/>
      <c r="HXT63" s="101"/>
      <c r="HXU63" s="101"/>
      <c r="HXV63" s="101"/>
      <c r="HXW63" s="101"/>
      <c r="HXX63" s="101"/>
      <c r="HXY63" s="101"/>
      <c r="HXZ63" s="101"/>
      <c r="HYA63" s="411"/>
      <c r="HYB63" s="411"/>
      <c r="HYC63" s="411"/>
      <c r="HYD63" s="99"/>
      <c r="HYE63" s="100"/>
      <c r="HYF63" s="99"/>
      <c r="HYG63" s="99"/>
      <c r="HYH63" s="101"/>
      <c r="HYI63" s="101"/>
      <c r="HYJ63" s="101"/>
      <c r="HYK63" s="100"/>
      <c r="HYL63" s="101"/>
      <c r="HYM63" s="101"/>
      <c r="HYN63" s="101"/>
      <c r="HYO63" s="101"/>
      <c r="HYP63" s="101"/>
      <c r="HYQ63" s="100"/>
      <c r="HYR63" s="101"/>
      <c r="HYS63" s="101"/>
      <c r="HYT63" s="101"/>
      <c r="HYU63" s="101"/>
      <c r="HYV63" s="101"/>
      <c r="HYW63" s="101"/>
      <c r="HYX63" s="101"/>
      <c r="HYY63" s="101"/>
      <c r="HYZ63" s="101"/>
      <c r="HZA63" s="411"/>
      <c r="HZB63" s="411"/>
      <c r="HZC63" s="411"/>
      <c r="HZD63" s="99"/>
      <c r="HZE63" s="100"/>
      <c r="HZF63" s="99"/>
      <c r="HZG63" s="99"/>
      <c r="HZH63" s="101"/>
      <c r="HZI63" s="101"/>
      <c r="HZJ63" s="101"/>
      <c r="HZK63" s="100"/>
      <c r="HZL63" s="101"/>
      <c r="HZM63" s="101"/>
      <c r="HZN63" s="101"/>
      <c r="HZO63" s="101"/>
      <c r="HZP63" s="101"/>
      <c r="HZQ63" s="100"/>
      <c r="HZR63" s="101"/>
      <c r="HZS63" s="101"/>
      <c r="HZT63" s="101"/>
      <c r="HZU63" s="101"/>
      <c r="HZV63" s="101"/>
      <c r="HZW63" s="101"/>
      <c r="HZX63" s="101"/>
      <c r="HZY63" s="101"/>
      <c r="HZZ63" s="101"/>
      <c r="IAA63" s="411"/>
      <c r="IAB63" s="411"/>
      <c r="IAC63" s="411"/>
      <c r="IAD63" s="99"/>
      <c r="IAE63" s="100"/>
      <c r="IAF63" s="99"/>
      <c r="IAG63" s="99"/>
      <c r="IAH63" s="101"/>
      <c r="IAI63" s="101"/>
      <c r="IAJ63" s="101"/>
      <c r="IAK63" s="100"/>
      <c r="IAL63" s="101"/>
      <c r="IAM63" s="101"/>
      <c r="IAN63" s="101"/>
      <c r="IAO63" s="101"/>
      <c r="IAP63" s="101"/>
      <c r="IAQ63" s="100"/>
      <c r="IAR63" s="101"/>
      <c r="IAS63" s="101"/>
      <c r="IAT63" s="101"/>
      <c r="IAU63" s="101"/>
      <c r="IAV63" s="101"/>
      <c r="IAW63" s="101"/>
      <c r="IAX63" s="101"/>
      <c r="IAY63" s="101"/>
      <c r="IAZ63" s="101"/>
      <c r="IBA63" s="411"/>
      <c r="IBB63" s="411"/>
      <c r="IBC63" s="411"/>
      <c r="IBD63" s="99"/>
      <c r="IBE63" s="100"/>
      <c r="IBF63" s="99"/>
      <c r="IBG63" s="99"/>
      <c r="IBH63" s="101"/>
      <c r="IBI63" s="101"/>
      <c r="IBJ63" s="101"/>
      <c r="IBK63" s="100"/>
      <c r="IBL63" s="101"/>
      <c r="IBM63" s="101"/>
      <c r="IBN63" s="101"/>
      <c r="IBO63" s="101"/>
      <c r="IBP63" s="101"/>
      <c r="IBQ63" s="100"/>
      <c r="IBR63" s="101"/>
      <c r="IBS63" s="101"/>
      <c r="IBT63" s="101"/>
      <c r="IBU63" s="101"/>
      <c r="IBV63" s="101"/>
      <c r="IBW63" s="101"/>
      <c r="IBX63" s="101"/>
      <c r="IBY63" s="101"/>
      <c r="IBZ63" s="101"/>
      <c r="ICA63" s="411"/>
      <c r="ICB63" s="411"/>
      <c r="ICC63" s="411"/>
      <c r="ICD63" s="99"/>
      <c r="ICE63" s="100"/>
      <c r="ICF63" s="99"/>
      <c r="ICG63" s="99"/>
      <c r="ICH63" s="101"/>
      <c r="ICI63" s="101"/>
      <c r="ICJ63" s="101"/>
      <c r="ICK63" s="100"/>
      <c r="ICL63" s="101"/>
      <c r="ICM63" s="101"/>
      <c r="ICN63" s="101"/>
      <c r="ICO63" s="101"/>
      <c r="ICP63" s="101"/>
      <c r="ICQ63" s="100"/>
      <c r="ICR63" s="101"/>
      <c r="ICS63" s="101"/>
      <c r="ICT63" s="101"/>
      <c r="ICU63" s="101"/>
      <c r="ICV63" s="101"/>
      <c r="ICW63" s="101"/>
      <c r="ICX63" s="101"/>
      <c r="ICY63" s="101"/>
      <c r="ICZ63" s="101"/>
      <c r="IDA63" s="411"/>
      <c r="IDB63" s="411"/>
      <c r="IDC63" s="411"/>
      <c r="IDD63" s="99"/>
      <c r="IDE63" s="100"/>
      <c r="IDF63" s="99"/>
      <c r="IDG63" s="99"/>
      <c r="IDH63" s="101"/>
      <c r="IDI63" s="101"/>
      <c r="IDJ63" s="101"/>
      <c r="IDK63" s="100"/>
      <c r="IDL63" s="101"/>
      <c r="IDM63" s="101"/>
      <c r="IDN63" s="101"/>
      <c r="IDO63" s="101"/>
      <c r="IDP63" s="101"/>
      <c r="IDQ63" s="100"/>
      <c r="IDR63" s="101"/>
      <c r="IDS63" s="101"/>
      <c r="IDT63" s="101"/>
      <c r="IDU63" s="101"/>
      <c r="IDV63" s="101"/>
      <c r="IDW63" s="101"/>
      <c r="IDX63" s="101"/>
      <c r="IDY63" s="101"/>
      <c r="IDZ63" s="101"/>
      <c r="IEA63" s="411"/>
      <c r="IEB63" s="411"/>
      <c r="IEC63" s="411"/>
      <c r="IED63" s="99"/>
      <c r="IEE63" s="100"/>
      <c r="IEF63" s="99"/>
      <c r="IEG63" s="99"/>
      <c r="IEH63" s="101"/>
      <c r="IEI63" s="101"/>
      <c r="IEJ63" s="101"/>
      <c r="IEK63" s="100"/>
      <c r="IEL63" s="101"/>
      <c r="IEM63" s="101"/>
      <c r="IEN63" s="101"/>
      <c r="IEO63" s="101"/>
      <c r="IEP63" s="101"/>
      <c r="IEQ63" s="100"/>
      <c r="IER63" s="101"/>
      <c r="IES63" s="101"/>
      <c r="IET63" s="101"/>
      <c r="IEU63" s="101"/>
      <c r="IEV63" s="101"/>
      <c r="IEW63" s="101"/>
      <c r="IEX63" s="101"/>
      <c r="IEY63" s="101"/>
      <c r="IEZ63" s="101"/>
      <c r="IFA63" s="411"/>
      <c r="IFB63" s="411"/>
      <c r="IFC63" s="411"/>
      <c r="IFD63" s="99"/>
      <c r="IFE63" s="100"/>
      <c r="IFF63" s="99"/>
      <c r="IFG63" s="99"/>
      <c r="IFH63" s="101"/>
      <c r="IFI63" s="101"/>
      <c r="IFJ63" s="101"/>
      <c r="IFK63" s="100"/>
      <c r="IFL63" s="101"/>
      <c r="IFM63" s="101"/>
      <c r="IFN63" s="101"/>
      <c r="IFO63" s="101"/>
      <c r="IFP63" s="101"/>
      <c r="IFQ63" s="100"/>
      <c r="IFR63" s="101"/>
      <c r="IFS63" s="101"/>
      <c r="IFT63" s="101"/>
      <c r="IFU63" s="101"/>
      <c r="IFV63" s="101"/>
      <c r="IFW63" s="101"/>
      <c r="IFX63" s="101"/>
      <c r="IFY63" s="101"/>
      <c r="IFZ63" s="101"/>
      <c r="IGA63" s="411"/>
      <c r="IGB63" s="411"/>
      <c r="IGC63" s="411"/>
      <c r="IGD63" s="99"/>
      <c r="IGE63" s="100"/>
      <c r="IGF63" s="99"/>
      <c r="IGG63" s="99"/>
      <c r="IGH63" s="101"/>
      <c r="IGI63" s="101"/>
      <c r="IGJ63" s="101"/>
      <c r="IGK63" s="100"/>
      <c r="IGL63" s="101"/>
      <c r="IGM63" s="101"/>
      <c r="IGN63" s="101"/>
      <c r="IGO63" s="101"/>
      <c r="IGP63" s="101"/>
      <c r="IGQ63" s="100"/>
      <c r="IGR63" s="101"/>
      <c r="IGS63" s="101"/>
      <c r="IGT63" s="101"/>
      <c r="IGU63" s="101"/>
      <c r="IGV63" s="101"/>
      <c r="IGW63" s="101"/>
      <c r="IGX63" s="101"/>
      <c r="IGY63" s="101"/>
      <c r="IGZ63" s="101"/>
      <c r="IHA63" s="411"/>
      <c r="IHB63" s="411"/>
      <c r="IHC63" s="411"/>
      <c r="IHD63" s="99"/>
      <c r="IHE63" s="100"/>
      <c r="IHF63" s="99"/>
      <c r="IHG63" s="99"/>
      <c r="IHH63" s="101"/>
      <c r="IHI63" s="101"/>
      <c r="IHJ63" s="101"/>
      <c r="IHK63" s="100"/>
      <c r="IHL63" s="101"/>
      <c r="IHM63" s="101"/>
      <c r="IHN63" s="101"/>
      <c r="IHO63" s="101"/>
      <c r="IHP63" s="101"/>
      <c r="IHQ63" s="100"/>
      <c r="IHR63" s="101"/>
      <c r="IHS63" s="101"/>
      <c r="IHT63" s="101"/>
      <c r="IHU63" s="101"/>
      <c r="IHV63" s="101"/>
      <c r="IHW63" s="101"/>
      <c r="IHX63" s="101"/>
      <c r="IHY63" s="101"/>
      <c r="IHZ63" s="101"/>
      <c r="IIA63" s="411"/>
      <c r="IIB63" s="411"/>
      <c r="IIC63" s="411"/>
      <c r="IID63" s="99"/>
      <c r="IIE63" s="100"/>
      <c r="IIF63" s="99"/>
      <c r="IIG63" s="99"/>
      <c r="IIH63" s="101"/>
      <c r="III63" s="101"/>
      <c r="IIJ63" s="101"/>
      <c r="IIK63" s="100"/>
      <c r="IIL63" s="101"/>
      <c r="IIM63" s="101"/>
      <c r="IIN63" s="101"/>
      <c r="IIO63" s="101"/>
      <c r="IIP63" s="101"/>
      <c r="IIQ63" s="100"/>
      <c r="IIR63" s="101"/>
      <c r="IIS63" s="101"/>
      <c r="IIT63" s="101"/>
      <c r="IIU63" s="101"/>
      <c r="IIV63" s="101"/>
      <c r="IIW63" s="101"/>
      <c r="IIX63" s="101"/>
      <c r="IIY63" s="101"/>
      <c r="IIZ63" s="101"/>
      <c r="IJA63" s="411"/>
      <c r="IJB63" s="411"/>
      <c r="IJC63" s="411"/>
      <c r="IJD63" s="99"/>
      <c r="IJE63" s="100"/>
      <c r="IJF63" s="99"/>
      <c r="IJG63" s="99"/>
      <c r="IJH63" s="101"/>
      <c r="IJI63" s="101"/>
      <c r="IJJ63" s="101"/>
      <c r="IJK63" s="100"/>
      <c r="IJL63" s="101"/>
      <c r="IJM63" s="101"/>
      <c r="IJN63" s="101"/>
      <c r="IJO63" s="101"/>
      <c r="IJP63" s="101"/>
      <c r="IJQ63" s="100"/>
      <c r="IJR63" s="101"/>
      <c r="IJS63" s="101"/>
      <c r="IJT63" s="101"/>
      <c r="IJU63" s="101"/>
      <c r="IJV63" s="101"/>
      <c r="IJW63" s="101"/>
      <c r="IJX63" s="101"/>
      <c r="IJY63" s="101"/>
      <c r="IJZ63" s="101"/>
      <c r="IKA63" s="411"/>
      <c r="IKB63" s="411"/>
      <c r="IKC63" s="411"/>
      <c r="IKD63" s="99"/>
      <c r="IKE63" s="100"/>
      <c r="IKF63" s="99"/>
      <c r="IKG63" s="99"/>
      <c r="IKH63" s="101"/>
      <c r="IKI63" s="101"/>
      <c r="IKJ63" s="101"/>
      <c r="IKK63" s="100"/>
      <c r="IKL63" s="101"/>
      <c r="IKM63" s="101"/>
      <c r="IKN63" s="101"/>
      <c r="IKO63" s="101"/>
      <c r="IKP63" s="101"/>
      <c r="IKQ63" s="100"/>
      <c r="IKR63" s="101"/>
      <c r="IKS63" s="101"/>
      <c r="IKT63" s="101"/>
      <c r="IKU63" s="101"/>
      <c r="IKV63" s="101"/>
      <c r="IKW63" s="101"/>
      <c r="IKX63" s="101"/>
      <c r="IKY63" s="101"/>
      <c r="IKZ63" s="101"/>
      <c r="ILA63" s="411"/>
      <c r="ILB63" s="411"/>
      <c r="ILC63" s="411"/>
      <c r="ILD63" s="99"/>
      <c r="ILE63" s="100"/>
      <c r="ILF63" s="99"/>
      <c r="ILG63" s="99"/>
      <c r="ILH63" s="101"/>
      <c r="ILI63" s="101"/>
      <c r="ILJ63" s="101"/>
      <c r="ILK63" s="100"/>
      <c r="ILL63" s="101"/>
      <c r="ILM63" s="101"/>
      <c r="ILN63" s="101"/>
      <c r="ILO63" s="101"/>
      <c r="ILP63" s="101"/>
      <c r="ILQ63" s="100"/>
      <c r="ILR63" s="101"/>
      <c r="ILS63" s="101"/>
      <c r="ILT63" s="101"/>
      <c r="ILU63" s="101"/>
      <c r="ILV63" s="101"/>
      <c r="ILW63" s="101"/>
      <c r="ILX63" s="101"/>
      <c r="ILY63" s="101"/>
      <c r="ILZ63" s="101"/>
      <c r="IMA63" s="411"/>
      <c r="IMB63" s="411"/>
      <c r="IMC63" s="411"/>
      <c r="IMD63" s="99"/>
      <c r="IME63" s="100"/>
      <c r="IMF63" s="99"/>
      <c r="IMG63" s="99"/>
      <c r="IMH63" s="101"/>
      <c r="IMI63" s="101"/>
      <c r="IMJ63" s="101"/>
      <c r="IMK63" s="100"/>
      <c r="IML63" s="101"/>
      <c r="IMM63" s="101"/>
      <c r="IMN63" s="101"/>
      <c r="IMO63" s="101"/>
      <c r="IMP63" s="101"/>
      <c r="IMQ63" s="100"/>
      <c r="IMR63" s="101"/>
      <c r="IMS63" s="101"/>
      <c r="IMT63" s="101"/>
      <c r="IMU63" s="101"/>
      <c r="IMV63" s="101"/>
      <c r="IMW63" s="101"/>
      <c r="IMX63" s="101"/>
      <c r="IMY63" s="101"/>
      <c r="IMZ63" s="101"/>
      <c r="INA63" s="411"/>
      <c r="INB63" s="411"/>
      <c r="INC63" s="411"/>
      <c r="IND63" s="99"/>
      <c r="INE63" s="100"/>
      <c r="INF63" s="99"/>
      <c r="ING63" s="99"/>
      <c r="INH63" s="101"/>
      <c r="INI63" s="101"/>
      <c r="INJ63" s="101"/>
      <c r="INK63" s="100"/>
      <c r="INL63" s="101"/>
      <c r="INM63" s="101"/>
      <c r="INN63" s="101"/>
      <c r="INO63" s="101"/>
      <c r="INP63" s="101"/>
      <c r="INQ63" s="100"/>
      <c r="INR63" s="101"/>
      <c r="INS63" s="101"/>
      <c r="INT63" s="101"/>
      <c r="INU63" s="101"/>
      <c r="INV63" s="101"/>
      <c r="INW63" s="101"/>
      <c r="INX63" s="101"/>
      <c r="INY63" s="101"/>
      <c r="INZ63" s="101"/>
      <c r="IOA63" s="411"/>
      <c r="IOB63" s="411"/>
      <c r="IOC63" s="411"/>
      <c r="IOD63" s="99"/>
      <c r="IOE63" s="100"/>
      <c r="IOF63" s="99"/>
      <c r="IOG63" s="99"/>
      <c r="IOH63" s="101"/>
      <c r="IOI63" s="101"/>
      <c r="IOJ63" s="101"/>
      <c r="IOK63" s="100"/>
      <c r="IOL63" s="101"/>
      <c r="IOM63" s="101"/>
      <c r="ION63" s="101"/>
      <c r="IOO63" s="101"/>
      <c r="IOP63" s="101"/>
      <c r="IOQ63" s="100"/>
      <c r="IOR63" s="101"/>
      <c r="IOS63" s="101"/>
      <c r="IOT63" s="101"/>
      <c r="IOU63" s="101"/>
      <c r="IOV63" s="101"/>
      <c r="IOW63" s="101"/>
      <c r="IOX63" s="101"/>
      <c r="IOY63" s="101"/>
      <c r="IOZ63" s="101"/>
      <c r="IPA63" s="411"/>
      <c r="IPB63" s="411"/>
      <c r="IPC63" s="411"/>
      <c r="IPD63" s="99"/>
      <c r="IPE63" s="100"/>
      <c r="IPF63" s="99"/>
      <c r="IPG63" s="99"/>
      <c r="IPH63" s="101"/>
      <c r="IPI63" s="101"/>
      <c r="IPJ63" s="101"/>
      <c r="IPK63" s="100"/>
      <c r="IPL63" s="101"/>
      <c r="IPM63" s="101"/>
      <c r="IPN63" s="101"/>
      <c r="IPO63" s="101"/>
      <c r="IPP63" s="101"/>
      <c r="IPQ63" s="100"/>
      <c r="IPR63" s="101"/>
      <c r="IPS63" s="101"/>
      <c r="IPT63" s="101"/>
      <c r="IPU63" s="101"/>
      <c r="IPV63" s="101"/>
      <c r="IPW63" s="101"/>
      <c r="IPX63" s="101"/>
      <c r="IPY63" s="101"/>
      <c r="IPZ63" s="101"/>
      <c r="IQA63" s="411"/>
      <c r="IQB63" s="411"/>
      <c r="IQC63" s="411"/>
      <c r="IQD63" s="99"/>
      <c r="IQE63" s="100"/>
      <c r="IQF63" s="99"/>
      <c r="IQG63" s="99"/>
      <c r="IQH63" s="101"/>
      <c r="IQI63" s="101"/>
      <c r="IQJ63" s="101"/>
      <c r="IQK63" s="100"/>
      <c r="IQL63" s="101"/>
      <c r="IQM63" s="101"/>
      <c r="IQN63" s="101"/>
      <c r="IQO63" s="101"/>
      <c r="IQP63" s="101"/>
      <c r="IQQ63" s="100"/>
      <c r="IQR63" s="101"/>
      <c r="IQS63" s="101"/>
      <c r="IQT63" s="101"/>
      <c r="IQU63" s="101"/>
      <c r="IQV63" s="101"/>
      <c r="IQW63" s="101"/>
      <c r="IQX63" s="101"/>
      <c r="IQY63" s="101"/>
      <c r="IQZ63" s="101"/>
      <c r="IRA63" s="411"/>
      <c r="IRB63" s="411"/>
      <c r="IRC63" s="411"/>
      <c r="IRD63" s="99"/>
      <c r="IRE63" s="100"/>
      <c r="IRF63" s="99"/>
      <c r="IRG63" s="99"/>
      <c r="IRH63" s="101"/>
      <c r="IRI63" s="101"/>
      <c r="IRJ63" s="101"/>
      <c r="IRK63" s="100"/>
      <c r="IRL63" s="101"/>
      <c r="IRM63" s="101"/>
      <c r="IRN63" s="101"/>
      <c r="IRO63" s="101"/>
      <c r="IRP63" s="101"/>
      <c r="IRQ63" s="100"/>
      <c r="IRR63" s="101"/>
      <c r="IRS63" s="101"/>
      <c r="IRT63" s="101"/>
      <c r="IRU63" s="101"/>
      <c r="IRV63" s="101"/>
      <c r="IRW63" s="101"/>
      <c r="IRX63" s="101"/>
      <c r="IRY63" s="101"/>
      <c r="IRZ63" s="101"/>
      <c r="ISA63" s="411"/>
      <c r="ISB63" s="411"/>
      <c r="ISC63" s="411"/>
      <c r="ISD63" s="99"/>
      <c r="ISE63" s="100"/>
      <c r="ISF63" s="99"/>
      <c r="ISG63" s="99"/>
      <c r="ISH63" s="101"/>
      <c r="ISI63" s="101"/>
      <c r="ISJ63" s="101"/>
      <c r="ISK63" s="100"/>
      <c r="ISL63" s="101"/>
      <c r="ISM63" s="101"/>
      <c r="ISN63" s="101"/>
      <c r="ISO63" s="101"/>
      <c r="ISP63" s="101"/>
      <c r="ISQ63" s="100"/>
      <c r="ISR63" s="101"/>
      <c r="ISS63" s="101"/>
      <c r="IST63" s="101"/>
      <c r="ISU63" s="101"/>
      <c r="ISV63" s="101"/>
      <c r="ISW63" s="101"/>
      <c r="ISX63" s="101"/>
      <c r="ISY63" s="101"/>
      <c r="ISZ63" s="101"/>
      <c r="ITA63" s="411"/>
      <c r="ITB63" s="411"/>
      <c r="ITC63" s="411"/>
      <c r="ITD63" s="99"/>
      <c r="ITE63" s="100"/>
      <c r="ITF63" s="99"/>
      <c r="ITG63" s="99"/>
      <c r="ITH63" s="101"/>
      <c r="ITI63" s="101"/>
      <c r="ITJ63" s="101"/>
      <c r="ITK63" s="100"/>
      <c r="ITL63" s="101"/>
      <c r="ITM63" s="101"/>
      <c r="ITN63" s="101"/>
      <c r="ITO63" s="101"/>
      <c r="ITP63" s="101"/>
      <c r="ITQ63" s="100"/>
      <c r="ITR63" s="101"/>
      <c r="ITS63" s="101"/>
      <c r="ITT63" s="101"/>
      <c r="ITU63" s="101"/>
      <c r="ITV63" s="101"/>
      <c r="ITW63" s="101"/>
      <c r="ITX63" s="101"/>
      <c r="ITY63" s="101"/>
      <c r="ITZ63" s="101"/>
      <c r="IUA63" s="411"/>
      <c r="IUB63" s="411"/>
      <c r="IUC63" s="411"/>
      <c r="IUD63" s="99"/>
      <c r="IUE63" s="100"/>
      <c r="IUF63" s="99"/>
      <c r="IUG63" s="99"/>
      <c r="IUH63" s="101"/>
      <c r="IUI63" s="101"/>
      <c r="IUJ63" s="101"/>
      <c r="IUK63" s="100"/>
      <c r="IUL63" s="101"/>
      <c r="IUM63" s="101"/>
      <c r="IUN63" s="101"/>
      <c r="IUO63" s="101"/>
      <c r="IUP63" s="101"/>
      <c r="IUQ63" s="100"/>
      <c r="IUR63" s="101"/>
      <c r="IUS63" s="101"/>
      <c r="IUT63" s="101"/>
      <c r="IUU63" s="101"/>
      <c r="IUV63" s="101"/>
      <c r="IUW63" s="101"/>
      <c r="IUX63" s="101"/>
      <c r="IUY63" s="101"/>
      <c r="IUZ63" s="101"/>
      <c r="IVA63" s="411"/>
      <c r="IVB63" s="411"/>
      <c r="IVC63" s="411"/>
      <c r="IVD63" s="99"/>
      <c r="IVE63" s="100"/>
      <c r="IVF63" s="99"/>
      <c r="IVG63" s="99"/>
      <c r="IVH63" s="101"/>
      <c r="IVI63" s="101"/>
      <c r="IVJ63" s="101"/>
      <c r="IVK63" s="100"/>
      <c r="IVL63" s="101"/>
      <c r="IVM63" s="101"/>
      <c r="IVN63" s="101"/>
      <c r="IVO63" s="101"/>
      <c r="IVP63" s="101"/>
      <c r="IVQ63" s="100"/>
      <c r="IVR63" s="101"/>
      <c r="IVS63" s="101"/>
      <c r="IVT63" s="101"/>
      <c r="IVU63" s="101"/>
      <c r="IVV63" s="101"/>
      <c r="IVW63" s="101"/>
      <c r="IVX63" s="101"/>
      <c r="IVY63" s="101"/>
      <c r="IVZ63" s="101"/>
      <c r="IWA63" s="411"/>
      <c r="IWB63" s="411"/>
      <c r="IWC63" s="411"/>
      <c r="IWD63" s="99"/>
      <c r="IWE63" s="100"/>
      <c r="IWF63" s="99"/>
      <c r="IWG63" s="99"/>
      <c r="IWH63" s="101"/>
      <c r="IWI63" s="101"/>
      <c r="IWJ63" s="101"/>
      <c r="IWK63" s="100"/>
      <c r="IWL63" s="101"/>
      <c r="IWM63" s="101"/>
      <c r="IWN63" s="101"/>
      <c r="IWO63" s="101"/>
      <c r="IWP63" s="101"/>
      <c r="IWQ63" s="100"/>
      <c r="IWR63" s="101"/>
      <c r="IWS63" s="101"/>
      <c r="IWT63" s="101"/>
      <c r="IWU63" s="101"/>
      <c r="IWV63" s="101"/>
      <c r="IWW63" s="101"/>
      <c r="IWX63" s="101"/>
      <c r="IWY63" s="101"/>
      <c r="IWZ63" s="101"/>
      <c r="IXA63" s="411"/>
      <c r="IXB63" s="411"/>
      <c r="IXC63" s="411"/>
      <c r="IXD63" s="99"/>
      <c r="IXE63" s="100"/>
      <c r="IXF63" s="99"/>
      <c r="IXG63" s="99"/>
      <c r="IXH63" s="101"/>
      <c r="IXI63" s="101"/>
      <c r="IXJ63" s="101"/>
      <c r="IXK63" s="100"/>
      <c r="IXL63" s="101"/>
      <c r="IXM63" s="101"/>
      <c r="IXN63" s="101"/>
      <c r="IXO63" s="101"/>
      <c r="IXP63" s="101"/>
      <c r="IXQ63" s="100"/>
      <c r="IXR63" s="101"/>
      <c r="IXS63" s="101"/>
      <c r="IXT63" s="101"/>
      <c r="IXU63" s="101"/>
      <c r="IXV63" s="101"/>
      <c r="IXW63" s="101"/>
      <c r="IXX63" s="101"/>
      <c r="IXY63" s="101"/>
      <c r="IXZ63" s="101"/>
      <c r="IYA63" s="411"/>
      <c r="IYB63" s="411"/>
      <c r="IYC63" s="411"/>
      <c r="IYD63" s="99"/>
      <c r="IYE63" s="100"/>
      <c r="IYF63" s="99"/>
      <c r="IYG63" s="99"/>
      <c r="IYH63" s="101"/>
      <c r="IYI63" s="101"/>
      <c r="IYJ63" s="101"/>
      <c r="IYK63" s="100"/>
      <c r="IYL63" s="101"/>
      <c r="IYM63" s="101"/>
      <c r="IYN63" s="101"/>
      <c r="IYO63" s="101"/>
      <c r="IYP63" s="101"/>
      <c r="IYQ63" s="100"/>
      <c r="IYR63" s="101"/>
      <c r="IYS63" s="101"/>
      <c r="IYT63" s="101"/>
      <c r="IYU63" s="101"/>
      <c r="IYV63" s="101"/>
      <c r="IYW63" s="101"/>
      <c r="IYX63" s="101"/>
      <c r="IYY63" s="101"/>
      <c r="IYZ63" s="101"/>
      <c r="IZA63" s="411"/>
      <c r="IZB63" s="411"/>
      <c r="IZC63" s="411"/>
      <c r="IZD63" s="99"/>
      <c r="IZE63" s="100"/>
      <c r="IZF63" s="99"/>
      <c r="IZG63" s="99"/>
      <c r="IZH63" s="101"/>
      <c r="IZI63" s="101"/>
      <c r="IZJ63" s="101"/>
      <c r="IZK63" s="100"/>
      <c r="IZL63" s="101"/>
      <c r="IZM63" s="101"/>
      <c r="IZN63" s="101"/>
      <c r="IZO63" s="101"/>
      <c r="IZP63" s="101"/>
      <c r="IZQ63" s="100"/>
      <c r="IZR63" s="101"/>
      <c r="IZS63" s="101"/>
      <c r="IZT63" s="101"/>
      <c r="IZU63" s="101"/>
      <c r="IZV63" s="101"/>
      <c r="IZW63" s="101"/>
      <c r="IZX63" s="101"/>
      <c r="IZY63" s="101"/>
      <c r="IZZ63" s="101"/>
      <c r="JAA63" s="411"/>
      <c r="JAB63" s="411"/>
      <c r="JAC63" s="411"/>
      <c r="JAD63" s="99"/>
      <c r="JAE63" s="100"/>
      <c r="JAF63" s="99"/>
      <c r="JAG63" s="99"/>
      <c r="JAH63" s="101"/>
      <c r="JAI63" s="101"/>
      <c r="JAJ63" s="101"/>
      <c r="JAK63" s="100"/>
      <c r="JAL63" s="101"/>
      <c r="JAM63" s="101"/>
      <c r="JAN63" s="101"/>
      <c r="JAO63" s="101"/>
      <c r="JAP63" s="101"/>
      <c r="JAQ63" s="100"/>
      <c r="JAR63" s="101"/>
      <c r="JAS63" s="101"/>
      <c r="JAT63" s="101"/>
      <c r="JAU63" s="101"/>
      <c r="JAV63" s="101"/>
      <c r="JAW63" s="101"/>
      <c r="JAX63" s="101"/>
      <c r="JAY63" s="101"/>
      <c r="JAZ63" s="101"/>
      <c r="JBA63" s="411"/>
      <c r="JBB63" s="411"/>
      <c r="JBC63" s="411"/>
      <c r="JBD63" s="99"/>
      <c r="JBE63" s="100"/>
      <c r="JBF63" s="99"/>
      <c r="JBG63" s="99"/>
      <c r="JBH63" s="101"/>
      <c r="JBI63" s="101"/>
      <c r="JBJ63" s="101"/>
      <c r="JBK63" s="100"/>
      <c r="JBL63" s="101"/>
      <c r="JBM63" s="101"/>
      <c r="JBN63" s="101"/>
      <c r="JBO63" s="101"/>
      <c r="JBP63" s="101"/>
      <c r="JBQ63" s="100"/>
      <c r="JBR63" s="101"/>
      <c r="JBS63" s="101"/>
      <c r="JBT63" s="101"/>
      <c r="JBU63" s="101"/>
      <c r="JBV63" s="101"/>
      <c r="JBW63" s="101"/>
      <c r="JBX63" s="101"/>
      <c r="JBY63" s="101"/>
      <c r="JBZ63" s="101"/>
      <c r="JCA63" s="411"/>
      <c r="JCB63" s="411"/>
      <c r="JCC63" s="411"/>
      <c r="JCD63" s="99"/>
      <c r="JCE63" s="100"/>
      <c r="JCF63" s="99"/>
      <c r="JCG63" s="99"/>
      <c r="JCH63" s="101"/>
      <c r="JCI63" s="101"/>
      <c r="JCJ63" s="101"/>
      <c r="JCK63" s="100"/>
      <c r="JCL63" s="101"/>
      <c r="JCM63" s="101"/>
      <c r="JCN63" s="101"/>
      <c r="JCO63" s="101"/>
      <c r="JCP63" s="101"/>
      <c r="JCQ63" s="100"/>
      <c r="JCR63" s="101"/>
      <c r="JCS63" s="101"/>
      <c r="JCT63" s="101"/>
      <c r="JCU63" s="101"/>
      <c r="JCV63" s="101"/>
      <c r="JCW63" s="101"/>
      <c r="JCX63" s="101"/>
      <c r="JCY63" s="101"/>
      <c r="JCZ63" s="101"/>
      <c r="JDA63" s="411"/>
      <c r="JDB63" s="411"/>
      <c r="JDC63" s="411"/>
      <c r="JDD63" s="99"/>
      <c r="JDE63" s="100"/>
      <c r="JDF63" s="99"/>
      <c r="JDG63" s="99"/>
      <c r="JDH63" s="101"/>
      <c r="JDI63" s="101"/>
      <c r="JDJ63" s="101"/>
      <c r="JDK63" s="100"/>
      <c r="JDL63" s="101"/>
      <c r="JDM63" s="101"/>
      <c r="JDN63" s="101"/>
      <c r="JDO63" s="101"/>
      <c r="JDP63" s="101"/>
      <c r="JDQ63" s="100"/>
      <c r="JDR63" s="101"/>
      <c r="JDS63" s="101"/>
      <c r="JDT63" s="101"/>
      <c r="JDU63" s="101"/>
      <c r="JDV63" s="101"/>
      <c r="JDW63" s="101"/>
      <c r="JDX63" s="101"/>
      <c r="JDY63" s="101"/>
      <c r="JDZ63" s="101"/>
      <c r="JEA63" s="411"/>
      <c r="JEB63" s="411"/>
      <c r="JEC63" s="411"/>
      <c r="JED63" s="99"/>
      <c r="JEE63" s="100"/>
      <c r="JEF63" s="99"/>
      <c r="JEG63" s="99"/>
      <c r="JEH63" s="101"/>
      <c r="JEI63" s="101"/>
      <c r="JEJ63" s="101"/>
      <c r="JEK63" s="100"/>
      <c r="JEL63" s="101"/>
      <c r="JEM63" s="101"/>
      <c r="JEN63" s="101"/>
      <c r="JEO63" s="101"/>
      <c r="JEP63" s="101"/>
      <c r="JEQ63" s="100"/>
      <c r="JER63" s="101"/>
      <c r="JES63" s="101"/>
      <c r="JET63" s="101"/>
      <c r="JEU63" s="101"/>
      <c r="JEV63" s="101"/>
      <c r="JEW63" s="101"/>
      <c r="JEX63" s="101"/>
      <c r="JEY63" s="101"/>
      <c r="JEZ63" s="101"/>
      <c r="JFA63" s="411"/>
      <c r="JFB63" s="411"/>
      <c r="JFC63" s="411"/>
      <c r="JFD63" s="99"/>
      <c r="JFE63" s="100"/>
      <c r="JFF63" s="99"/>
      <c r="JFG63" s="99"/>
      <c r="JFH63" s="101"/>
      <c r="JFI63" s="101"/>
      <c r="JFJ63" s="101"/>
      <c r="JFK63" s="100"/>
      <c r="JFL63" s="101"/>
      <c r="JFM63" s="101"/>
      <c r="JFN63" s="101"/>
      <c r="JFO63" s="101"/>
      <c r="JFP63" s="101"/>
      <c r="JFQ63" s="100"/>
      <c r="JFR63" s="101"/>
      <c r="JFS63" s="101"/>
      <c r="JFT63" s="101"/>
      <c r="JFU63" s="101"/>
      <c r="JFV63" s="101"/>
      <c r="JFW63" s="101"/>
      <c r="JFX63" s="101"/>
      <c r="JFY63" s="101"/>
      <c r="JFZ63" s="101"/>
      <c r="JGA63" s="411"/>
      <c r="JGB63" s="411"/>
      <c r="JGC63" s="411"/>
      <c r="JGD63" s="99"/>
      <c r="JGE63" s="100"/>
      <c r="JGF63" s="99"/>
      <c r="JGG63" s="99"/>
      <c r="JGH63" s="101"/>
      <c r="JGI63" s="101"/>
      <c r="JGJ63" s="101"/>
      <c r="JGK63" s="100"/>
      <c r="JGL63" s="101"/>
      <c r="JGM63" s="101"/>
      <c r="JGN63" s="101"/>
      <c r="JGO63" s="101"/>
      <c r="JGP63" s="101"/>
      <c r="JGQ63" s="100"/>
      <c r="JGR63" s="101"/>
      <c r="JGS63" s="101"/>
      <c r="JGT63" s="101"/>
      <c r="JGU63" s="101"/>
      <c r="JGV63" s="101"/>
      <c r="JGW63" s="101"/>
      <c r="JGX63" s="101"/>
      <c r="JGY63" s="101"/>
      <c r="JGZ63" s="101"/>
      <c r="JHA63" s="411"/>
      <c r="JHB63" s="411"/>
      <c r="JHC63" s="411"/>
      <c r="JHD63" s="99"/>
      <c r="JHE63" s="100"/>
      <c r="JHF63" s="99"/>
      <c r="JHG63" s="99"/>
      <c r="JHH63" s="101"/>
      <c r="JHI63" s="101"/>
      <c r="JHJ63" s="101"/>
      <c r="JHK63" s="100"/>
      <c r="JHL63" s="101"/>
      <c r="JHM63" s="101"/>
      <c r="JHN63" s="101"/>
      <c r="JHO63" s="101"/>
      <c r="JHP63" s="101"/>
      <c r="JHQ63" s="100"/>
      <c r="JHR63" s="101"/>
      <c r="JHS63" s="101"/>
      <c r="JHT63" s="101"/>
      <c r="JHU63" s="101"/>
      <c r="JHV63" s="101"/>
      <c r="JHW63" s="101"/>
      <c r="JHX63" s="101"/>
      <c r="JHY63" s="101"/>
      <c r="JHZ63" s="101"/>
      <c r="JIA63" s="411"/>
      <c r="JIB63" s="411"/>
      <c r="JIC63" s="411"/>
      <c r="JID63" s="99"/>
      <c r="JIE63" s="100"/>
      <c r="JIF63" s="99"/>
      <c r="JIG63" s="99"/>
      <c r="JIH63" s="101"/>
      <c r="JII63" s="101"/>
      <c r="JIJ63" s="101"/>
      <c r="JIK63" s="100"/>
      <c r="JIL63" s="101"/>
      <c r="JIM63" s="101"/>
      <c r="JIN63" s="101"/>
      <c r="JIO63" s="101"/>
      <c r="JIP63" s="101"/>
      <c r="JIQ63" s="100"/>
      <c r="JIR63" s="101"/>
      <c r="JIS63" s="101"/>
      <c r="JIT63" s="101"/>
      <c r="JIU63" s="101"/>
      <c r="JIV63" s="101"/>
      <c r="JIW63" s="101"/>
      <c r="JIX63" s="101"/>
      <c r="JIY63" s="101"/>
      <c r="JIZ63" s="101"/>
      <c r="JJA63" s="411"/>
      <c r="JJB63" s="411"/>
      <c r="JJC63" s="411"/>
      <c r="JJD63" s="99"/>
      <c r="JJE63" s="100"/>
      <c r="JJF63" s="99"/>
      <c r="JJG63" s="99"/>
      <c r="JJH63" s="101"/>
      <c r="JJI63" s="101"/>
      <c r="JJJ63" s="101"/>
      <c r="JJK63" s="100"/>
      <c r="JJL63" s="101"/>
      <c r="JJM63" s="101"/>
      <c r="JJN63" s="101"/>
      <c r="JJO63" s="101"/>
      <c r="JJP63" s="101"/>
      <c r="JJQ63" s="100"/>
      <c r="JJR63" s="101"/>
      <c r="JJS63" s="101"/>
      <c r="JJT63" s="101"/>
      <c r="JJU63" s="101"/>
      <c r="JJV63" s="101"/>
      <c r="JJW63" s="101"/>
      <c r="JJX63" s="101"/>
      <c r="JJY63" s="101"/>
      <c r="JJZ63" s="101"/>
      <c r="JKA63" s="411"/>
      <c r="JKB63" s="411"/>
      <c r="JKC63" s="411"/>
      <c r="JKD63" s="99"/>
      <c r="JKE63" s="100"/>
      <c r="JKF63" s="99"/>
      <c r="JKG63" s="99"/>
      <c r="JKH63" s="101"/>
      <c r="JKI63" s="101"/>
      <c r="JKJ63" s="101"/>
      <c r="JKK63" s="100"/>
      <c r="JKL63" s="101"/>
      <c r="JKM63" s="101"/>
      <c r="JKN63" s="101"/>
      <c r="JKO63" s="101"/>
      <c r="JKP63" s="101"/>
      <c r="JKQ63" s="100"/>
      <c r="JKR63" s="101"/>
      <c r="JKS63" s="101"/>
      <c r="JKT63" s="101"/>
      <c r="JKU63" s="101"/>
      <c r="JKV63" s="101"/>
      <c r="JKW63" s="101"/>
      <c r="JKX63" s="101"/>
      <c r="JKY63" s="101"/>
      <c r="JKZ63" s="101"/>
      <c r="JLA63" s="411"/>
      <c r="JLB63" s="411"/>
      <c r="JLC63" s="411"/>
      <c r="JLD63" s="99"/>
      <c r="JLE63" s="100"/>
      <c r="JLF63" s="99"/>
      <c r="JLG63" s="99"/>
      <c r="JLH63" s="101"/>
      <c r="JLI63" s="101"/>
      <c r="JLJ63" s="101"/>
      <c r="JLK63" s="100"/>
      <c r="JLL63" s="101"/>
      <c r="JLM63" s="101"/>
      <c r="JLN63" s="101"/>
      <c r="JLO63" s="101"/>
      <c r="JLP63" s="101"/>
      <c r="JLQ63" s="100"/>
      <c r="JLR63" s="101"/>
      <c r="JLS63" s="101"/>
      <c r="JLT63" s="101"/>
      <c r="JLU63" s="101"/>
      <c r="JLV63" s="101"/>
      <c r="JLW63" s="101"/>
      <c r="JLX63" s="101"/>
      <c r="JLY63" s="101"/>
      <c r="JLZ63" s="101"/>
      <c r="JMA63" s="411"/>
      <c r="JMB63" s="411"/>
      <c r="JMC63" s="411"/>
      <c r="JMD63" s="99"/>
      <c r="JME63" s="100"/>
      <c r="JMF63" s="99"/>
      <c r="JMG63" s="99"/>
      <c r="JMH63" s="101"/>
      <c r="JMI63" s="101"/>
      <c r="JMJ63" s="101"/>
      <c r="JMK63" s="100"/>
      <c r="JML63" s="101"/>
      <c r="JMM63" s="101"/>
      <c r="JMN63" s="101"/>
      <c r="JMO63" s="101"/>
      <c r="JMP63" s="101"/>
      <c r="JMQ63" s="100"/>
      <c r="JMR63" s="101"/>
      <c r="JMS63" s="101"/>
      <c r="JMT63" s="101"/>
      <c r="JMU63" s="101"/>
      <c r="JMV63" s="101"/>
      <c r="JMW63" s="101"/>
      <c r="JMX63" s="101"/>
      <c r="JMY63" s="101"/>
      <c r="JMZ63" s="101"/>
      <c r="JNA63" s="411"/>
      <c r="JNB63" s="411"/>
      <c r="JNC63" s="411"/>
      <c r="JND63" s="99"/>
      <c r="JNE63" s="100"/>
      <c r="JNF63" s="99"/>
      <c r="JNG63" s="99"/>
      <c r="JNH63" s="101"/>
      <c r="JNI63" s="101"/>
      <c r="JNJ63" s="101"/>
      <c r="JNK63" s="100"/>
      <c r="JNL63" s="101"/>
      <c r="JNM63" s="101"/>
      <c r="JNN63" s="101"/>
      <c r="JNO63" s="101"/>
      <c r="JNP63" s="101"/>
      <c r="JNQ63" s="100"/>
      <c r="JNR63" s="101"/>
      <c r="JNS63" s="101"/>
      <c r="JNT63" s="101"/>
      <c r="JNU63" s="101"/>
      <c r="JNV63" s="101"/>
      <c r="JNW63" s="101"/>
      <c r="JNX63" s="101"/>
      <c r="JNY63" s="101"/>
      <c r="JNZ63" s="101"/>
      <c r="JOA63" s="411"/>
      <c r="JOB63" s="411"/>
      <c r="JOC63" s="411"/>
      <c r="JOD63" s="99"/>
      <c r="JOE63" s="100"/>
      <c r="JOF63" s="99"/>
      <c r="JOG63" s="99"/>
      <c r="JOH63" s="101"/>
      <c r="JOI63" s="101"/>
      <c r="JOJ63" s="101"/>
      <c r="JOK63" s="100"/>
      <c r="JOL63" s="101"/>
      <c r="JOM63" s="101"/>
      <c r="JON63" s="101"/>
      <c r="JOO63" s="101"/>
      <c r="JOP63" s="101"/>
      <c r="JOQ63" s="100"/>
      <c r="JOR63" s="101"/>
      <c r="JOS63" s="101"/>
      <c r="JOT63" s="101"/>
      <c r="JOU63" s="101"/>
      <c r="JOV63" s="101"/>
      <c r="JOW63" s="101"/>
      <c r="JOX63" s="101"/>
      <c r="JOY63" s="101"/>
      <c r="JOZ63" s="101"/>
      <c r="JPA63" s="411"/>
      <c r="JPB63" s="411"/>
      <c r="JPC63" s="411"/>
      <c r="JPD63" s="99"/>
      <c r="JPE63" s="100"/>
      <c r="JPF63" s="99"/>
      <c r="JPG63" s="99"/>
      <c r="JPH63" s="101"/>
      <c r="JPI63" s="101"/>
      <c r="JPJ63" s="101"/>
      <c r="JPK63" s="100"/>
      <c r="JPL63" s="101"/>
      <c r="JPM63" s="101"/>
      <c r="JPN63" s="101"/>
      <c r="JPO63" s="101"/>
      <c r="JPP63" s="101"/>
      <c r="JPQ63" s="100"/>
      <c r="JPR63" s="101"/>
      <c r="JPS63" s="101"/>
      <c r="JPT63" s="101"/>
      <c r="JPU63" s="101"/>
      <c r="JPV63" s="101"/>
      <c r="JPW63" s="101"/>
      <c r="JPX63" s="101"/>
      <c r="JPY63" s="101"/>
      <c r="JPZ63" s="101"/>
      <c r="JQA63" s="411"/>
      <c r="JQB63" s="411"/>
      <c r="JQC63" s="411"/>
      <c r="JQD63" s="99"/>
      <c r="JQE63" s="100"/>
      <c r="JQF63" s="99"/>
      <c r="JQG63" s="99"/>
      <c r="JQH63" s="101"/>
      <c r="JQI63" s="101"/>
      <c r="JQJ63" s="101"/>
      <c r="JQK63" s="100"/>
      <c r="JQL63" s="101"/>
      <c r="JQM63" s="101"/>
      <c r="JQN63" s="101"/>
      <c r="JQO63" s="101"/>
      <c r="JQP63" s="101"/>
      <c r="JQQ63" s="100"/>
      <c r="JQR63" s="101"/>
      <c r="JQS63" s="101"/>
      <c r="JQT63" s="101"/>
      <c r="JQU63" s="101"/>
      <c r="JQV63" s="101"/>
      <c r="JQW63" s="101"/>
      <c r="JQX63" s="101"/>
      <c r="JQY63" s="101"/>
      <c r="JQZ63" s="101"/>
      <c r="JRA63" s="411"/>
      <c r="JRB63" s="411"/>
      <c r="JRC63" s="411"/>
      <c r="JRD63" s="99"/>
      <c r="JRE63" s="100"/>
      <c r="JRF63" s="99"/>
      <c r="JRG63" s="99"/>
      <c r="JRH63" s="101"/>
      <c r="JRI63" s="101"/>
      <c r="JRJ63" s="101"/>
      <c r="JRK63" s="100"/>
      <c r="JRL63" s="101"/>
      <c r="JRM63" s="101"/>
      <c r="JRN63" s="101"/>
      <c r="JRO63" s="101"/>
      <c r="JRP63" s="101"/>
      <c r="JRQ63" s="100"/>
      <c r="JRR63" s="101"/>
      <c r="JRS63" s="101"/>
      <c r="JRT63" s="101"/>
      <c r="JRU63" s="101"/>
      <c r="JRV63" s="101"/>
      <c r="JRW63" s="101"/>
      <c r="JRX63" s="101"/>
      <c r="JRY63" s="101"/>
      <c r="JRZ63" s="101"/>
      <c r="JSA63" s="411"/>
      <c r="JSB63" s="411"/>
      <c r="JSC63" s="411"/>
      <c r="JSD63" s="99"/>
      <c r="JSE63" s="100"/>
      <c r="JSF63" s="99"/>
      <c r="JSG63" s="99"/>
      <c r="JSH63" s="101"/>
      <c r="JSI63" s="101"/>
      <c r="JSJ63" s="101"/>
      <c r="JSK63" s="100"/>
      <c r="JSL63" s="101"/>
      <c r="JSM63" s="101"/>
      <c r="JSN63" s="101"/>
      <c r="JSO63" s="101"/>
      <c r="JSP63" s="101"/>
      <c r="JSQ63" s="100"/>
      <c r="JSR63" s="101"/>
      <c r="JSS63" s="101"/>
      <c r="JST63" s="101"/>
      <c r="JSU63" s="101"/>
      <c r="JSV63" s="101"/>
      <c r="JSW63" s="101"/>
      <c r="JSX63" s="101"/>
      <c r="JSY63" s="101"/>
      <c r="JSZ63" s="101"/>
      <c r="JTA63" s="411"/>
      <c r="JTB63" s="411"/>
      <c r="JTC63" s="411"/>
      <c r="JTD63" s="99"/>
      <c r="JTE63" s="100"/>
      <c r="JTF63" s="99"/>
      <c r="JTG63" s="99"/>
      <c r="JTH63" s="101"/>
      <c r="JTI63" s="101"/>
      <c r="JTJ63" s="101"/>
      <c r="JTK63" s="100"/>
      <c r="JTL63" s="101"/>
      <c r="JTM63" s="101"/>
      <c r="JTN63" s="101"/>
      <c r="JTO63" s="101"/>
      <c r="JTP63" s="101"/>
      <c r="JTQ63" s="100"/>
      <c r="JTR63" s="101"/>
      <c r="JTS63" s="101"/>
      <c r="JTT63" s="101"/>
      <c r="JTU63" s="101"/>
      <c r="JTV63" s="101"/>
      <c r="JTW63" s="101"/>
      <c r="JTX63" s="101"/>
      <c r="JTY63" s="101"/>
      <c r="JTZ63" s="101"/>
      <c r="JUA63" s="411"/>
      <c r="JUB63" s="411"/>
      <c r="JUC63" s="411"/>
      <c r="JUD63" s="99"/>
      <c r="JUE63" s="100"/>
      <c r="JUF63" s="99"/>
      <c r="JUG63" s="99"/>
      <c r="JUH63" s="101"/>
      <c r="JUI63" s="101"/>
      <c r="JUJ63" s="101"/>
      <c r="JUK63" s="100"/>
      <c r="JUL63" s="101"/>
      <c r="JUM63" s="101"/>
      <c r="JUN63" s="101"/>
      <c r="JUO63" s="101"/>
      <c r="JUP63" s="101"/>
      <c r="JUQ63" s="100"/>
      <c r="JUR63" s="101"/>
      <c r="JUS63" s="101"/>
      <c r="JUT63" s="101"/>
      <c r="JUU63" s="101"/>
      <c r="JUV63" s="101"/>
      <c r="JUW63" s="101"/>
      <c r="JUX63" s="101"/>
      <c r="JUY63" s="101"/>
      <c r="JUZ63" s="101"/>
      <c r="JVA63" s="411"/>
      <c r="JVB63" s="411"/>
      <c r="JVC63" s="411"/>
      <c r="JVD63" s="99"/>
      <c r="JVE63" s="100"/>
      <c r="JVF63" s="99"/>
      <c r="JVG63" s="99"/>
      <c r="JVH63" s="101"/>
      <c r="JVI63" s="101"/>
      <c r="JVJ63" s="101"/>
      <c r="JVK63" s="100"/>
      <c r="JVL63" s="101"/>
      <c r="JVM63" s="101"/>
      <c r="JVN63" s="101"/>
      <c r="JVO63" s="101"/>
      <c r="JVP63" s="101"/>
      <c r="JVQ63" s="100"/>
      <c r="JVR63" s="101"/>
      <c r="JVS63" s="101"/>
      <c r="JVT63" s="101"/>
      <c r="JVU63" s="101"/>
      <c r="JVV63" s="101"/>
      <c r="JVW63" s="101"/>
      <c r="JVX63" s="101"/>
      <c r="JVY63" s="101"/>
      <c r="JVZ63" s="101"/>
      <c r="JWA63" s="411"/>
      <c r="JWB63" s="411"/>
      <c r="JWC63" s="411"/>
      <c r="JWD63" s="99"/>
      <c r="JWE63" s="100"/>
      <c r="JWF63" s="99"/>
      <c r="JWG63" s="99"/>
      <c r="JWH63" s="101"/>
      <c r="JWI63" s="101"/>
      <c r="JWJ63" s="101"/>
      <c r="JWK63" s="100"/>
      <c r="JWL63" s="101"/>
      <c r="JWM63" s="101"/>
      <c r="JWN63" s="101"/>
      <c r="JWO63" s="101"/>
      <c r="JWP63" s="101"/>
      <c r="JWQ63" s="100"/>
      <c r="JWR63" s="101"/>
      <c r="JWS63" s="101"/>
      <c r="JWT63" s="101"/>
      <c r="JWU63" s="101"/>
      <c r="JWV63" s="101"/>
      <c r="JWW63" s="101"/>
      <c r="JWX63" s="101"/>
      <c r="JWY63" s="101"/>
      <c r="JWZ63" s="101"/>
      <c r="JXA63" s="411"/>
      <c r="JXB63" s="411"/>
      <c r="JXC63" s="411"/>
      <c r="JXD63" s="99"/>
      <c r="JXE63" s="100"/>
      <c r="JXF63" s="99"/>
      <c r="JXG63" s="99"/>
      <c r="JXH63" s="101"/>
      <c r="JXI63" s="101"/>
      <c r="JXJ63" s="101"/>
      <c r="JXK63" s="100"/>
      <c r="JXL63" s="101"/>
      <c r="JXM63" s="101"/>
      <c r="JXN63" s="101"/>
      <c r="JXO63" s="101"/>
      <c r="JXP63" s="101"/>
      <c r="JXQ63" s="100"/>
      <c r="JXR63" s="101"/>
      <c r="JXS63" s="101"/>
      <c r="JXT63" s="101"/>
      <c r="JXU63" s="101"/>
      <c r="JXV63" s="101"/>
      <c r="JXW63" s="101"/>
      <c r="JXX63" s="101"/>
      <c r="JXY63" s="101"/>
      <c r="JXZ63" s="101"/>
      <c r="JYA63" s="411"/>
      <c r="JYB63" s="411"/>
      <c r="JYC63" s="411"/>
      <c r="JYD63" s="99"/>
      <c r="JYE63" s="100"/>
      <c r="JYF63" s="99"/>
      <c r="JYG63" s="99"/>
      <c r="JYH63" s="101"/>
      <c r="JYI63" s="101"/>
      <c r="JYJ63" s="101"/>
      <c r="JYK63" s="100"/>
      <c r="JYL63" s="101"/>
      <c r="JYM63" s="101"/>
      <c r="JYN63" s="101"/>
      <c r="JYO63" s="101"/>
      <c r="JYP63" s="101"/>
      <c r="JYQ63" s="100"/>
      <c r="JYR63" s="101"/>
      <c r="JYS63" s="101"/>
      <c r="JYT63" s="101"/>
      <c r="JYU63" s="101"/>
      <c r="JYV63" s="101"/>
      <c r="JYW63" s="101"/>
      <c r="JYX63" s="101"/>
      <c r="JYY63" s="101"/>
      <c r="JYZ63" s="101"/>
      <c r="JZA63" s="411"/>
      <c r="JZB63" s="411"/>
      <c r="JZC63" s="411"/>
      <c r="JZD63" s="99"/>
      <c r="JZE63" s="100"/>
      <c r="JZF63" s="99"/>
      <c r="JZG63" s="99"/>
      <c r="JZH63" s="101"/>
      <c r="JZI63" s="101"/>
      <c r="JZJ63" s="101"/>
      <c r="JZK63" s="100"/>
      <c r="JZL63" s="101"/>
      <c r="JZM63" s="101"/>
      <c r="JZN63" s="101"/>
      <c r="JZO63" s="101"/>
      <c r="JZP63" s="101"/>
      <c r="JZQ63" s="100"/>
      <c r="JZR63" s="101"/>
      <c r="JZS63" s="101"/>
      <c r="JZT63" s="101"/>
      <c r="JZU63" s="101"/>
      <c r="JZV63" s="101"/>
      <c r="JZW63" s="101"/>
      <c r="JZX63" s="101"/>
      <c r="JZY63" s="101"/>
      <c r="JZZ63" s="101"/>
      <c r="KAA63" s="411"/>
      <c r="KAB63" s="411"/>
      <c r="KAC63" s="411"/>
      <c r="KAD63" s="99"/>
      <c r="KAE63" s="100"/>
      <c r="KAF63" s="99"/>
      <c r="KAG63" s="99"/>
      <c r="KAH63" s="101"/>
      <c r="KAI63" s="101"/>
      <c r="KAJ63" s="101"/>
      <c r="KAK63" s="100"/>
      <c r="KAL63" s="101"/>
      <c r="KAM63" s="101"/>
      <c r="KAN63" s="101"/>
      <c r="KAO63" s="101"/>
      <c r="KAP63" s="101"/>
      <c r="KAQ63" s="100"/>
      <c r="KAR63" s="101"/>
      <c r="KAS63" s="101"/>
      <c r="KAT63" s="101"/>
      <c r="KAU63" s="101"/>
      <c r="KAV63" s="101"/>
      <c r="KAW63" s="101"/>
      <c r="KAX63" s="101"/>
      <c r="KAY63" s="101"/>
      <c r="KAZ63" s="101"/>
      <c r="KBA63" s="411"/>
      <c r="KBB63" s="411"/>
      <c r="KBC63" s="411"/>
      <c r="KBD63" s="99"/>
      <c r="KBE63" s="100"/>
      <c r="KBF63" s="99"/>
      <c r="KBG63" s="99"/>
      <c r="KBH63" s="101"/>
      <c r="KBI63" s="101"/>
      <c r="KBJ63" s="101"/>
      <c r="KBK63" s="100"/>
      <c r="KBL63" s="101"/>
      <c r="KBM63" s="101"/>
      <c r="KBN63" s="101"/>
      <c r="KBO63" s="101"/>
      <c r="KBP63" s="101"/>
      <c r="KBQ63" s="100"/>
      <c r="KBR63" s="101"/>
      <c r="KBS63" s="101"/>
      <c r="KBT63" s="101"/>
      <c r="KBU63" s="101"/>
      <c r="KBV63" s="101"/>
      <c r="KBW63" s="101"/>
      <c r="KBX63" s="101"/>
      <c r="KBY63" s="101"/>
      <c r="KBZ63" s="101"/>
      <c r="KCA63" s="411"/>
      <c r="KCB63" s="411"/>
      <c r="KCC63" s="411"/>
      <c r="KCD63" s="99"/>
      <c r="KCE63" s="100"/>
      <c r="KCF63" s="99"/>
      <c r="KCG63" s="99"/>
      <c r="KCH63" s="101"/>
      <c r="KCI63" s="101"/>
      <c r="KCJ63" s="101"/>
      <c r="KCK63" s="100"/>
      <c r="KCL63" s="101"/>
      <c r="KCM63" s="101"/>
      <c r="KCN63" s="101"/>
      <c r="KCO63" s="101"/>
      <c r="KCP63" s="101"/>
      <c r="KCQ63" s="100"/>
      <c r="KCR63" s="101"/>
      <c r="KCS63" s="101"/>
      <c r="KCT63" s="101"/>
      <c r="KCU63" s="101"/>
      <c r="KCV63" s="101"/>
      <c r="KCW63" s="101"/>
      <c r="KCX63" s="101"/>
      <c r="KCY63" s="101"/>
      <c r="KCZ63" s="101"/>
      <c r="KDA63" s="411"/>
      <c r="KDB63" s="411"/>
      <c r="KDC63" s="411"/>
      <c r="KDD63" s="99"/>
      <c r="KDE63" s="100"/>
      <c r="KDF63" s="99"/>
      <c r="KDG63" s="99"/>
      <c r="KDH63" s="101"/>
      <c r="KDI63" s="101"/>
      <c r="KDJ63" s="101"/>
      <c r="KDK63" s="100"/>
      <c r="KDL63" s="101"/>
      <c r="KDM63" s="101"/>
      <c r="KDN63" s="101"/>
      <c r="KDO63" s="101"/>
      <c r="KDP63" s="101"/>
      <c r="KDQ63" s="100"/>
      <c r="KDR63" s="101"/>
      <c r="KDS63" s="101"/>
      <c r="KDT63" s="101"/>
      <c r="KDU63" s="101"/>
      <c r="KDV63" s="101"/>
      <c r="KDW63" s="101"/>
      <c r="KDX63" s="101"/>
      <c r="KDY63" s="101"/>
      <c r="KDZ63" s="101"/>
      <c r="KEA63" s="411"/>
      <c r="KEB63" s="411"/>
      <c r="KEC63" s="411"/>
      <c r="KED63" s="99"/>
      <c r="KEE63" s="100"/>
      <c r="KEF63" s="99"/>
      <c r="KEG63" s="99"/>
      <c r="KEH63" s="101"/>
      <c r="KEI63" s="101"/>
      <c r="KEJ63" s="101"/>
      <c r="KEK63" s="100"/>
      <c r="KEL63" s="101"/>
      <c r="KEM63" s="101"/>
      <c r="KEN63" s="101"/>
      <c r="KEO63" s="101"/>
      <c r="KEP63" s="101"/>
      <c r="KEQ63" s="100"/>
      <c r="KER63" s="101"/>
      <c r="KES63" s="101"/>
      <c r="KET63" s="101"/>
      <c r="KEU63" s="101"/>
      <c r="KEV63" s="101"/>
      <c r="KEW63" s="101"/>
      <c r="KEX63" s="101"/>
      <c r="KEY63" s="101"/>
      <c r="KEZ63" s="101"/>
      <c r="KFA63" s="411"/>
      <c r="KFB63" s="411"/>
      <c r="KFC63" s="411"/>
      <c r="KFD63" s="99"/>
      <c r="KFE63" s="100"/>
      <c r="KFF63" s="99"/>
      <c r="KFG63" s="99"/>
      <c r="KFH63" s="101"/>
      <c r="KFI63" s="101"/>
      <c r="KFJ63" s="101"/>
      <c r="KFK63" s="100"/>
      <c r="KFL63" s="101"/>
      <c r="KFM63" s="101"/>
      <c r="KFN63" s="101"/>
      <c r="KFO63" s="101"/>
      <c r="KFP63" s="101"/>
      <c r="KFQ63" s="100"/>
      <c r="KFR63" s="101"/>
      <c r="KFS63" s="101"/>
      <c r="KFT63" s="101"/>
      <c r="KFU63" s="101"/>
      <c r="KFV63" s="101"/>
      <c r="KFW63" s="101"/>
      <c r="KFX63" s="101"/>
      <c r="KFY63" s="101"/>
      <c r="KFZ63" s="101"/>
      <c r="KGA63" s="411"/>
      <c r="KGB63" s="411"/>
      <c r="KGC63" s="411"/>
      <c r="KGD63" s="99"/>
      <c r="KGE63" s="100"/>
      <c r="KGF63" s="99"/>
      <c r="KGG63" s="99"/>
      <c r="KGH63" s="101"/>
      <c r="KGI63" s="101"/>
      <c r="KGJ63" s="101"/>
      <c r="KGK63" s="100"/>
      <c r="KGL63" s="101"/>
      <c r="KGM63" s="101"/>
      <c r="KGN63" s="101"/>
      <c r="KGO63" s="101"/>
      <c r="KGP63" s="101"/>
      <c r="KGQ63" s="100"/>
      <c r="KGR63" s="101"/>
      <c r="KGS63" s="101"/>
      <c r="KGT63" s="101"/>
      <c r="KGU63" s="101"/>
      <c r="KGV63" s="101"/>
      <c r="KGW63" s="101"/>
      <c r="KGX63" s="101"/>
      <c r="KGY63" s="101"/>
      <c r="KGZ63" s="101"/>
      <c r="KHA63" s="411"/>
      <c r="KHB63" s="411"/>
      <c r="KHC63" s="411"/>
      <c r="KHD63" s="99"/>
      <c r="KHE63" s="100"/>
      <c r="KHF63" s="99"/>
      <c r="KHG63" s="99"/>
      <c r="KHH63" s="101"/>
      <c r="KHI63" s="101"/>
      <c r="KHJ63" s="101"/>
      <c r="KHK63" s="100"/>
      <c r="KHL63" s="101"/>
      <c r="KHM63" s="101"/>
      <c r="KHN63" s="101"/>
      <c r="KHO63" s="101"/>
      <c r="KHP63" s="101"/>
      <c r="KHQ63" s="100"/>
      <c r="KHR63" s="101"/>
      <c r="KHS63" s="101"/>
      <c r="KHT63" s="101"/>
      <c r="KHU63" s="101"/>
      <c r="KHV63" s="101"/>
      <c r="KHW63" s="101"/>
      <c r="KHX63" s="101"/>
      <c r="KHY63" s="101"/>
      <c r="KHZ63" s="101"/>
      <c r="KIA63" s="411"/>
      <c r="KIB63" s="411"/>
      <c r="KIC63" s="411"/>
      <c r="KID63" s="99"/>
      <c r="KIE63" s="100"/>
      <c r="KIF63" s="99"/>
      <c r="KIG63" s="99"/>
      <c r="KIH63" s="101"/>
      <c r="KII63" s="101"/>
      <c r="KIJ63" s="101"/>
      <c r="KIK63" s="100"/>
      <c r="KIL63" s="101"/>
      <c r="KIM63" s="101"/>
      <c r="KIN63" s="101"/>
      <c r="KIO63" s="101"/>
      <c r="KIP63" s="101"/>
      <c r="KIQ63" s="100"/>
      <c r="KIR63" s="101"/>
      <c r="KIS63" s="101"/>
      <c r="KIT63" s="101"/>
      <c r="KIU63" s="101"/>
      <c r="KIV63" s="101"/>
      <c r="KIW63" s="101"/>
      <c r="KIX63" s="101"/>
      <c r="KIY63" s="101"/>
      <c r="KIZ63" s="101"/>
      <c r="KJA63" s="411"/>
      <c r="KJB63" s="411"/>
      <c r="KJC63" s="411"/>
      <c r="KJD63" s="99"/>
      <c r="KJE63" s="100"/>
      <c r="KJF63" s="99"/>
      <c r="KJG63" s="99"/>
      <c r="KJH63" s="101"/>
      <c r="KJI63" s="101"/>
      <c r="KJJ63" s="101"/>
      <c r="KJK63" s="100"/>
      <c r="KJL63" s="101"/>
      <c r="KJM63" s="101"/>
      <c r="KJN63" s="101"/>
      <c r="KJO63" s="101"/>
      <c r="KJP63" s="101"/>
      <c r="KJQ63" s="100"/>
      <c r="KJR63" s="101"/>
      <c r="KJS63" s="101"/>
      <c r="KJT63" s="101"/>
      <c r="KJU63" s="101"/>
      <c r="KJV63" s="101"/>
      <c r="KJW63" s="101"/>
      <c r="KJX63" s="101"/>
      <c r="KJY63" s="101"/>
      <c r="KJZ63" s="101"/>
      <c r="KKA63" s="411"/>
      <c r="KKB63" s="411"/>
      <c r="KKC63" s="411"/>
      <c r="KKD63" s="99"/>
      <c r="KKE63" s="100"/>
      <c r="KKF63" s="99"/>
      <c r="KKG63" s="99"/>
      <c r="KKH63" s="101"/>
      <c r="KKI63" s="101"/>
      <c r="KKJ63" s="101"/>
      <c r="KKK63" s="100"/>
      <c r="KKL63" s="101"/>
      <c r="KKM63" s="101"/>
      <c r="KKN63" s="101"/>
      <c r="KKO63" s="101"/>
      <c r="KKP63" s="101"/>
      <c r="KKQ63" s="100"/>
      <c r="KKR63" s="101"/>
      <c r="KKS63" s="101"/>
      <c r="KKT63" s="101"/>
      <c r="KKU63" s="101"/>
      <c r="KKV63" s="101"/>
      <c r="KKW63" s="101"/>
      <c r="KKX63" s="101"/>
      <c r="KKY63" s="101"/>
      <c r="KKZ63" s="101"/>
      <c r="KLA63" s="411"/>
      <c r="KLB63" s="411"/>
      <c r="KLC63" s="411"/>
      <c r="KLD63" s="99"/>
      <c r="KLE63" s="100"/>
      <c r="KLF63" s="99"/>
      <c r="KLG63" s="99"/>
      <c r="KLH63" s="101"/>
      <c r="KLI63" s="101"/>
      <c r="KLJ63" s="101"/>
      <c r="KLK63" s="100"/>
      <c r="KLL63" s="101"/>
      <c r="KLM63" s="101"/>
      <c r="KLN63" s="101"/>
      <c r="KLO63" s="101"/>
      <c r="KLP63" s="101"/>
      <c r="KLQ63" s="100"/>
      <c r="KLR63" s="101"/>
      <c r="KLS63" s="101"/>
      <c r="KLT63" s="101"/>
      <c r="KLU63" s="101"/>
      <c r="KLV63" s="101"/>
      <c r="KLW63" s="101"/>
      <c r="KLX63" s="101"/>
      <c r="KLY63" s="101"/>
      <c r="KLZ63" s="101"/>
      <c r="KMA63" s="411"/>
      <c r="KMB63" s="411"/>
      <c r="KMC63" s="411"/>
      <c r="KMD63" s="99"/>
      <c r="KME63" s="100"/>
      <c r="KMF63" s="99"/>
      <c r="KMG63" s="99"/>
      <c r="KMH63" s="101"/>
      <c r="KMI63" s="101"/>
      <c r="KMJ63" s="101"/>
      <c r="KMK63" s="100"/>
      <c r="KML63" s="101"/>
      <c r="KMM63" s="101"/>
      <c r="KMN63" s="101"/>
      <c r="KMO63" s="101"/>
      <c r="KMP63" s="101"/>
      <c r="KMQ63" s="100"/>
      <c r="KMR63" s="101"/>
      <c r="KMS63" s="101"/>
      <c r="KMT63" s="101"/>
      <c r="KMU63" s="101"/>
      <c r="KMV63" s="101"/>
      <c r="KMW63" s="101"/>
      <c r="KMX63" s="101"/>
      <c r="KMY63" s="101"/>
      <c r="KMZ63" s="101"/>
      <c r="KNA63" s="411"/>
      <c r="KNB63" s="411"/>
      <c r="KNC63" s="411"/>
      <c r="KND63" s="99"/>
      <c r="KNE63" s="100"/>
      <c r="KNF63" s="99"/>
      <c r="KNG63" s="99"/>
      <c r="KNH63" s="101"/>
      <c r="KNI63" s="101"/>
      <c r="KNJ63" s="101"/>
      <c r="KNK63" s="100"/>
      <c r="KNL63" s="101"/>
      <c r="KNM63" s="101"/>
      <c r="KNN63" s="101"/>
      <c r="KNO63" s="101"/>
      <c r="KNP63" s="101"/>
      <c r="KNQ63" s="100"/>
      <c r="KNR63" s="101"/>
      <c r="KNS63" s="101"/>
      <c r="KNT63" s="101"/>
      <c r="KNU63" s="101"/>
      <c r="KNV63" s="101"/>
      <c r="KNW63" s="101"/>
      <c r="KNX63" s="101"/>
      <c r="KNY63" s="101"/>
      <c r="KNZ63" s="101"/>
      <c r="KOA63" s="411"/>
      <c r="KOB63" s="411"/>
      <c r="KOC63" s="411"/>
      <c r="KOD63" s="99"/>
      <c r="KOE63" s="100"/>
      <c r="KOF63" s="99"/>
      <c r="KOG63" s="99"/>
      <c r="KOH63" s="101"/>
      <c r="KOI63" s="101"/>
      <c r="KOJ63" s="101"/>
      <c r="KOK63" s="100"/>
      <c r="KOL63" s="101"/>
      <c r="KOM63" s="101"/>
      <c r="KON63" s="101"/>
      <c r="KOO63" s="101"/>
      <c r="KOP63" s="101"/>
      <c r="KOQ63" s="100"/>
      <c r="KOR63" s="101"/>
      <c r="KOS63" s="101"/>
      <c r="KOT63" s="101"/>
      <c r="KOU63" s="101"/>
      <c r="KOV63" s="101"/>
      <c r="KOW63" s="101"/>
      <c r="KOX63" s="101"/>
      <c r="KOY63" s="101"/>
      <c r="KOZ63" s="101"/>
      <c r="KPA63" s="411"/>
      <c r="KPB63" s="411"/>
      <c r="KPC63" s="411"/>
      <c r="KPD63" s="99"/>
      <c r="KPE63" s="100"/>
      <c r="KPF63" s="99"/>
      <c r="KPG63" s="99"/>
      <c r="KPH63" s="101"/>
      <c r="KPI63" s="101"/>
      <c r="KPJ63" s="101"/>
      <c r="KPK63" s="100"/>
      <c r="KPL63" s="101"/>
      <c r="KPM63" s="101"/>
      <c r="KPN63" s="101"/>
      <c r="KPO63" s="101"/>
      <c r="KPP63" s="101"/>
      <c r="KPQ63" s="100"/>
      <c r="KPR63" s="101"/>
      <c r="KPS63" s="101"/>
      <c r="KPT63" s="101"/>
      <c r="KPU63" s="101"/>
      <c r="KPV63" s="101"/>
      <c r="KPW63" s="101"/>
      <c r="KPX63" s="101"/>
      <c r="KPY63" s="101"/>
      <c r="KPZ63" s="101"/>
      <c r="KQA63" s="411"/>
      <c r="KQB63" s="411"/>
      <c r="KQC63" s="411"/>
      <c r="KQD63" s="99"/>
      <c r="KQE63" s="100"/>
      <c r="KQF63" s="99"/>
      <c r="KQG63" s="99"/>
      <c r="KQH63" s="101"/>
      <c r="KQI63" s="101"/>
      <c r="KQJ63" s="101"/>
      <c r="KQK63" s="100"/>
      <c r="KQL63" s="101"/>
      <c r="KQM63" s="101"/>
      <c r="KQN63" s="101"/>
      <c r="KQO63" s="101"/>
      <c r="KQP63" s="101"/>
      <c r="KQQ63" s="100"/>
      <c r="KQR63" s="101"/>
      <c r="KQS63" s="101"/>
      <c r="KQT63" s="101"/>
      <c r="KQU63" s="101"/>
      <c r="KQV63" s="101"/>
      <c r="KQW63" s="101"/>
      <c r="KQX63" s="101"/>
      <c r="KQY63" s="101"/>
      <c r="KQZ63" s="101"/>
      <c r="KRA63" s="411"/>
      <c r="KRB63" s="411"/>
      <c r="KRC63" s="411"/>
      <c r="KRD63" s="99"/>
      <c r="KRE63" s="100"/>
      <c r="KRF63" s="99"/>
      <c r="KRG63" s="99"/>
      <c r="KRH63" s="101"/>
      <c r="KRI63" s="101"/>
      <c r="KRJ63" s="101"/>
      <c r="KRK63" s="100"/>
      <c r="KRL63" s="101"/>
      <c r="KRM63" s="101"/>
      <c r="KRN63" s="101"/>
      <c r="KRO63" s="101"/>
      <c r="KRP63" s="101"/>
      <c r="KRQ63" s="100"/>
      <c r="KRR63" s="101"/>
      <c r="KRS63" s="101"/>
      <c r="KRT63" s="101"/>
      <c r="KRU63" s="101"/>
      <c r="KRV63" s="101"/>
      <c r="KRW63" s="101"/>
      <c r="KRX63" s="101"/>
      <c r="KRY63" s="101"/>
      <c r="KRZ63" s="101"/>
      <c r="KSA63" s="411"/>
      <c r="KSB63" s="411"/>
      <c r="KSC63" s="411"/>
      <c r="KSD63" s="99"/>
      <c r="KSE63" s="100"/>
      <c r="KSF63" s="99"/>
      <c r="KSG63" s="99"/>
      <c r="KSH63" s="101"/>
      <c r="KSI63" s="101"/>
      <c r="KSJ63" s="101"/>
      <c r="KSK63" s="100"/>
      <c r="KSL63" s="101"/>
      <c r="KSM63" s="101"/>
      <c r="KSN63" s="101"/>
      <c r="KSO63" s="101"/>
      <c r="KSP63" s="101"/>
      <c r="KSQ63" s="100"/>
      <c r="KSR63" s="101"/>
      <c r="KSS63" s="101"/>
      <c r="KST63" s="101"/>
      <c r="KSU63" s="101"/>
      <c r="KSV63" s="101"/>
      <c r="KSW63" s="101"/>
      <c r="KSX63" s="101"/>
      <c r="KSY63" s="101"/>
      <c r="KSZ63" s="101"/>
      <c r="KTA63" s="411"/>
      <c r="KTB63" s="411"/>
      <c r="KTC63" s="411"/>
      <c r="KTD63" s="99"/>
      <c r="KTE63" s="100"/>
      <c r="KTF63" s="99"/>
      <c r="KTG63" s="99"/>
      <c r="KTH63" s="101"/>
      <c r="KTI63" s="101"/>
      <c r="KTJ63" s="101"/>
      <c r="KTK63" s="100"/>
      <c r="KTL63" s="101"/>
      <c r="KTM63" s="101"/>
      <c r="KTN63" s="101"/>
      <c r="KTO63" s="101"/>
      <c r="KTP63" s="101"/>
      <c r="KTQ63" s="100"/>
      <c r="KTR63" s="101"/>
      <c r="KTS63" s="101"/>
      <c r="KTT63" s="101"/>
      <c r="KTU63" s="101"/>
      <c r="KTV63" s="101"/>
      <c r="KTW63" s="101"/>
      <c r="KTX63" s="101"/>
      <c r="KTY63" s="101"/>
      <c r="KTZ63" s="101"/>
      <c r="KUA63" s="411"/>
      <c r="KUB63" s="411"/>
      <c r="KUC63" s="411"/>
      <c r="KUD63" s="99"/>
      <c r="KUE63" s="100"/>
      <c r="KUF63" s="99"/>
      <c r="KUG63" s="99"/>
      <c r="KUH63" s="101"/>
      <c r="KUI63" s="101"/>
      <c r="KUJ63" s="101"/>
      <c r="KUK63" s="100"/>
      <c r="KUL63" s="101"/>
      <c r="KUM63" s="101"/>
      <c r="KUN63" s="101"/>
      <c r="KUO63" s="101"/>
      <c r="KUP63" s="101"/>
      <c r="KUQ63" s="100"/>
      <c r="KUR63" s="101"/>
      <c r="KUS63" s="101"/>
      <c r="KUT63" s="101"/>
      <c r="KUU63" s="101"/>
      <c r="KUV63" s="101"/>
      <c r="KUW63" s="101"/>
      <c r="KUX63" s="101"/>
      <c r="KUY63" s="101"/>
      <c r="KUZ63" s="101"/>
      <c r="KVA63" s="411"/>
      <c r="KVB63" s="411"/>
      <c r="KVC63" s="411"/>
      <c r="KVD63" s="99"/>
      <c r="KVE63" s="100"/>
      <c r="KVF63" s="99"/>
      <c r="KVG63" s="99"/>
      <c r="KVH63" s="101"/>
      <c r="KVI63" s="101"/>
      <c r="KVJ63" s="101"/>
      <c r="KVK63" s="100"/>
      <c r="KVL63" s="101"/>
      <c r="KVM63" s="101"/>
      <c r="KVN63" s="101"/>
      <c r="KVO63" s="101"/>
      <c r="KVP63" s="101"/>
      <c r="KVQ63" s="100"/>
      <c r="KVR63" s="101"/>
      <c r="KVS63" s="101"/>
      <c r="KVT63" s="101"/>
      <c r="KVU63" s="101"/>
      <c r="KVV63" s="101"/>
      <c r="KVW63" s="101"/>
      <c r="KVX63" s="101"/>
      <c r="KVY63" s="101"/>
      <c r="KVZ63" s="101"/>
      <c r="KWA63" s="411"/>
      <c r="KWB63" s="411"/>
      <c r="KWC63" s="411"/>
      <c r="KWD63" s="99"/>
      <c r="KWE63" s="100"/>
      <c r="KWF63" s="99"/>
      <c r="KWG63" s="99"/>
      <c r="KWH63" s="101"/>
      <c r="KWI63" s="101"/>
      <c r="KWJ63" s="101"/>
      <c r="KWK63" s="100"/>
      <c r="KWL63" s="101"/>
      <c r="KWM63" s="101"/>
      <c r="KWN63" s="101"/>
      <c r="KWO63" s="101"/>
      <c r="KWP63" s="101"/>
      <c r="KWQ63" s="100"/>
      <c r="KWR63" s="101"/>
      <c r="KWS63" s="101"/>
      <c r="KWT63" s="101"/>
      <c r="KWU63" s="101"/>
      <c r="KWV63" s="101"/>
      <c r="KWW63" s="101"/>
      <c r="KWX63" s="101"/>
      <c r="KWY63" s="101"/>
      <c r="KWZ63" s="101"/>
      <c r="KXA63" s="411"/>
      <c r="KXB63" s="411"/>
      <c r="KXC63" s="411"/>
      <c r="KXD63" s="99"/>
      <c r="KXE63" s="100"/>
      <c r="KXF63" s="99"/>
      <c r="KXG63" s="99"/>
      <c r="KXH63" s="101"/>
      <c r="KXI63" s="101"/>
      <c r="KXJ63" s="101"/>
      <c r="KXK63" s="100"/>
      <c r="KXL63" s="101"/>
      <c r="KXM63" s="101"/>
      <c r="KXN63" s="101"/>
      <c r="KXO63" s="101"/>
      <c r="KXP63" s="101"/>
      <c r="KXQ63" s="100"/>
      <c r="KXR63" s="101"/>
      <c r="KXS63" s="101"/>
      <c r="KXT63" s="101"/>
      <c r="KXU63" s="101"/>
      <c r="KXV63" s="101"/>
      <c r="KXW63" s="101"/>
      <c r="KXX63" s="101"/>
      <c r="KXY63" s="101"/>
      <c r="KXZ63" s="101"/>
      <c r="KYA63" s="411"/>
      <c r="KYB63" s="411"/>
      <c r="KYC63" s="411"/>
      <c r="KYD63" s="99"/>
      <c r="KYE63" s="100"/>
      <c r="KYF63" s="99"/>
      <c r="KYG63" s="99"/>
      <c r="KYH63" s="101"/>
      <c r="KYI63" s="101"/>
      <c r="KYJ63" s="101"/>
      <c r="KYK63" s="100"/>
      <c r="KYL63" s="101"/>
      <c r="KYM63" s="101"/>
      <c r="KYN63" s="101"/>
      <c r="KYO63" s="101"/>
      <c r="KYP63" s="101"/>
      <c r="KYQ63" s="100"/>
      <c r="KYR63" s="101"/>
      <c r="KYS63" s="101"/>
      <c r="KYT63" s="101"/>
      <c r="KYU63" s="101"/>
      <c r="KYV63" s="101"/>
      <c r="KYW63" s="101"/>
      <c r="KYX63" s="101"/>
      <c r="KYY63" s="101"/>
      <c r="KYZ63" s="101"/>
      <c r="KZA63" s="411"/>
      <c r="KZB63" s="411"/>
      <c r="KZC63" s="411"/>
      <c r="KZD63" s="99"/>
      <c r="KZE63" s="100"/>
      <c r="KZF63" s="99"/>
      <c r="KZG63" s="99"/>
      <c r="KZH63" s="101"/>
      <c r="KZI63" s="101"/>
      <c r="KZJ63" s="101"/>
      <c r="KZK63" s="100"/>
      <c r="KZL63" s="101"/>
      <c r="KZM63" s="101"/>
      <c r="KZN63" s="101"/>
      <c r="KZO63" s="101"/>
      <c r="KZP63" s="101"/>
      <c r="KZQ63" s="100"/>
      <c r="KZR63" s="101"/>
      <c r="KZS63" s="101"/>
      <c r="KZT63" s="101"/>
      <c r="KZU63" s="101"/>
      <c r="KZV63" s="101"/>
      <c r="KZW63" s="101"/>
      <c r="KZX63" s="101"/>
      <c r="KZY63" s="101"/>
      <c r="KZZ63" s="101"/>
      <c r="LAA63" s="411"/>
      <c r="LAB63" s="411"/>
      <c r="LAC63" s="411"/>
      <c r="LAD63" s="99"/>
      <c r="LAE63" s="100"/>
      <c r="LAF63" s="99"/>
      <c r="LAG63" s="99"/>
      <c r="LAH63" s="101"/>
      <c r="LAI63" s="101"/>
      <c r="LAJ63" s="101"/>
      <c r="LAK63" s="100"/>
      <c r="LAL63" s="101"/>
      <c r="LAM63" s="101"/>
      <c r="LAN63" s="101"/>
      <c r="LAO63" s="101"/>
      <c r="LAP63" s="101"/>
      <c r="LAQ63" s="100"/>
      <c r="LAR63" s="101"/>
      <c r="LAS63" s="101"/>
      <c r="LAT63" s="101"/>
      <c r="LAU63" s="101"/>
      <c r="LAV63" s="101"/>
      <c r="LAW63" s="101"/>
      <c r="LAX63" s="101"/>
      <c r="LAY63" s="101"/>
      <c r="LAZ63" s="101"/>
      <c r="LBA63" s="411"/>
      <c r="LBB63" s="411"/>
      <c r="LBC63" s="411"/>
      <c r="LBD63" s="99"/>
      <c r="LBE63" s="100"/>
      <c r="LBF63" s="99"/>
      <c r="LBG63" s="99"/>
      <c r="LBH63" s="101"/>
      <c r="LBI63" s="101"/>
      <c r="LBJ63" s="101"/>
      <c r="LBK63" s="100"/>
      <c r="LBL63" s="101"/>
      <c r="LBM63" s="101"/>
      <c r="LBN63" s="101"/>
      <c r="LBO63" s="101"/>
      <c r="LBP63" s="101"/>
      <c r="LBQ63" s="100"/>
      <c r="LBR63" s="101"/>
      <c r="LBS63" s="101"/>
      <c r="LBT63" s="101"/>
      <c r="LBU63" s="101"/>
      <c r="LBV63" s="101"/>
      <c r="LBW63" s="101"/>
      <c r="LBX63" s="101"/>
      <c r="LBY63" s="101"/>
      <c r="LBZ63" s="101"/>
      <c r="LCA63" s="411"/>
      <c r="LCB63" s="411"/>
      <c r="LCC63" s="411"/>
      <c r="LCD63" s="99"/>
      <c r="LCE63" s="100"/>
      <c r="LCF63" s="99"/>
      <c r="LCG63" s="99"/>
      <c r="LCH63" s="101"/>
      <c r="LCI63" s="101"/>
      <c r="LCJ63" s="101"/>
      <c r="LCK63" s="100"/>
      <c r="LCL63" s="101"/>
      <c r="LCM63" s="101"/>
      <c r="LCN63" s="101"/>
      <c r="LCO63" s="101"/>
      <c r="LCP63" s="101"/>
      <c r="LCQ63" s="100"/>
      <c r="LCR63" s="101"/>
      <c r="LCS63" s="101"/>
      <c r="LCT63" s="101"/>
      <c r="LCU63" s="101"/>
      <c r="LCV63" s="101"/>
      <c r="LCW63" s="101"/>
      <c r="LCX63" s="101"/>
      <c r="LCY63" s="101"/>
      <c r="LCZ63" s="101"/>
      <c r="LDA63" s="411"/>
      <c r="LDB63" s="411"/>
      <c r="LDC63" s="411"/>
      <c r="LDD63" s="99"/>
      <c r="LDE63" s="100"/>
      <c r="LDF63" s="99"/>
      <c r="LDG63" s="99"/>
      <c r="LDH63" s="101"/>
      <c r="LDI63" s="101"/>
      <c r="LDJ63" s="101"/>
      <c r="LDK63" s="100"/>
      <c r="LDL63" s="101"/>
      <c r="LDM63" s="101"/>
      <c r="LDN63" s="101"/>
      <c r="LDO63" s="101"/>
      <c r="LDP63" s="101"/>
      <c r="LDQ63" s="100"/>
      <c r="LDR63" s="101"/>
      <c r="LDS63" s="101"/>
      <c r="LDT63" s="101"/>
      <c r="LDU63" s="101"/>
      <c r="LDV63" s="101"/>
      <c r="LDW63" s="101"/>
      <c r="LDX63" s="101"/>
      <c r="LDY63" s="101"/>
      <c r="LDZ63" s="101"/>
      <c r="LEA63" s="411"/>
      <c r="LEB63" s="411"/>
      <c r="LEC63" s="411"/>
      <c r="LED63" s="99"/>
      <c r="LEE63" s="100"/>
      <c r="LEF63" s="99"/>
      <c r="LEG63" s="99"/>
      <c r="LEH63" s="101"/>
      <c r="LEI63" s="101"/>
      <c r="LEJ63" s="101"/>
      <c r="LEK63" s="100"/>
      <c r="LEL63" s="101"/>
      <c r="LEM63" s="101"/>
      <c r="LEN63" s="101"/>
      <c r="LEO63" s="101"/>
      <c r="LEP63" s="101"/>
      <c r="LEQ63" s="100"/>
      <c r="LER63" s="101"/>
      <c r="LES63" s="101"/>
      <c r="LET63" s="101"/>
      <c r="LEU63" s="101"/>
      <c r="LEV63" s="101"/>
      <c r="LEW63" s="101"/>
      <c r="LEX63" s="101"/>
      <c r="LEY63" s="101"/>
      <c r="LEZ63" s="101"/>
      <c r="LFA63" s="411"/>
      <c r="LFB63" s="411"/>
      <c r="LFC63" s="411"/>
      <c r="LFD63" s="99"/>
      <c r="LFE63" s="100"/>
      <c r="LFF63" s="99"/>
      <c r="LFG63" s="99"/>
      <c r="LFH63" s="101"/>
      <c r="LFI63" s="101"/>
      <c r="LFJ63" s="101"/>
      <c r="LFK63" s="100"/>
      <c r="LFL63" s="101"/>
      <c r="LFM63" s="101"/>
      <c r="LFN63" s="101"/>
      <c r="LFO63" s="101"/>
      <c r="LFP63" s="101"/>
      <c r="LFQ63" s="100"/>
      <c r="LFR63" s="101"/>
      <c r="LFS63" s="101"/>
      <c r="LFT63" s="101"/>
      <c r="LFU63" s="101"/>
      <c r="LFV63" s="101"/>
      <c r="LFW63" s="101"/>
      <c r="LFX63" s="101"/>
      <c r="LFY63" s="101"/>
      <c r="LFZ63" s="101"/>
      <c r="LGA63" s="411"/>
      <c r="LGB63" s="411"/>
      <c r="LGC63" s="411"/>
      <c r="LGD63" s="99"/>
      <c r="LGE63" s="100"/>
      <c r="LGF63" s="99"/>
      <c r="LGG63" s="99"/>
      <c r="LGH63" s="101"/>
      <c r="LGI63" s="101"/>
      <c r="LGJ63" s="101"/>
      <c r="LGK63" s="100"/>
      <c r="LGL63" s="101"/>
      <c r="LGM63" s="101"/>
      <c r="LGN63" s="101"/>
      <c r="LGO63" s="101"/>
      <c r="LGP63" s="101"/>
      <c r="LGQ63" s="100"/>
      <c r="LGR63" s="101"/>
      <c r="LGS63" s="101"/>
      <c r="LGT63" s="101"/>
      <c r="LGU63" s="101"/>
      <c r="LGV63" s="101"/>
      <c r="LGW63" s="101"/>
      <c r="LGX63" s="101"/>
      <c r="LGY63" s="101"/>
      <c r="LGZ63" s="101"/>
      <c r="LHA63" s="411"/>
      <c r="LHB63" s="411"/>
      <c r="LHC63" s="411"/>
      <c r="LHD63" s="99"/>
      <c r="LHE63" s="100"/>
      <c r="LHF63" s="99"/>
      <c r="LHG63" s="99"/>
      <c r="LHH63" s="101"/>
      <c r="LHI63" s="101"/>
      <c r="LHJ63" s="101"/>
      <c r="LHK63" s="100"/>
      <c r="LHL63" s="101"/>
      <c r="LHM63" s="101"/>
      <c r="LHN63" s="101"/>
      <c r="LHO63" s="101"/>
      <c r="LHP63" s="101"/>
      <c r="LHQ63" s="100"/>
      <c r="LHR63" s="101"/>
      <c r="LHS63" s="101"/>
      <c r="LHT63" s="101"/>
      <c r="LHU63" s="101"/>
      <c r="LHV63" s="101"/>
      <c r="LHW63" s="101"/>
      <c r="LHX63" s="101"/>
      <c r="LHY63" s="101"/>
      <c r="LHZ63" s="101"/>
      <c r="LIA63" s="411"/>
      <c r="LIB63" s="411"/>
      <c r="LIC63" s="411"/>
      <c r="LID63" s="99"/>
      <c r="LIE63" s="100"/>
      <c r="LIF63" s="99"/>
      <c r="LIG63" s="99"/>
      <c r="LIH63" s="101"/>
      <c r="LII63" s="101"/>
      <c r="LIJ63" s="101"/>
      <c r="LIK63" s="100"/>
      <c r="LIL63" s="101"/>
      <c r="LIM63" s="101"/>
      <c r="LIN63" s="101"/>
      <c r="LIO63" s="101"/>
      <c r="LIP63" s="101"/>
      <c r="LIQ63" s="100"/>
      <c r="LIR63" s="101"/>
      <c r="LIS63" s="101"/>
      <c r="LIT63" s="101"/>
      <c r="LIU63" s="101"/>
      <c r="LIV63" s="101"/>
      <c r="LIW63" s="101"/>
      <c r="LIX63" s="101"/>
      <c r="LIY63" s="101"/>
      <c r="LIZ63" s="101"/>
      <c r="LJA63" s="411"/>
      <c r="LJB63" s="411"/>
      <c r="LJC63" s="411"/>
      <c r="LJD63" s="99"/>
      <c r="LJE63" s="100"/>
      <c r="LJF63" s="99"/>
      <c r="LJG63" s="99"/>
      <c r="LJH63" s="101"/>
      <c r="LJI63" s="101"/>
      <c r="LJJ63" s="101"/>
      <c r="LJK63" s="100"/>
      <c r="LJL63" s="101"/>
      <c r="LJM63" s="101"/>
      <c r="LJN63" s="101"/>
      <c r="LJO63" s="101"/>
      <c r="LJP63" s="101"/>
      <c r="LJQ63" s="100"/>
      <c r="LJR63" s="101"/>
      <c r="LJS63" s="101"/>
      <c r="LJT63" s="101"/>
      <c r="LJU63" s="101"/>
      <c r="LJV63" s="101"/>
      <c r="LJW63" s="101"/>
      <c r="LJX63" s="101"/>
      <c r="LJY63" s="101"/>
      <c r="LJZ63" s="101"/>
      <c r="LKA63" s="411"/>
      <c r="LKB63" s="411"/>
      <c r="LKC63" s="411"/>
      <c r="LKD63" s="99"/>
      <c r="LKE63" s="100"/>
      <c r="LKF63" s="99"/>
      <c r="LKG63" s="99"/>
      <c r="LKH63" s="101"/>
      <c r="LKI63" s="101"/>
      <c r="LKJ63" s="101"/>
      <c r="LKK63" s="100"/>
      <c r="LKL63" s="101"/>
      <c r="LKM63" s="101"/>
      <c r="LKN63" s="101"/>
      <c r="LKO63" s="101"/>
      <c r="LKP63" s="101"/>
      <c r="LKQ63" s="100"/>
      <c r="LKR63" s="101"/>
      <c r="LKS63" s="101"/>
      <c r="LKT63" s="101"/>
      <c r="LKU63" s="101"/>
      <c r="LKV63" s="101"/>
      <c r="LKW63" s="101"/>
      <c r="LKX63" s="101"/>
      <c r="LKY63" s="101"/>
      <c r="LKZ63" s="101"/>
      <c r="LLA63" s="411"/>
      <c r="LLB63" s="411"/>
      <c r="LLC63" s="411"/>
      <c r="LLD63" s="99"/>
      <c r="LLE63" s="100"/>
      <c r="LLF63" s="99"/>
      <c r="LLG63" s="99"/>
      <c r="LLH63" s="101"/>
      <c r="LLI63" s="101"/>
      <c r="LLJ63" s="101"/>
      <c r="LLK63" s="100"/>
      <c r="LLL63" s="101"/>
      <c r="LLM63" s="101"/>
      <c r="LLN63" s="101"/>
      <c r="LLO63" s="101"/>
      <c r="LLP63" s="101"/>
      <c r="LLQ63" s="100"/>
      <c r="LLR63" s="101"/>
      <c r="LLS63" s="101"/>
      <c r="LLT63" s="101"/>
      <c r="LLU63" s="101"/>
      <c r="LLV63" s="101"/>
      <c r="LLW63" s="101"/>
      <c r="LLX63" s="101"/>
      <c r="LLY63" s="101"/>
      <c r="LLZ63" s="101"/>
      <c r="LMA63" s="411"/>
      <c r="LMB63" s="411"/>
      <c r="LMC63" s="411"/>
      <c r="LMD63" s="99"/>
      <c r="LME63" s="100"/>
      <c r="LMF63" s="99"/>
      <c r="LMG63" s="99"/>
      <c r="LMH63" s="101"/>
      <c r="LMI63" s="101"/>
      <c r="LMJ63" s="101"/>
      <c r="LMK63" s="100"/>
      <c r="LML63" s="101"/>
      <c r="LMM63" s="101"/>
      <c r="LMN63" s="101"/>
      <c r="LMO63" s="101"/>
      <c r="LMP63" s="101"/>
      <c r="LMQ63" s="100"/>
      <c r="LMR63" s="101"/>
      <c r="LMS63" s="101"/>
      <c r="LMT63" s="101"/>
      <c r="LMU63" s="101"/>
      <c r="LMV63" s="101"/>
      <c r="LMW63" s="101"/>
      <c r="LMX63" s="101"/>
      <c r="LMY63" s="101"/>
      <c r="LMZ63" s="101"/>
      <c r="LNA63" s="411"/>
      <c r="LNB63" s="411"/>
      <c r="LNC63" s="411"/>
      <c r="LND63" s="99"/>
      <c r="LNE63" s="100"/>
      <c r="LNF63" s="99"/>
      <c r="LNG63" s="99"/>
      <c r="LNH63" s="101"/>
      <c r="LNI63" s="101"/>
      <c r="LNJ63" s="101"/>
      <c r="LNK63" s="100"/>
      <c r="LNL63" s="101"/>
      <c r="LNM63" s="101"/>
      <c r="LNN63" s="101"/>
      <c r="LNO63" s="101"/>
      <c r="LNP63" s="101"/>
      <c r="LNQ63" s="100"/>
      <c r="LNR63" s="101"/>
      <c r="LNS63" s="101"/>
      <c r="LNT63" s="101"/>
      <c r="LNU63" s="101"/>
      <c r="LNV63" s="101"/>
      <c r="LNW63" s="101"/>
      <c r="LNX63" s="101"/>
      <c r="LNY63" s="101"/>
      <c r="LNZ63" s="101"/>
      <c r="LOA63" s="411"/>
      <c r="LOB63" s="411"/>
      <c r="LOC63" s="411"/>
      <c r="LOD63" s="99"/>
      <c r="LOE63" s="100"/>
      <c r="LOF63" s="99"/>
      <c r="LOG63" s="99"/>
      <c r="LOH63" s="101"/>
      <c r="LOI63" s="101"/>
      <c r="LOJ63" s="101"/>
      <c r="LOK63" s="100"/>
      <c r="LOL63" s="101"/>
      <c r="LOM63" s="101"/>
      <c r="LON63" s="101"/>
      <c r="LOO63" s="101"/>
      <c r="LOP63" s="101"/>
      <c r="LOQ63" s="100"/>
      <c r="LOR63" s="101"/>
      <c r="LOS63" s="101"/>
      <c r="LOT63" s="101"/>
      <c r="LOU63" s="101"/>
      <c r="LOV63" s="101"/>
      <c r="LOW63" s="101"/>
      <c r="LOX63" s="101"/>
      <c r="LOY63" s="101"/>
      <c r="LOZ63" s="101"/>
      <c r="LPA63" s="411"/>
      <c r="LPB63" s="411"/>
      <c r="LPC63" s="411"/>
      <c r="LPD63" s="99"/>
      <c r="LPE63" s="100"/>
      <c r="LPF63" s="99"/>
      <c r="LPG63" s="99"/>
      <c r="LPH63" s="101"/>
      <c r="LPI63" s="101"/>
      <c r="LPJ63" s="101"/>
      <c r="LPK63" s="100"/>
      <c r="LPL63" s="101"/>
      <c r="LPM63" s="101"/>
      <c r="LPN63" s="101"/>
      <c r="LPO63" s="101"/>
      <c r="LPP63" s="101"/>
      <c r="LPQ63" s="100"/>
      <c r="LPR63" s="101"/>
      <c r="LPS63" s="101"/>
      <c r="LPT63" s="101"/>
      <c r="LPU63" s="101"/>
      <c r="LPV63" s="101"/>
      <c r="LPW63" s="101"/>
      <c r="LPX63" s="101"/>
      <c r="LPY63" s="101"/>
      <c r="LPZ63" s="101"/>
      <c r="LQA63" s="411"/>
      <c r="LQB63" s="411"/>
      <c r="LQC63" s="411"/>
      <c r="LQD63" s="99"/>
      <c r="LQE63" s="100"/>
      <c r="LQF63" s="99"/>
      <c r="LQG63" s="99"/>
      <c r="LQH63" s="101"/>
      <c r="LQI63" s="101"/>
      <c r="LQJ63" s="101"/>
      <c r="LQK63" s="100"/>
      <c r="LQL63" s="101"/>
      <c r="LQM63" s="101"/>
      <c r="LQN63" s="101"/>
      <c r="LQO63" s="101"/>
      <c r="LQP63" s="101"/>
      <c r="LQQ63" s="100"/>
      <c r="LQR63" s="101"/>
      <c r="LQS63" s="101"/>
      <c r="LQT63" s="101"/>
      <c r="LQU63" s="101"/>
      <c r="LQV63" s="101"/>
      <c r="LQW63" s="101"/>
      <c r="LQX63" s="101"/>
      <c r="LQY63" s="101"/>
      <c r="LQZ63" s="101"/>
      <c r="LRA63" s="411"/>
      <c r="LRB63" s="411"/>
      <c r="LRC63" s="411"/>
      <c r="LRD63" s="99"/>
      <c r="LRE63" s="100"/>
      <c r="LRF63" s="99"/>
      <c r="LRG63" s="99"/>
      <c r="LRH63" s="101"/>
      <c r="LRI63" s="101"/>
      <c r="LRJ63" s="101"/>
      <c r="LRK63" s="100"/>
      <c r="LRL63" s="101"/>
      <c r="LRM63" s="101"/>
      <c r="LRN63" s="101"/>
      <c r="LRO63" s="101"/>
      <c r="LRP63" s="101"/>
      <c r="LRQ63" s="100"/>
      <c r="LRR63" s="101"/>
      <c r="LRS63" s="101"/>
      <c r="LRT63" s="101"/>
      <c r="LRU63" s="101"/>
      <c r="LRV63" s="101"/>
      <c r="LRW63" s="101"/>
      <c r="LRX63" s="101"/>
      <c r="LRY63" s="101"/>
      <c r="LRZ63" s="101"/>
      <c r="LSA63" s="411"/>
      <c r="LSB63" s="411"/>
      <c r="LSC63" s="411"/>
      <c r="LSD63" s="99"/>
      <c r="LSE63" s="100"/>
      <c r="LSF63" s="99"/>
      <c r="LSG63" s="99"/>
      <c r="LSH63" s="101"/>
      <c r="LSI63" s="101"/>
      <c r="LSJ63" s="101"/>
      <c r="LSK63" s="100"/>
      <c r="LSL63" s="101"/>
      <c r="LSM63" s="101"/>
      <c r="LSN63" s="101"/>
      <c r="LSO63" s="101"/>
      <c r="LSP63" s="101"/>
      <c r="LSQ63" s="100"/>
      <c r="LSR63" s="101"/>
      <c r="LSS63" s="101"/>
      <c r="LST63" s="101"/>
      <c r="LSU63" s="101"/>
      <c r="LSV63" s="101"/>
      <c r="LSW63" s="101"/>
      <c r="LSX63" s="101"/>
      <c r="LSY63" s="101"/>
      <c r="LSZ63" s="101"/>
      <c r="LTA63" s="411"/>
      <c r="LTB63" s="411"/>
      <c r="LTC63" s="411"/>
      <c r="LTD63" s="99"/>
      <c r="LTE63" s="100"/>
      <c r="LTF63" s="99"/>
      <c r="LTG63" s="99"/>
      <c r="LTH63" s="101"/>
      <c r="LTI63" s="101"/>
      <c r="LTJ63" s="101"/>
      <c r="LTK63" s="100"/>
      <c r="LTL63" s="101"/>
      <c r="LTM63" s="101"/>
      <c r="LTN63" s="101"/>
      <c r="LTO63" s="101"/>
      <c r="LTP63" s="101"/>
      <c r="LTQ63" s="100"/>
      <c r="LTR63" s="101"/>
      <c r="LTS63" s="101"/>
      <c r="LTT63" s="101"/>
      <c r="LTU63" s="101"/>
      <c r="LTV63" s="101"/>
      <c r="LTW63" s="101"/>
      <c r="LTX63" s="101"/>
      <c r="LTY63" s="101"/>
      <c r="LTZ63" s="101"/>
      <c r="LUA63" s="411"/>
      <c r="LUB63" s="411"/>
      <c r="LUC63" s="411"/>
      <c r="LUD63" s="99"/>
      <c r="LUE63" s="100"/>
      <c r="LUF63" s="99"/>
      <c r="LUG63" s="99"/>
      <c r="LUH63" s="101"/>
      <c r="LUI63" s="101"/>
      <c r="LUJ63" s="101"/>
      <c r="LUK63" s="100"/>
      <c r="LUL63" s="101"/>
      <c r="LUM63" s="101"/>
      <c r="LUN63" s="101"/>
      <c r="LUO63" s="101"/>
      <c r="LUP63" s="101"/>
      <c r="LUQ63" s="100"/>
      <c r="LUR63" s="101"/>
      <c r="LUS63" s="101"/>
      <c r="LUT63" s="101"/>
      <c r="LUU63" s="101"/>
      <c r="LUV63" s="101"/>
      <c r="LUW63" s="101"/>
      <c r="LUX63" s="101"/>
      <c r="LUY63" s="101"/>
      <c r="LUZ63" s="101"/>
      <c r="LVA63" s="411"/>
      <c r="LVB63" s="411"/>
      <c r="LVC63" s="411"/>
      <c r="LVD63" s="99"/>
      <c r="LVE63" s="100"/>
      <c r="LVF63" s="99"/>
      <c r="LVG63" s="99"/>
      <c r="LVH63" s="101"/>
      <c r="LVI63" s="101"/>
      <c r="LVJ63" s="101"/>
      <c r="LVK63" s="100"/>
      <c r="LVL63" s="101"/>
      <c r="LVM63" s="101"/>
      <c r="LVN63" s="101"/>
      <c r="LVO63" s="101"/>
      <c r="LVP63" s="101"/>
      <c r="LVQ63" s="100"/>
      <c r="LVR63" s="101"/>
      <c r="LVS63" s="101"/>
      <c r="LVT63" s="101"/>
      <c r="LVU63" s="101"/>
      <c r="LVV63" s="101"/>
      <c r="LVW63" s="101"/>
      <c r="LVX63" s="101"/>
      <c r="LVY63" s="101"/>
      <c r="LVZ63" s="101"/>
      <c r="LWA63" s="411"/>
      <c r="LWB63" s="411"/>
      <c r="LWC63" s="411"/>
      <c r="LWD63" s="99"/>
      <c r="LWE63" s="100"/>
      <c r="LWF63" s="99"/>
      <c r="LWG63" s="99"/>
      <c r="LWH63" s="101"/>
      <c r="LWI63" s="101"/>
      <c r="LWJ63" s="101"/>
      <c r="LWK63" s="100"/>
      <c r="LWL63" s="101"/>
      <c r="LWM63" s="101"/>
      <c r="LWN63" s="101"/>
      <c r="LWO63" s="101"/>
      <c r="LWP63" s="101"/>
      <c r="LWQ63" s="100"/>
      <c r="LWR63" s="101"/>
      <c r="LWS63" s="101"/>
      <c r="LWT63" s="101"/>
      <c r="LWU63" s="101"/>
      <c r="LWV63" s="101"/>
      <c r="LWW63" s="101"/>
      <c r="LWX63" s="101"/>
      <c r="LWY63" s="101"/>
      <c r="LWZ63" s="101"/>
      <c r="LXA63" s="411"/>
      <c r="LXB63" s="411"/>
      <c r="LXC63" s="411"/>
      <c r="LXD63" s="99"/>
      <c r="LXE63" s="100"/>
      <c r="LXF63" s="99"/>
      <c r="LXG63" s="99"/>
      <c r="LXH63" s="101"/>
      <c r="LXI63" s="101"/>
      <c r="LXJ63" s="101"/>
      <c r="LXK63" s="100"/>
      <c r="LXL63" s="101"/>
      <c r="LXM63" s="101"/>
      <c r="LXN63" s="101"/>
      <c r="LXO63" s="101"/>
      <c r="LXP63" s="101"/>
      <c r="LXQ63" s="100"/>
      <c r="LXR63" s="101"/>
      <c r="LXS63" s="101"/>
      <c r="LXT63" s="101"/>
      <c r="LXU63" s="101"/>
      <c r="LXV63" s="101"/>
      <c r="LXW63" s="101"/>
      <c r="LXX63" s="101"/>
      <c r="LXY63" s="101"/>
      <c r="LXZ63" s="101"/>
      <c r="LYA63" s="411"/>
      <c r="LYB63" s="411"/>
      <c r="LYC63" s="411"/>
      <c r="LYD63" s="99"/>
      <c r="LYE63" s="100"/>
      <c r="LYF63" s="99"/>
      <c r="LYG63" s="99"/>
      <c r="LYH63" s="101"/>
      <c r="LYI63" s="101"/>
      <c r="LYJ63" s="101"/>
      <c r="LYK63" s="100"/>
      <c r="LYL63" s="101"/>
      <c r="LYM63" s="101"/>
      <c r="LYN63" s="101"/>
      <c r="LYO63" s="101"/>
      <c r="LYP63" s="101"/>
      <c r="LYQ63" s="100"/>
      <c r="LYR63" s="101"/>
      <c r="LYS63" s="101"/>
      <c r="LYT63" s="101"/>
      <c r="LYU63" s="101"/>
      <c r="LYV63" s="101"/>
      <c r="LYW63" s="101"/>
      <c r="LYX63" s="101"/>
      <c r="LYY63" s="101"/>
      <c r="LYZ63" s="101"/>
      <c r="LZA63" s="411"/>
      <c r="LZB63" s="411"/>
      <c r="LZC63" s="411"/>
      <c r="LZD63" s="99"/>
      <c r="LZE63" s="100"/>
      <c r="LZF63" s="99"/>
      <c r="LZG63" s="99"/>
      <c r="LZH63" s="101"/>
      <c r="LZI63" s="101"/>
      <c r="LZJ63" s="101"/>
      <c r="LZK63" s="100"/>
      <c r="LZL63" s="101"/>
      <c r="LZM63" s="101"/>
      <c r="LZN63" s="101"/>
      <c r="LZO63" s="101"/>
      <c r="LZP63" s="101"/>
      <c r="LZQ63" s="100"/>
      <c r="LZR63" s="101"/>
      <c r="LZS63" s="101"/>
      <c r="LZT63" s="101"/>
      <c r="LZU63" s="101"/>
      <c r="LZV63" s="101"/>
      <c r="LZW63" s="101"/>
      <c r="LZX63" s="101"/>
      <c r="LZY63" s="101"/>
      <c r="LZZ63" s="101"/>
      <c r="MAA63" s="411"/>
      <c r="MAB63" s="411"/>
      <c r="MAC63" s="411"/>
      <c r="MAD63" s="99"/>
      <c r="MAE63" s="100"/>
      <c r="MAF63" s="99"/>
      <c r="MAG63" s="99"/>
      <c r="MAH63" s="101"/>
      <c r="MAI63" s="101"/>
      <c r="MAJ63" s="101"/>
      <c r="MAK63" s="100"/>
      <c r="MAL63" s="101"/>
      <c r="MAM63" s="101"/>
      <c r="MAN63" s="101"/>
      <c r="MAO63" s="101"/>
      <c r="MAP63" s="101"/>
      <c r="MAQ63" s="100"/>
      <c r="MAR63" s="101"/>
      <c r="MAS63" s="101"/>
      <c r="MAT63" s="101"/>
      <c r="MAU63" s="101"/>
      <c r="MAV63" s="101"/>
      <c r="MAW63" s="101"/>
      <c r="MAX63" s="101"/>
      <c r="MAY63" s="101"/>
      <c r="MAZ63" s="101"/>
      <c r="MBA63" s="411"/>
      <c r="MBB63" s="411"/>
      <c r="MBC63" s="411"/>
      <c r="MBD63" s="99"/>
      <c r="MBE63" s="100"/>
      <c r="MBF63" s="99"/>
      <c r="MBG63" s="99"/>
      <c r="MBH63" s="101"/>
      <c r="MBI63" s="101"/>
      <c r="MBJ63" s="101"/>
      <c r="MBK63" s="100"/>
      <c r="MBL63" s="101"/>
      <c r="MBM63" s="101"/>
      <c r="MBN63" s="101"/>
      <c r="MBO63" s="101"/>
      <c r="MBP63" s="101"/>
      <c r="MBQ63" s="100"/>
      <c r="MBR63" s="101"/>
      <c r="MBS63" s="101"/>
      <c r="MBT63" s="101"/>
      <c r="MBU63" s="101"/>
      <c r="MBV63" s="101"/>
      <c r="MBW63" s="101"/>
      <c r="MBX63" s="101"/>
      <c r="MBY63" s="101"/>
      <c r="MBZ63" s="101"/>
      <c r="MCA63" s="411"/>
      <c r="MCB63" s="411"/>
      <c r="MCC63" s="411"/>
      <c r="MCD63" s="99"/>
      <c r="MCE63" s="100"/>
      <c r="MCF63" s="99"/>
      <c r="MCG63" s="99"/>
      <c r="MCH63" s="101"/>
      <c r="MCI63" s="101"/>
      <c r="MCJ63" s="101"/>
      <c r="MCK63" s="100"/>
      <c r="MCL63" s="101"/>
      <c r="MCM63" s="101"/>
      <c r="MCN63" s="101"/>
      <c r="MCO63" s="101"/>
      <c r="MCP63" s="101"/>
      <c r="MCQ63" s="100"/>
      <c r="MCR63" s="101"/>
      <c r="MCS63" s="101"/>
      <c r="MCT63" s="101"/>
      <c r="MCU63" s="101"/>
      <c r="MCV63" s="101"/>
      <c r="MCW63" s="101"/>
      <c r="MCX63" s="101"/>
      <c r="MCY63" s="101"/>
      <c r="MCZ63" s="101"/>
      <c r="MDA63" s="411"/>
      <c r="MDB63" s="411"/>
      <c r="MDC63" s="411"/>
      <c r="MDD63" s="99"/>
      <c r="MDE63" s="100"/>
      <c r="MDF63" s="99"/>
      <c r="MDG63" s="99"/>
      <c r="MDH63" s="101"/>
      <c r="MDI63" s="101"/>
      <c r="MDJ63" s="101"/>
      <c r="MDK63" s="100"/>
      <c r="MDL63" s="101"/>
      <c r="MDM63" s="101"/>
      <c r="MDN63" s="101"/>
      <c r="MDO63" s="101"/>
      <c r="MDP63" s="101"/>
      <c r="MDQ63" s="100"/>
      <c r="MDR63" s="101"/>
      <c r="MDS63" s="101"/>
      <c r="MDT63" s="101"/>
      <c r="MDU63" s="101"/>
      <c r="MDV63" s="101"/>
      <c r="MDW63" s="101"/>
      <c r="MDX63" s="101"/>
      <c r="MDY63" s="101"/>
      <c r="MDZ63" s="101"/>
      <c r="MEA63" s="411"/>
      <c r="MEB63" s="411"/>
      <c r="MEC63" s="411"/>
      <c r="MED63" s="99"/>
      <c r="MEE63" s="100"/>
      <c r="MEF63" s="99"/>
      <c r="MEG63" s="99"/>
      <c r="MEH63" s="101"/>
      <c r="MEI63" s="101"/>
      <c r="MEJ63" s="101"/>
      <c r="MEK63" s="100"/>
      <c r="MEL63" s="101"/>
      <c r="MEM63" s="101"/>
      <c r="MEN63" s="101"/>
      <c r="MEO63" s="101"/>
      <c r="MEP63" s="101"/>
      <c r="MEQ63" s="100"/>
      <c r="MER63" s="101"/>
      <c r="MES63" s="101"/>
      <c r="MET63" s="101"/>
      <c r="MEU63" s="101"/>
      <c r="MEV63" s="101"/>
      <c r="MEW63" s="101"/>
      <c r="MEX63" s="101"/>
      <c r="MEY63" s="101"/>
      <c r="MEZ63" s="101"/>
      <c r="MFA63" s="411"/>
      <c r="MFB63" s="411"/>
      <c r="MFC63" s="411"/>
      <c r="MFD63" s="99"/>
      <c r="MFE63" s="100"/>
      <c r="MFF63" s="99"/>
      <c r="MFG63" s="99"/>
      <c r="MFH63" s="101"/>
      <c r="MFI63" s="101"/>
      <c r="MFJ63" s="101"/>
      <c r="MFK63" s="100"/>
      <c r="MFL63" s="101"/>
      <c r="MFM63" s="101"/>
      <c r="MFN63" s="101"/>
      <c r="MFO63" s="101"/>
      <c r="MFP63" s="101"/>
      <c r="MFQ63" s="100"/>
      <c r="MFR63" s="101"/>
      <c r="MFS63" s="101"/>
      <c r="MFT63" s="101"/>
      <c r="MFU63" s="101"/>
      <c r="MFV63" s="101"/>
      <c r="MFW63" s="101"/>
      <c r="MFX63" s="101"/>
      <c r="MFY63" s="101"/>
      <c r="MFZ63" s="101"/>
      <c r="MGA63" s="411"/>
      <c r="MGB63" s="411"/>
      <c r="MGC63" s="411"/>
      <c r="MGD63" s="99"/>
      <c r="MGE63" s="100"/>
      <c r="MGF63" s="99"/>
      <c r="MGG63" s="99"/>
      <c r="MGH63" s="101"/>
      <c r="MGI63" s="101"/>
      <c r="MGJ63" s="101"/>
      <c r="MGK63" s="100"/>
      <c r="MGL63" s="101"/>
      <c r="MGM63" s="101"/>
      <c r="MGN63" s="101"/>
      <c r="MGO63" s="101"/>
      <c r="MGP63" s="101"/>
      <c r="MGQ63" s="100"/>
      <c r="MGR63" s="101"/>
      <c r="MGS63" s="101"/>
      <c r="MGT63" s="101"/>
      <c r="MGU63" s="101"/>
      <c r="MGV63" s="101"/>
      <c r="MGW63" s="101"/>
      <c r="MGX63" s="101"/>
      <c r="MGY63" s="101"/>
      <c r="MGZ63" s="101"/>
      <c r="MHA63" s="411"/>
      <c r="MHB63" s="411"/>
      <c r="MHC63" s="411"/>
      <c r="MHD63" s="99"/>
      <c r="MHE63" s="100"/>
      <c r="MHF63" s="99"/>
      <c r="MHG63" s="99"/>
      <c r="MHH63" s="101"/>
      <c r="MHI63" s="101"/>
      <c r="MHJ63" s="101"/>
      <c r="MHK63" s="100"/>
      <c r="MHL63" s="101"/>
      <c r="MHM63" s="101"/>
      <c r="MHN63" s="101"/>
      <c r="MHO63" s="101"/>
      <c r="MHP63" s="101"/>
      <c r="MHQ63" s="100"/>
      <c r="MHR63" s="101"/>
      <c r="MHS63" s="101"/>
      <c r="MHT63" s="101"/>
      <c r="MHU63" s="101"/>
      <c r="MHV63" s="101"/>
      <c r="MHW63" s="101"/>
      <c r="MHX63" s="101"/>
      <c r="MHY63" s="101"/>
      <c r="MHZ63" s="101"/>
      <c r="MIA63" s="411"/>
      <c r="MIB63" s="411"/>
      <c r="MIC63" s="411"/>
      <c r="MID63" s="99"/>
      <c r="MIE63" s="100"/>
      <c r="MIF63" s="99"/>
      <c r="MIG63" s="99"/>
      <c r="MIH63" s="101"/>
      <c r="MII63" s="101"/>
      <c r="MIJ63" s="101"/>
      <c r="MIK63" s="100"/>
      <c r="MIL63" s="101"/>
      <c r="MIM63" s="101"/>
      <c r="MIN63" s="101"/>
      <c r="MIO63" s="101"/>
      <c r="MIP63" s="101"/>
      <c r="MIQ63" s="100"/>
      <c r="MIR63" s="101"/>
      <c r="MIS63" s="101"/>
      <c r="MIT63" s="101"/>
      <c r="MIU63" s="101"/>
      <c r="MIV63" s="101"/>
      <c r="MIW63" s="101"/>
      <c r="MIX63" s="101"/>
      <c r="MIY63" s="101"/>
      <c r="MIZ63" s="101"/>
      <c r="MJA63" s="411"/>
      <c r="MJB63" s="411"/>
      <c r="MJC63" s="411"/>
      <c r="MJD63" s="99"/>
      <c r="MJE63" s="100"/>
      <c r="MJF63" s="99"/>
      <c r="MJG63" s="99"/>
      <c r="MJH63" s="101"/>
      <c r="MJI63" s="101"/>
      <c r="MJJ63" s="101"/>
      <c r="MJK63" s="100"/>
      <c r="MJL63" s="101"/>
      <c r="MJM63" s="101"/>
      <c r="MJN63" s="101"/>
      <c r="MJO63" s="101"/>
      <c r="MJP63" s="101"/>
      <c r="MJQ63" s="100"/>
      <c r="MJR63" s="101"/>
      <c r="MJS63" s="101"/>
      <c r="MJT63" s="101"/>
      <c r="MJU63" s="101"/>
      <c r="MJV63" s="101"/>
      <c r="MJW63" s="101"/>
      <c r="MJX63" s="101"/>
      <c r="MJY63" s="101"/>
      <c r="MJZ63" s="101"/>
      <c r="MKA63" s="411"/>
      <c r="MKB63" s="411"/>
      <c r="MKC63" s="411"/>
      <c r="MKD63" s="99"/>
      <c r="MKE63" s="100"/>
      <c r="MKF63" s="99"/>
      <c r="MKG63" s="99"/>
      <c r="MKH63" s="101"/>
      <c r="MKI63" s="101"/>
      <c r="MKJ63" s="101"/>
      <c r="MKK63" s="100"/>
      <c r="MKL63" s="101"/>
      <c r="MKM63" s="101"/>
      <c r="MKN63" s="101"/>
      <c r="MKO63" s="101"/>
      <c r="MKP63" s="101"/>
      <c r="MKQ63" s="100"/>
      <c r="MKR63" s="101"/>
      <c r="MKS63" s="101"/>
      <c r="MKT63" s="101"/>
      <c r="MKU63" s="101"/>
      <c r="MKV63" s="101"/>
      <c r="MKW63" s="101"/>
      <c r="MKX63" s="101"/>
      <c r="MKY63" s="101"/>
      <c r="MKZ63" s="101"/>
      <c r="MLA63" s="411"/>
      <c r="MLB63" s="411"/>
      <c r="MLC63" s="411"/>
      <c r="MLD63" s="99"/>
      <c r="MLE63" s="100"/>
      <c r="MLF63" s="99"/>
      <c r="MLG63" s="99"/>
      <c r="MLH63" s="101"/>
      <c r="MLI63" s="101"/>
      <c r="MLJ63" s="101"/>
      <c r="MLK63" s="100"/>
      <c r="MLL63" s="101"/>
      <c r="MLM63" s="101"/>
      <c r="MLN63" s="101"/>
      <c r="MLO63" s="101"/>
      <c r="MLP63" s="101"/>
      <c r="MLQ63" s="100"/>
      <c r="MLR63" s="101"/>
      <c r="MLS63" s="101"/>
      <c r="MLT63" s="101"/>
      <c r="MLU63" s="101"/>
      <c r="MLV63" s="101"/>
      <c r="MLW63" s="101"/>
      <c r="MLX63" s="101"/>
      <c r="MLY63" s="101"/>
      <c r="MLZ63" s="101"/>
      <c r="MMA63" s="411"/>
      <c r="MMB63" s="411"/>
      <c r="MMC63" s="411"/>
      <c r="MMD63" s="99"/>
      <c r="MME63" s="100"/>
      <c r="MMF63" s="99"/>
      <c r="MMG63" s="99"/>
      <c r="MMH63" s="101"/>
      <c r="MMI63" s="101"/>
      <c r="MMJ63" s="101"/>
      <c r="MMK63" s="100"/>
      <c r="MML63" s="101"/>
      <c r="MMM63" s="101"/>
      <c r="MMN63" s="101"/>
      <c r="MMO63" s="101"/>
      <c r="MMP63" s="101"/>
      <c r="MMQ63" s="100"/>
      <c r="MMR63" s="101"/>
      <c r="MMS63" s="101"/>
      <c r="MMT63" s="101"/>
      <c r="MMU63" s="101"/>
      <c r="MMV63" s="101"/>
      <c r="MMW63" s="101"/>
      <c r="MMX63" s="101"/>
      <c r="MMY63" s="101"/>
      <c r="MMZ63" s="101"/>
      <c r="MNA63" s="411"/>
      <c r="MNB63" s="411"/>
      <c r="MNC63" s="411"/>
      <c r="MND63" s="99"/>
      <c r="MNE63" s="100"/>
      <c r="MNF63" s="99"/>
      <c r="MNG63" s="99"/>
      <c r="MNH63" s="101"/>
      <c r="MNI63" s="101"/>
      <c r="MNJ63" s="101"/>
      <c r="MNK63" s="100"/>
      <c r="MNL63" s="101"/>
      <c r="MNM63" s="101"/>
      <c r="MNN63" s="101"/>
      <c r="MNO63" s="101"/>
      <c r="MNP63" s="101"/>
      <c r="MNQ63" s="100"/>
      <c r="MNR63" s="101"/>
      <c r="MNS63" s="101"/>
      <c r="MNT63" s="101"/>
      <c r="MNU63" s="101"/>
      <c r="MNV63" s="101"/>
      <c r="MNW63" s="101"/>
      <c r="MNX63" s="101"/>
      <c r="MNY63" s="101"/>
      <c r="MNZ63" s="101"/>
      <c r="MOA63" s="411"/>
      <c r="MOB63" s="411"/>
      <c r="MOC63" s="411"/>
      <c r="MOD63" s="99"/>
      <c r="MOE63" s="100"/>
      <c r="MOF63" s="99"/>
      <c r="MOG63" s="99"/>
      <c r="MOH63" s="101"/>
      <c r="MOI63" s="101"/>
      <c r="MOJ63" s="101"/>
      <c r="MOK63" s="100"/>
      <c r="MOL63" s="101"/>
      <c r="MOM63" s="101"/>
      <c r="MON63" s="101"/>
      <c r="MOO63" s="101"/>
      <c r="MOP63" s="101"/>
      <c r="MOQ63" s="100"/>
      <c r="MOR63" s="101"/>
      <c r="MOS63" s="101"/>
      <c r="MOT63" s="101"/>
      <c r="MOU63" s="101"/>
      <c r="MOV63" s="101"/>
      <c r="MOW63" s="101"/>
      <c r="MOX63" s="101"/>
      <c r="MOY63" s="101"/>
      <c r="MOZ63" s="101"/>
      <c r="MPA63" s="411"/>
      <c r="MPB63" s="411"/>
      <c r="MPC63" s="411"/>
      <c r="MPD63" s="99"/>
      <c r="MPE63" s="100"/>
      <c r="MPF63" s="99"/>
      <c r="MPG63" s="99"/>
      <c r="MPH63" s="101"/>
      <c r="MPI63" s="101"/>
      <c r="MPJ63" s="101"/>
      <c r="MPK63" s="100"/>
      <c r="MPL63" s="101"/>
      <c r="MPM63" s="101"/>
      <c r="MPN63" s="101"/>
      <c r="MPO63" s="101"/>
      <c r="MPP63" s="101"/>
      <c r="MPQ63" s="100"/>
      <c r="MPR63" s="101"/>
      <c r="MPS63" s="101"/>
      <c r="MPT63" s="101"/>
      <c r="MPU63" s="101"/>
      <c r="MPV63" s="101"/>
      <c r="MPW63" s="101"/>
      <c r="MPX63" s="101"/>
      <c r="MPY63" s="101"/>
      <c r="MPZ63" s="101"/>
      <c r="MQA63" s="411"/>
      <c r="MQB63" s="411"/>
      <c r="MQC63" s="411"/>
      <c r="MQD63" s="99"/>
      <c r="MQE63" s="100"/>
      <c r="MQF63" s="99"/>
      <c r="MQG63" s="99"/>
      <c r="MQH63" s="101"/>
      <c r="MQI63" s="101"/>
      <c r="MQJ63" s="101"/>
      <c r="MQK63" s="100"/>
      <c r="MQL63" s="101"/>
      <c r="MQM63" s="101"/>
      <c r="MQN63" s="101"/>
      <c r="MQO63" s="101"/>
      <c r="MQP63" s="101"/>
      <c r="MQQ63" s="100"/>
      <c r="MQR63" s="101"/>
      <c r="MQS63" s="101"/>
      <c r="MQT63" s="101"/>
      <c r="MQU63" s="101"/>
      <c r="MQV63" s="101"/>
      <c r="MQW63" s="101"/>
      <c r="MQX63" s="101"/>
      <c r="MQY63" s="101"/>
      <c r="MQZ63" s="101"/>
      <c r="MRA63" s="411"/>
      <c r="MRB63" s="411"/>
      <c r="MRC63" s="411"/>
      <c r="MRD63" s="99"/>
      <c r="MRE63" s="100"/>
      <c r="MRF63" s="99"/>
      <c r="MRG63" s="99"/>
      <c r="MRH63" s="101"/>
      <c r="MRI63" s="101"/>
      <c r="MRJ63" s="101"/>
      <c r="MRK63" s="100"/>
      <c r="MRL63" s="101"/>
      <c r="MRM63" s="101"/>
      <c r="MRN63" s="101"/>
      <c r="MRO63" s="101"/>
      <c r="MRP63" s="101"/>
      <c r="MRQ63" s="100"/>
      <c r="MRR63" s="101"/>
      <c r="MRS63" s="101"/>
      <c r="MRT63" s="101"/>
      <c r="MRU63" s="101"/>
      <c r="MRV63" s="101"/>
      <c r="MRW63" s="101"/>
      <c r="MRX63" s="101"/>
      <c r="MRY63" s="101"/>
      <c r="MRZ63" s="101"/>
      <c r="MSA63" s="411"/>
      <c r="MSB63" s="411"/>
      <c r="MSC63" s="411"/>
      <c r="MSD63" s="99"/>
      <c r="MSE63" s="100"/>
      <c r="MSF63" s="99"/>
      <c r="MSG63" s="99"/>
      <c r="MSH63" s="101"/>
      <c r="MSI63" s="101"/>
      <c r="MSJ63" s="101"/>
      <c r="MSK63" s="100"/>
      <c r="MSL63" s="101"/>
      <c r="MSM63" s="101"/>
      <c r="MSN63" s="101"/>
      <c r="MSO63" s="101"/>
      <c r="MSP63" s="101"/>
      <c r="MSQ63" s="100"/>
      <c r="MSR63" s="101"/>
      <c r="MSS63" s="101"/>
      <c r="MST63" s="101"/>
      <c r="MSU63" s="101"/>
      <c r="MSV63" s="101"/>
      <c r="MSW63" s="101"/>
      <c r="MSX63" s="101"/>
      <c r="MSY63" s="101"/>
      <c r="MSZ63" s="101"/>
      <c r="MTA63" s="411"/>
      <c r="MTB63" s="411"/>
      <c r="MTC63" s="411"/>
      <c r="MTD63" s="99"/>
      <c r="MTE63" s="100"/>
      <c r="MTF63" s="99"/>
      <c r="MTG63" s="99"/>
      <c r="MTH63" s="101"/>
      <c r="MTI63" s="101"/>
      <c r="MTJ63" s="101"/>
      <c r="MTK63" s="100"/>
      <c r="MTL63" s="101"/>
      <c r="MTM63" s="101"/>
      <c r="MTN63" s="101"/>
      <c r="MTO63" s="101"/>
      <c r="MTP63" s="101"/>
      <c r="MTQ63" s="100"/>
      <c r="MTR63" s="101"/>
      <c r="MTS63" s="101"/>
      <c r="MTT63" s="101"/>
      <c r="MTU63" s="101"/>
      <c r="MTV63" s="101"/>
      <c r="MTW63" s="101"/>
      <c r="MTX63" s="101"/>
      <c r="MTY63" s="101"/>
      <c r="MTZ63" s="101"/>
      <c r="MUA63" s="411"/>
      <c r="MUB63" s="411"/>
      <c r="MUC63" s="411"/>
      <c r="MUD63" s="99"/>
      <c r="MUE63" s="100"/>
      <c r="MUF63" s="99"/>
      <c r="MUG63" s="99"/>
      <c r="MUH63" s="101"/>
      <c r="MUI63" s="101"/>
      <c r="MUJ63" s="101"/>
      <c r="MUK63" s="100"/>
      <c r="MUL63" s="101"/>
      <c r="MUM63" s="101"/>
      <c r="MUN63" s="101"/>
      <c r="MUO63" s="101"/>
      <c r="MUP63" s="101"/>
      <c r="MUQ63" s="100"/>
      <c r="MUR63" s="101"/>
      <c r="MUS63" s="101"/>
      <c r="MUT63" s="101"/>
      <c r="MUU63" s="101"/>
      <c r="MUV63" s="101"/>
      <c r="MUW63" s="101"/>
      <c r="MUX63" s="101"/>
      <c r="MUY63" s="101"/>
      <c r="MUZ63" s="101"/>
      <c r="MVA63" s="411"/>
      <c r="MVB63" s="411"/>
      <c r="MVC63" s="411"/>
      <c r="MVD63" s="99"/>
      <c r="MVE63" s="100"/>
      <c r="MVF63" s="99"/>
      <c r="MVG63" s="99"/>
      <c r="MVH63" s="101"/>
      <c r="MVI63" s="101"/>
      <c r="MVJ63" s="101"/>
      <c r="MVK63" s="100"/>
      <c r="MVL63" s="101"/>
      <c r="MVM63" s="101"/>
      <c r="MVN63" s="101"/>
      <c r="MVO63" s="101"/>
      <c r="MVP63" s="101"/>
      <c r="MVQ63" s="100"/>
      <c r="MVR63" s="101"/>
      <c r="MVS63" s="101"/>
      <c r="MVT63" s="101"/>
      <c r="MVU63" s="101"/>
      <c r="MVV63" s="101"/>
      <c r="MVW63" s="101"/>
      <c r="MVX63" s="101"/>
      <c r="MVY63" s="101"/>
      <c r="MVZ63" s="101"/>
      <c r="MWA63" s="411"/>
      <c r="MWB63" s="411"/>
      <c r="MWC63" s="411"/>
      <c r="MWD63" s="99"/>
      <c r="MWE63" s="100"/>
      <c r="MWF63" s="99"/>
      <c r="MWG63" s="99"/>
      <c r="MWH63" s="101"/>
      <c r="MWI63" s="101"/>
      <c r="MWJ63" s="101"/>
      <c r="MWK63" s="100"/>
      <c r="MWL63" s="101"/>
      <c r="MWM63" s="101"/>
      <c r="MWN63" s="101"/>
      <c r="MWO63" s="101"/>
      <c r="MWP63" s="101"/>
      <c r="MWQ63" s="100"/>
      <c r="MWR63" s="101"/>
      <c r="MWS63" s="101"/>
      <c r="MWT63" s="101"/>
      <c r="MWU63" s="101"/>
      <c r="MWV63" s="101"/>
      <c r="MWW63" s="101"/>
      <c r="MWX63" s="101"/>
      <c r="MWY63" s="101"/>
      <c r="MWZ63" s="101"/>
      <c r="MXA63" s="411"/>
      <c r="MXB63" s="411"/>
      <c r="MXC63" s="411"/>
      <c r="MXD63" s="99"/>
      <c r="MXE63" s="100"/>
      <c r="MXF63" s="99"/>
      <c r="MXG63" s="99"/>
      <c r="MXH63" s="101"/>
      <c r="MXI63" s="101"/>
      <c r="MXJ63" s="101"/>
      <c r="MXK63" s="100"/>
      <c r="MXL63" s="101"/>
      <c r="MXM63" s="101"/>
      <c r="MXN63" s="101"/>
      <c r="MXO63" s="101"/>
      <c r="MXP63" s="101"/>
      <c r="MXQ63" s="100"/>
      <c r="MXR63" s="101"/>
      <c r="MXS63" s="101"/>
      <c r="MXT63" s="101"/>
      <c r="MXU63" s="101"/>
      <c r="MXV63" s="101"/>
      <c r="MXW63" s="101"/>
      <c r="MXX63" s="101"/>
      <c r="MXY63" s="101"/>
      <c r="MXZ63" s="101"/>
      <c r="MYA63" s="411"/>
      <c r="MYB63" s="411"/>
      <c r="MYC63" s="411"/>
      <c r="MYD63" s="99"/>
      <c r="MYE63" s="100"/>
      <c r="MYF63" s="99"/>
      <c r="MYG63" s="99"/>
      <c r="MYH63" s="101"/>
      <c r="MYI63" s="101"/>
      <c r="MYJ63" s="101"/>
      <c r="MYK63" s="100"/>
      <c r="MYL63" s="101"/>
      <c r="MYM63" s="101"/>
      <c r="MYN63" s="101"/>
      <c r="MYO63" s="101"/>
      <c r="MYP63" s="101"/>
      <c r="MYQ63" s="100"/>
      <c r="MYR63" s="101"/>
      <c r="MYS63" s="101"/>
      <c r="MYT63" s="101"/>
      <c r="MYU63" s="101"/>
      <c r="MYV63" s="101"/>
      <c r="MYW63" s="101"/>
      <c r="MYX63" s="101"/>
      <c r="MYY63" s="101"/>
      <c r="MYZ63" s="101"/>
      <c r="MZA63" s="411"/>
      <c r="MZB63" s="411"/>
      <c r="MZC63" s="411"/>
      <c r="MZD63" s="99"/>
      <c r="MZE63" s="100"/>
      <c r="MZF63" s="99"/>
      <c r="MZG63" s="99"/>
      <c r="MZH63" s="101"/>
      <c r="MZI63" s="101"/>
      <c r="MZJ63" s="101"/>
      <c r="MZK63" s="100"/>
      <c r="MZL63" s="101"/>
      <c r="MZM63" s="101"/>
      <c r="MZN63" s="101"/>
      <c r="MZO63" s="101"/>
      <c r="MZP63" s="101"/>
      <c r="MZQ63" s="100"/>
      <c r="MZR63" s="101"/>
      <c r="MZS63" s="101"/>
      <c r="MZT63" s="101"/>
      <c r="MZU63" s="101"/>
      <c r="MZV63" s="101"/>
      <c r="MZW63" s="101"/>
      <c r="MZX63" s="101"/>
      <c r="MZY63" s="101"/>
      <c r="MZZ63" s="101"/>
      <c r="NAA63" s="411"/>
      <c r="NAB63" s="411"/>
      <c r="NAC63" s="411"/>
      <c r="NAD63" s="99"/>
      <c r="NAE63" s="100"/>
      <c r="NAF63" s="99"/>
      <c r="NAG63" s="99"/>
      <c r="NAH63" s="101"/>
      <c r="NAI63" s="101"/>
      <c r="NAJ63" s="101"/>
      <c r="NAK63" s="100"/>
      <c r="NAL63" s="101"/>
      <c r="NAM63" s="101"/>
      <c r="NAN63" s="101"/>
      <c r="NAO63" s="101"/>
      <c r="NAP63" s="101"/>
      <c r="NAQ63" s="100"/>
      <c r="NAR63" s="101"/>
      <c r="NAS63" s="101"/>
      <c r="NAT63" s="101"/>
      <c r="NAU63" s="101"/>
      <c r="NAV63" s="101"/>
      <c r="NAW63" s="101"/>
      <c r="NAX63" s="101"/>
      <c r="NAY63" s="101"/>
      <c r="NAZ63" s="101"/>
      <c r="NBA63" s="411"/>
      <c r="NBB63" s="411"/>
      <c r="NBC63" s="411"/>
      <c r="NBD63" s="99"/>
      <c r="NBE63" s="100"/>
      <c r="NBF63" s="99"/>
      <c r="NBG63" s="99"/>
      <c r="NBH63" s="101"/>
      <c r="NBI63" s="101"/>
      <c r="NBJ63" s="101"/>
      <c r="NBK63" s="100"/>
      <c r="NBL63" s="101"/>
      <c r="NBM63" s="101"/>
      <c r="NBN63" s="101"/>
      <c r="NBO63" s="101"/>
      <c r="NBP63" s="101"/>
      <c r="NBQ63" s="100"/>
      <c r="NBR63" s="101"/>
      <c r="NBS63" s="101"/>
      <c r="NBT63" s="101"/>
      <c r="NBU63" s="101"/>
      <c r="NBV63" s="101"/>
      <c r="NBW63" s="101"/>
      <c r="NBX63" s="101"/>
      <c r="NBY63" s="101"/>
      <c r="NBZ63" s="101"/>
      <c r="NCA63" s="411"/>
      <c r="NCB63" s="411"/>
      <c r="NCC63" s="411"/>
      <c r="NCD63" s="99"/>
      <c r="NCE63" s="100"/>
      <c r="NCF63" s="99"/>
      <c r="NCG63" s="99"/>
      <c r="NCH63" s="101"/>
      <c r="NCI63" s="101"/>
      <c r="NCJ63" s="101"/>
      <c r="NCK63" s="100"/>
      <c r="NCL63" s="101"/>
      <c r="NCM63" s="101"/>
      <c r="NCN63" s="101"/>
      <c r="NCO63" s="101"/>
      <c r="NCP63" s="101"/>
      <c r="NCQ63" s="100"/>
      <c r="NCR63" s="101"/>
      <c r="NCS63" s="101"/>
      <c r="NCT63" s="101"/>
      <c r="NCU63" s="101"/>
      <c r="NCV63" s="101"/>
      <c r="NCW63" s="101"/>
      <c r="NCX63" s="101"/>
      <c r="NCY63" s="101"/>
      <c r="NCZ63" s="101"/>
      <c r="NDA63" s="411"/>
      <c r="NDB63" s="411"/>
      <c r="NDC63" s="411"/>
      <c r="NDD63" s="99"/>
      <c r="NDE63" s="100"/>
      <c r="NDF63" s="99"/>
      <c r="NDG63" s="99"/>
      <c r="NDH63" s="101"/>
      <c r="NDI63" s="101"/>
      <c r="NDJ63" s="101"/>
      <c r="NDK63" s="100"/>
      <c r="NDL63" s="101"/>
      <c r="NDM63" s="101"/>
      <c r="NDN63" s="101"/>
      <c r="NDO63" s="101"/>
      <c r="NDP63" s="101"/>
      <c r="NDQ63" s="100"/>
      <c r="NDR63" s="101"/>
      <c r="NDS63" s="101"/>
      <c r="NDT63" s="101"/>
      <c r="NDU63" s="101"/>
      <c r="NDV63" s="101"/>
      <c r="NDW63" s="101"/>
      <c r="NDX63" s="101"/>
      <c r="NDY63" s="101"/>
      <c r="NDZ63" s="101"/>
      <c r="NEA63" s="411"/>
      <c r="NEB63" s="411"/>
      <c r="NEC63" s="411"/>
      <c r="NED63" s="99"/>
      <c r="NEE63" s="100"/>
      <c r="NEF63" s="99"/>
      <c r="NEG63" s="99"/>
      <c r="NEH63" s="101"/>
      <c r="NEI63" s="101"/>
      <c r="NEJ63" s="101"/>
      <c r="NEK63" s="100"/>
      <c r="NEL63" s="101"/>
      <c r="NEM63" s="101"/>
      <c r="NEN63" s="101"/>
      <c r="NEO63" s="101"/>
      <c r="NEP63" s="101"/>
      <c r="NEQ63" s="100"/>
      <c r="NER63" s="101"/>
      <c r="NES63" s="101"/>
      <c r="NET63" s="101"/>
      <c r="NEU63" s="101"/>
      <c r="NEV63" s="101"/>
      <c r="NEW63" s="101"/>
      <c r="NEX63" s="101"/>
      <c r="NEY63" s="101"/>
      <c r="NEZ63" s="101"/>
      <c r="NFA63" s="411"/>
      <c r="NFB63" s="411"/>
      <c r="NFC63" s="411"/>
      <c r="NFD63" s="99"/>
      <c r="NFE63" s="100"/>
      <c r="NFF63" s="99"/>
      <c r="NFG63" s="99"/>
      <c r="NFH63" s="101"/>
      <c r="NFI63" s="101"/>
      <c r="NFJ63" s="101"/>
      <c r="NFK63" s="100"/>
      <c r="NFL63" s="101"/>
      <c r="NFM63" s="101"/>
      <c r="NFN63" s="101"/>
      <c r="NFO63" s="101"/>
      <c r="NFP63" s="101"/>
      <c r="NFQ63" s="100"/>
      <c r="NFR63" s="101"/>
      <c r="NFS63" s="101"/>
      <c r="NFT63" s="101"/>
      <c r="NFU63" s="101"/>
      <c r="NFV63" s="101"/>
      <c r="NFW63" s="101"/>
      <c r="NFX63" s="101"/>
      <c r="NFY63" s="101"/>
      <c r="NFZ63" s="101"/>
      <c r="NGA63" s="411"/>
      <c r="NGB63" s="411"/>
      <c r="NGC63" s="411"/>
      <c r="NGD63" s="99"/>
      <c r="NGE63" s="100"/>
      <c r="NGF63" s="99"/>
      <c r="NGG63" s="99"/>
      <c r="NGH63" s="101"/>
      <c r="NGI63" s="101"/>
      <c r="NGJ63" s="101"/>
      <c r="NGK63" s="100"/>
      <c r="NGL63" s="101"/>
      <c r="NGM63" s="101"/>
      <c r="NGN63" s="101"/>
      <c r="NGO63" s="101"/>
      <c r="NGP63" s="101"/>
      <c r="NGQ63" s="100"/>
      <c r="NGR63" s="101"/>
      <c r="NGS63" s="101"/>
      <c r="NGT63" s="101"/>
      <c r="NGU63" s="101"/>
      <c r="NGV63" s="101"/>
      <c r="NGW63" s="101"/>
      <c r="NGX63" s="101"/>
      <c r="NGY63" s="101"/>
      <c r="NGZ63" s="101"/>
      <c r="NHA63" s="411"/>
      <c r="NHB63" s="411"/>
      <c r="NHC63" s="411"/>
      <c r="NHD63" s="99"/>
      <c r="NHE63" s="100"/>
      <c r="NHF63" s="99"/>
      <c r="NHG63" s="99"/>
      <c r="NHH63" s="101"/>
      <c r="NHI63" s="101"/>
      <c r="NHJ63" s="101"/>
      <c r="NHK63" s="100"/>
      <c r="NHL63" s="101"/>
      <c r="NHM63" s="101"/>
      <c r="NHN63" s="101"/>
      <c r="NHO63" s="101"/>
      <c r="NHP63" s="101"/>
      <c r="NHQ63" s="100"/>
      <c r="NHR63" s="101"/>
      <c r="NHS63" s="101"/>
      <c r="NHT63" s="101"/>
      <c r="NHU63" s="101"/>
      <c r="NHV63" s="101"/>
      <c r="NHW63" s="101"/>
      <c r="NHX63" s="101"/>
      <c r="NHY63" s="101"/>
      <c r="NHZ63" s="101"/>
      <c r="NIA63" s="411"/>
      <c r="NIB63" s="411"/>
      <c r="NIC63" s="411"/>
      <c r="NID63" s="99"/>
      <c r="NIE63" s="100"/>
      <c r="NIF63" s="99"/>
      <c r="NIG63" s="99"/>
      <c r="NIH63" s="101"/>
      <c r="NII63" s="101"/>
      <c r="NIJ63" s="101"/>
      <c r="NIK63" s="100"/>
      <c r="NIL63" s="101"/>
      <c r="NIM63" s="101"/>
      <c r="NIN63" s="101"/>
      <c r="NIO63" s="101"/>
      <c r="NIP63" s="101"/>
      <c r="NIQ63" s="100"/>
      <c r="NIR63" s="101"/>
      <c r="NIS63" s="101"/>
      <c r="NIT63" s="101"/>
      <c r="NIU63" s="101"/>
      <c r="NIV63" s="101"/>
      <c r="NIW63" s="101"/>
      <c r="NIX63" s="101"/>
      <c r="NIY63" s="101"/>
      <c r="NIZ63" s="101"/>
      <c r="NJA63" s="411"/>
      <c r="NJB63" s="411"/>
      <c r="NJC63" s="411"/>
      <c r="NJD63" s="99"/>
      <c r="NJE63" s="100"/>
      <c r="NJF63" s="99"/>
      <c r="NJG63" s="99"/>
      <c r="NJH63" s="101"/>
      <c r="NJI63" s="101"/>
      <c r="NJJ63" s="101"/>
      <c r="NJK63" s="100"/>
      <c r="NJL63" s="101"/>
      <c r="NJM63" s="101"/>
      <c r="NJN63" s="101"/>
      <c r="NJO63" s="101"/>
      <c r="NJP63" s="101"/>
      <c r="NJQ63" s="100"/>
      <c r="NJR63" s="101"/>
      <c r="NJS63" s="101"/>
      <c r="NJT63" s="101"/>
      <c r="NJU63" s="101"/>
      <c r="NJV63" s="101"/>
      <c r="NJW63" s="101"/>
      <c r="NJX63" s="101"/>
      <c r="NJY63" s="101"/>
      <c r="NJZ63" s="101"/>
      <c r="NKA63" s="411"/>
      <c r="NKB63" s="411"/>
      <c r="NKC63" s="411"/>
      <c r="NKD63" s="99"/>
      <c r="NKE63" s="100"/>
      <c r="NKF63" s="99"/>
      <c r="NKG63" s="99"/>
      <c r="NKH63" s="101"/>
      <c r="NKI63" s="101"/>
      <c r="NKJ63" s="101"/>
      <c r="NKK63" s="100"/>
      <c r="NKL63" s="101"/>
      <c r="NKM63" s="101"/>
      <c r="NKN63" s="101"/>
      <c r="NKO63" s="101"/>
      <c r="NKP63" s="101"/>
      <c r="NKQ63" s="100"/>
      <c r="NKR63" s="101"/>
      <c r="NKS63" s="101"/>
      <c r="NKT63" s="101"/>
      <c r="NKU63" s="101"/>
      <c r="NKV63" s="101"/>
      <c r="NKW63" s="101"/>
      <c r="NKX63" s="101"/>
      <c r="NKY63" s="101"/>
      <c r="NKZ63" s="101"/>
      <c r="NLA63" s="411"/>
      <c r="NLB63" s="411"/>
      <c r="NLC63" s="411"/>
      <c r="NLD63" s="99"/>
      <c r="NLE63" s="100"/>
      <c r="NLF63" s="99"/>
      <c r="NLG63" s="99"/>
      <c r="NLH63" s="101"/>
      <c r="NLI63" s="101"/>
      <c r="NLJ63" s="101"/>
      <c r="NLK63" s="100"/>
      <c r="NLL63" s="101"/>
      <c r="NLM63" s="101"/>
      <c r="NLN63" s="101"/>
      <c r="NLO63" s="101"/>
      <c r="NLP63" s="101"/>
      <c r="NLQ63" s="100"/>
      <c r="NLR63" s="101"/>
      <c r="NLS63" s="101"/>
      <c r="NLT63" s="101"/>
      <c r="NLU63" s="101"/>
      <c r="NLV63" s="101"/>
      <c r="NLW63" s="101"/>
      <c r="NLX63" s="101"/>
      <c r="NLY63" s="101"/>
      <c r="NLZ63" s="101"/>
      <c r="NMA63" s="411"/>
      <c r="NMB63" s="411"/>
      <c r="NMC63" s="411"/>
      <c r="NMD63" s="99"/>
      <c r="NME63" s="100"/>
      <c r="NMF63" s="99"/>
      <c r="NMG63" s="99"/>
      <c r="NMH63" s="101"/>
      <c r="NMI63" s="101"/>
      <c r="NMJ63" s="101"/>
      <c r="NMK63" s="100"/>
      <c r="NML63" s="101"/>
      <c r="NMM63" s="101"/>
      <c r="NMN63" s="101"/>
      <c r="NMO63" s="101"/>
      <c r="NMP63" s="101"/>
      <c r="NMQ63" s="100"/>
      <c r="NMR63" s="101"/>
      <c r="NMS63" s="101"/>
      <c r="NMT63" s="101"/>
      <c r="NMU63" s="101"/>
      <c r="NMV63" s="101"/>
      <c r="NMW63" s="101"/>
      <c r="NMX63" s="101"/>
      <c r="NMY63" s="101"/>
      <c r="NMZ63" s="101"/>
      <c r="NNA63" s="411"/>
      <c r="NNB63" s="411"/>
      <c r="NNC63" s="411"/>
      <c r="NND63" s="99"/>
      <c r="NNE63" s="100"/>
      <c r="NNF63" s="99"/>
      <c r="NNG63" s="99"/>
      <c r="NNH63" s="101"/>
      <c r="NNI63" s="101"/>
      <c r="NNJ63" s="101"/>
      <c r="NNK63" s="100"/>
      <c r="NNL63" s="101"/>
      <c r="NNM63" s="101"/>
      <c r="NNN63" s="101"/>
      <c r="NNO63" s="101"/>
      <c r="NNP63" s="101"/>
      <c r="NNQ63" s="100"/>
      <c r="NNR63" s="101"/>
      <c r="NNS63" s="101"/>
      <c r="NNT63" s="101"/>
      <c r="NNU63" s="101"/>
      <c r="NNV63" s="101"/>
      <c r="NNW63" s="101"/>
      <c r="NNX63" s="101"/>
      <c r="NNY63" s="101"/>
      <c r="NNZ63" s="101"/>
      <c r="NOA63" s="411"/>
      <c r="NOB63" s="411"/>
      <c r="NOC63" s="411"/>
      <c r="NOD63" s="99"/>
      <c r="NOE63" s="100"/>
      <c r="NOF63" s="99"/>
      <c r="NOG63" s="99"/>
      <c r="NOH63" s="101"/>
      <c r="NOI63" s="101"/>
      <c r="NOJ63" s="101"/>
      <c r="NOK63" s="100"/>
      <c r="NOL63" s="101"/>
      <c r="NOM63" s="101"/>
      <c r="NON63" s="101"/>
      <c r="NOO63" s="101"/>
      <c r="NOP63" s="101"/>
      <c r="NOQ63" s="100"/>
      <c r="NOR63" s="101"/>
      <c r="NOS63" s="101"/>
      <c r="NOT63" s="101"/>
      <c r="NOU63" s="101"/>
      <c r="NOV63" s="101"/>
      <c r="NOW63" s="101"/>
      <c r="NOX63" s="101"/>
      <c r="NOY63" s="101"/>
      <c r="NOZ63" s="101"/>
      <c r="NPA63" s="411"/>
      <c r="NPB63" s="411"/>
      <c r="NPC63" s="411"/>
      <c r="NPD63" s="99"/>
      <c r="NPE63" s="100"/>
      <c r="NPF63" s="99"/>
      <c r="NPG63" s="99"/>
      <c r="NPH63" s="101"/>
      <c r="NPI63" s="101"/>
      <c r="NPJ63" s="101"/>
      <c r="NPK63" s="100"/>
      <c r="NPL63" s="101"/>
      <c r="NPM63" s="101"/>
      <c r="NPN63" s="101"/>
      <c r="NPO63" s="101"/>
      <c r="NPP63" s="101"/>
      <c r="NPQ63" s="100"/>
      <c r="NPR63" s="101"/>
      <c r="NPS63" s="101"/>
      <c r="NPT63" s="101"/>
      <c r="NPU63" s="101"/>
      <c r="NPV63" s="101"/>
      <c r="NPW63" s="101"/>
      <c r="NPX63" s="101"/>
      <c r="NPY63" s="101"/>
      <c r="NPZ63" s="101"/>
      <c r="NQA63" s="411"/>
      <c r="NQB63" s="411"/>
      <c r="NQC63" s="411"/>
      <c r="NQD63" s="99"/>
      <c r="NQE63" s="100"/>
      <c r="NQF63" s="99"/>
      <c r="NQG63" s="99"/>
      <c r="NQH63" s="101"/>
      <c r="NQI63" s="101"/>
      <c r="NQJ63" s="101"/>
      <c r="NQK63" s="100"/>
      <c r="NQL63" s="101"/>
      <c r="NQM63" s="101"/>
      <c r="NQN63" s="101"/>
      <c r="NQO63" s="101"/>
      <c r="NQP63" s="101"/>
      <c r="NQQ63" s="100"/>
      <c r="NQR63" s="101"/>
      <c r="NQS63" s="101"/>
      <c r="NQT63" s="101"/>
      <c r="NQU63" s="101"/>
      <c r="NQV63" s="101"/>
      <c r="NQW63" s="101"/>
      <c r="NQX63" s="101"/>
      <c r="NQY63" s="101"/>
      <c r="NQZ63" s="101"/>
      <c r="NRA63" s="411"/>
      <c r="NRB63" s="411"/>
      <c r="NRC63" s="411"/>
      <c r="NRD63" s="99"/>
      <c r="NRE63" s="100"/>
      <c r="NRF63" s="99"/>
      <c r="NRG63" s="99"/>
      <c r="NRH63" s="101"/>
      <c r="NRI63" s="101"/>
      <c r="NRJ63" s="101"/>
      <c r="NRK63" s="100"/>
      <c r="NRL63" s="101"/>
      <c r="NRM63" s="101"/>
      <c r="NRN63" s="101"/>
      <c r="NRO63" s="101"/>
      <c r="NRP63" s="101"/>
      <c r="NRQ63" s="100"/>
      <c r="NRR63" s="101"/>
      <c r="NRS63" s="101"/>
      <c r="NRT63" s="101"/>
      <c r="NRU63" s="101"/>
      <c r="NRV63" s="101"/>
      <c r="NRW63" s="101"/>
      <c r="NRX63" s="101"/>
      <c r="NRY63" s="101"/>
      <c r="NRZ63" s="101"/>
      <c r="NSA63" s="411"/>
      <c r="NSB63" s="411"/>
      <c r="NSC63" s="411"/>
      <c r="NSD63" s="99"/>
      <c r="NSE63" s="100"/>
      <c r="NSF63" s="99"/>
      <c r="NSG63" s="99"/>
      <c r="NSH63" s="101"/>
      <c r="NSI63" s="101"/>
      <c r="NSJ63" s="101"/>
      <c r="NSK63" s="100"/>
      <c r="NSL63" s="101"/>
      <c r="NSM63" s="101"/>
      <c r="NSN63" s="101"/>
      <c r="NSO63" s="101"/>
      <c r="NSP63" s="101"/>
      <c r="NSQ63" s="100"/>
      <c r="NSR63" s="101"/>
      <c r="NSS63" s="101"/>
      <c r="NST63" s="101"/>
      <c r="NSU63" s="101"/>
      <c r="NSV63" s="101"/>
      <c r="NSW63" s="101"/>
      <c r="NSX63" s="101"/>
      <c r="NSY63" s="101"/>
      <c r="NSZ63" s="101"/>
      <c r="NTA63" s="411"/>
      <c r="NTB63" s="411"/>
      <c r="NTC63" s="411"/>
      <c r="NTD63" s="99"/>
      <c r="NTE63" s="100"/>
      <c r="NTF63" s="99"/>
      <c r="NTG63" s="99"/>
      <c r="NTH63" s="101"/>
      <c r="NTI63" s="101"/>
      <c r="NTJ63" s="101"/>
      <c r="NTK63" s="100"/>
      <c r="NTL63" s="101"/>
      <c r="NTM63" s="101"/>
      <c r="NTN63" s="101"/>
      <c r="NTO63" s="101"/>
      <c r="NTP63" s="101"/>
      <c r="NTQ63" s="100"/>
      <c r="NTR63" s="101"/>
      <c r="NTS63" s="101"/>
      <c r="NTT63" s="101"/>
      <c r="NTU63" s="101"/>
      <c r="NTV63" s="101"/>
      <c r="NTW63" s="101"/>
      <c r="NTX63" s="101"/>
      <c r="NTY63" s="101"/>
      <c r="NTZ63" s="101"/>
      <c r="NUA63" s="411"/>
      <c r="NUB63" s="411"/>
      <c r="NUC63" s="411"/>
      <c r="NUD63" s="99"/>
      <c r="NUE63" s="100"/>
      <c r="NUF63" s="99"/>
      <c r="NUG63" s="99"/>
      <c r="NUH63" s="101"/>
      <c r="NUI63" s="101"/>
      <c r="NUJ63" s="101"/>
      <c r="NUK63" s="100"/>
      <c r="NUL63" s="101"/>
      <c r="NUM63" s="101"/>
      <c r="NUN63" s="101"/>
      <c r="NUO63" s="101"/>
      <c r="NUP63" s="101"/>
      <c r="NUQ63" s="100"/>
      <c r="NUR63" s="101"/>
      <c r="NUS63" s="101"/>
      <c r="NUT63" s="101"/>
      <c r="NUU63" s="101"/>
      <c r="NUV63" s="101"/>
      <c r="NUW63" s="101"/>
      <c r="NUX63" s="101"/>
      <c r="NUY63" s="101"/>
      <c r="NUZ63" s="101"/>
      <c r="NVA63" s="411"/>
      <c r="NVB63" s="411"/>
      <c r="NVC63" s="411"/>
      <c r="NVD63" s="99"/>
      <c r="NVE63" s="100"/>
      <c r="NVF63" s="99"/>
      <c r="NVG63" s="99"/>
      <c r="NVH63" s="101"/>
      <c r="NVI63" s="101"/>
      <c r="NVJ63" s="101"/>
      <c r="NVK63" s="100"/>
      <c r="NVL63" s="101"/>
      <c r="NVM63" s="101"/>
      <c r="NVN63" s="101"/>
      <c r="NVO63" s="101"/>
      <c r="NVP63" s="101"/>
      <c r="NVQ63" s="100"/>
      <c r="NVR63" s="101"/>
      <c r="NVS63" s="101"/>
      <c r="NVT63" s="101"/>
      <c r="NVU63" s="101"/>
      <c r="NVV63" s="101"/>
      <c r="NVW63" s="101"/>
      <c r="NVX63" s="101"/>
      <c r="NVY63" s="101"/>
      <c r="NVZ63" s="101"/>
      <c r="NWA63" s="411"/>
      <c r="NWB63" s="411"/>
      <c r="NWC63" s="411"/>
      <c r="NWD63" s="99"/>
      <c r="NWE63" s="100"/>
      <c r="NWF63" s="99"/>
      <c r="NWG63" s="99"/>
      <c r="NWH63" s="101"/>
      <c r="NWI63" s="101"/>
      <c r="NWJ63" s="101"/>
      <c r="NWK63" s="100"/>
      <c r="NWL63" s="101"/>
      <c r="NWM63" s="101"/>
      <c r="NWN63" s="101"/>
      <c r="NWO63" s="101"/>
      <c r="NWP63" s="101"/>
      <c r="NWQ63" s="100"/>
      <c r="NWR63" s="101"/>
      <c r="NWS63" s="101"/>
      <c r="NWT63" s="101"/>
      <c r="NWU63" s="101"/>
      <c r="NWV63" s="101"/>
      <c r="NWW63" s="101"/>
      <c r="NWX63" s="101"/>
      <c r="NWY63" s="101"/>
      <c r="NWZ63" s="101"/>
      <c r="NXA63" s="411"/>
      <c r="NXB63" s="411"/>
      <c r="NXC63" s="411"/>
      <c r="NXD63" s="99"/>
      <c r="NXE63" s="100"/>
      <c r="NXF63" s="99"/>
      <c r="NXG63" s="99"/>
      <c r="NXH63" s="101"/>
      <c r="NXI63" s="101"/>
      <c r="NXJ63" s="101"/>
      <c r="NXK63" s="100"/>
      <c r="NXL63" s="101"/>
      <c r="NXM63" s="101"/>
      <c r="NXN63" s="101"/>
      <c r="NXO63" s="101"/>
      <c r="NXP63" s="101"/>
      <c r="NXQ63" s="100"/>
      <c r="NXR63" s="101"/>
      <c r="NXS63" s="101"/>
      <c r="NXT63" s="101"/>
      <c r="NXU63" s="101"/>
      <c r="NXV63" s="101"/>
      <c r="NXW63" s="101"/>
      <c r="NXX63" s="101"/>
      <c r="NXY63" s="101"/>
      <c r="NXZ63" s="101"/>
      <c r="NYA63" s="411"/>
      <c r="NYB63" s="411"/>
      <c r="NYC63" s="411"/>
      <c r="NYD63" s="99"/>
      <c r="NYE63" s="100"/>
      <c r="NYF63" s="99"/>
      <c r="NYG63" s="99"/>
      <c r="NYH63" s="101"/>
      <c r="NYI63" s="101"/>
      <c r="NYJ63" s="101"/>
      <c r="NYK63" s="100"/>
      <c r="NYL63" s="101"/>
      <c r="NYM63" s="101"/>
      <c r="NYN63" s="101"/>
      <c r="NYO63" s="101"/>
      <c r="NYP63" s="101"/>
      <c r="NYQ63" s="100"/>
      <c r="NYR63" s="101"/>
      <c r="NYS63" s="101"/>
      <c r="NYT63" s="101"/>
      <c r="NYU63" s="101"/>
      <c r="NYV63" s="101"/>
      <c r="NYW63" s="101"/>
      <c r="NYX63" s="101"/>
      <c r="NYY63" s="101"/>
      <c r="NYZ63" s="101"/>
      <c r="NZA63" s="411"/>
      <c r="NZB63" s="411"/>
      <c r="NZC63" s="411"/>
      <c r="NZD63" s="99"/>
      <c r="NZE63" s="100"/>
      <c r="NZF63" s="99"/>
      <c r="NZG63" s="99"/>
      <c r="NZH63" s="101"/>
      <c r="NZI63" s="101"/>
      <c r="NZJ63" s="101"/>
      <c r="NZK63" s="100"/>
      <c r="NZL63" s="101"/>
      <c r="NZM63" s="101"/>
      <c r="NZN63" s="101"/>
      <c r="NZO63" s="101"/>
      <c r="NZP63" s="101"/>
      <c r="NZQ63" s="100"/>
      <c r="NZR63" s="101"/>
      <c r="NZS63" s="101"/>
      <c r="NZT63" s="101"/>
      <c r="NZU63" s="101"/>
      <c r="NZV63" s="101"/>
      <c r="NZW63" s="101"/>
      <c r="NZX63" s="101"/>
      <c r="NZY63" s="101"/>
      <c r="NZZ63" s="101"/>
      <c r="OAA63" s="411"/>
      <c r="OAB63" s="411"/>
      <c r="OAC63" s="411"/>
      <c r="OAD63" s="99"/>
      <c r="OAE63" s="100"/>
      <c r="OAF63" s="99"/>
      <c r="OAG63" s="99"/>
      <c r="OAH63" s="101"/>
      <c r="OAI63" s="101"/>
      <c r="OAJ63" s="101"/>
      <c r="OAK63" s="100"/>
      <c r="OAL63" s="101"/>
      <c r="OAM63" s="101"/>
      <c r="OAN63" s="101"/>
      <c r="OAO63" s="101"/>
      <c r="OAP63" s="101"/>
      <c r="OAQ63" s="100"/>
      <c r="OAR63" s="101"/>
      <c r="OAS63" s="101"/>
      <c r="OAT63" s="101"/>
      <c r="OAU63" s="101"/>
      <c r="OAV63" s="101"/>
      <c r="OAW63" s="101"/>
      <c r="OAX63" s="101"/>
      <c r="OAY63" s="101"/>
      <c r="OAZ63" s="101"/>
      <c r="OBA63" s="411"/>
      <c r="OBB63" s="411"/>
      <c r="OBC63" s="411"/>
      <c r="OBD63" s="99"/>
      <c r="OBE63" s="100"/>
      <c r="OBF63" s="99"/>
      <c r="OBG63" s="99"/>
      <c r="OBH63" s="101"/>
      <c r="OBI63" s="101"/>
      <c r="OBJ63" s="101"/>
      <c r="OBK63" s="100"/>
      <c r="OBL63" s="101"/>
      <c r="OBM63" s="101"/>
      <c r="OBN63" s="101"/>
      <c r="OBO63" s="101"/>
      <c r="OBP63" s="101"/>
      <c r="OBQ63" s="100"/>
      <c r="OBR63" s="101"/>
      <c r="OBS63" s="101"/>
      <c r="OBT63" s="101"/>
      <c r="OBU63" s="101"/>
      <c r="OBV63" s="101"/>
      <c r="OBW63" s="101"/>
      <c r="OBX63" s="101"/>
      <c r="OBY63" s="101"/>
      <c r="OBZ63" s="101"/>
      <c r="OCA63" s="411"/>
      <c r="OCB63" s="411"/>
      <c r="OCC63" s="411"/>
      <c r="OCD63" s="99"/>
      <c r="OCE63" s="100"/>
      <c r="OCF63" s="99"/>
      <c r="OCG63" s="99"/>
      <c r="OCH63" s="101"/>
      <c r="OCI63" s="101"/>
      <c r="OCJ63" s="101"/>
      <c r="OCK63" s="100"/>
      <c r="OCL63" s="101"/>
      <c r="OCM63" s="101"/>
      <c r="OCN63" s="101"/>
      <c r="OCO63" s="101"/>
      <c r="OCP63" s="101"/>
      <c r="OCQ63" s="100"/>
      <c r="OCR63" s="101"/>
      <c r="OCS63" s="101"/>
      <c r="OCT63" s="101"/>
      <c r="OCU63" s="101"/>
      <c r="OCV63" s="101"/>
      <c r="OCW63" s="101"/>
      <c r="OCX63" s="101"/>
      <c r="OCY63" s="101"/>
      <c r="OCZ63" s="101"/>
      <c r="ODA63" s="411"/>
      <c r="ODB63" s="411"/>
      <c r="ODC63" s="411"/>
      <c r="ODD63" s="99"/>
      <c r="ODE63" s="100"/>
      <c r="ODF63" s="99"/>
      <c r="ODG63" s="99"/>
      <c r="ODH63" s="101"/>
      <c r="ODI63" s="101"/>
      <c r="ODJ63" s="101"/>
      <c r="ODK63" s="100"/>
      <c r="ODL63" s="101"/>
      <c r="ODM63" s="101"/>
      <c r="ODN63" s="101"/>
      <c r="ODO63" s="101"/>
      <c r="ODP63" s="101"/>
      <c r="ODQ63" s="100"/>
      <c r="ODR63" s="101"/>
      <c r="ODS63" s="101"/>
      <c r="ODT63" s="101"/>
      <c r="ODU63" s="101"/>
      <c r="ODV63" s="101"/>
      <c r="ODW63" s="101"/>
      <c r="ODX63" s="101"/>
      <c r="ODY63" s="101"/>
      <c r="ODZ63" s="101"/>
      <c r="OEA63" s="411"/>
      <c r="OEB63" s="411"/>
      <c r="OEC63" s="411"/>
      <c r="OED63" s="99"/>
      <c r="OEE63" s="100"/>
      <c r="OEF63" s="99"/>
      <c r="OEG63" s="99"/>
      <c r="OEH63" s="101"/>
      <c r="OEI63" s="101"/>
      <c r="OEJ63" s="101"/>
      <c r="OEK63" s="100"/>
      <c r="OEL63" s="101"/>
      <c r="OEM63" s="101"/>
      <c r="OEN63" s="101"/>
      <c r="OEO63" s="101"/>
      <c r="OEP63" s="101"/>
      <c r="OEQ63" s="100"/>
      <c r="OER63" s="101"/>
      <c r="OES63" s="101"/>
      <c r="OET63" s="101"/>
      <c r="OEU63" s="101"/>
      <c r="OEV63" s="101"/>
      <c r="OEW63" s="101"/>
      <c r="OEX63" s="101"/>
      <c r="OEY63" s="101"/>
      <c r="OEZ63" s="101"/>
      <c r="OFA63" s="411"/>
      <c r="OFB63" s="411"/>
      <c r="OFC63" s="411"/>
      <c r="OFD63" s="99"/>
      <c r="OFE63" s="100"/>
      <c r="OFF63" s="99"/>
      <c r="OFG63" s="99"/>
      <c r="OFH63" s="101"/>
      <c r="OFI63" s="101"/>
      <c r="OFJ63" s="101"/>
      <c r="OFK63" s="100"/>
      <c r="OFL63" s="101"/>
      <c r="OFM63" s="101"/>
      <c r="OFN63" s="101"/>
      <c r="OFO63" s="101"/>
      <c r="OFP63" s="101"/>
      <c r="OFQ63" s="100"/>
      <c r="OFR63" s="101"/>
      <c r="OFS63" s="101"/>
      <c r="OFT63" s="101"/>
      <c r="OFU63" s="101"/>
      <c r="OFV63" s="101"/>
      <c r="OFW63" s="101"/>
      <c r="OFX63" s="101"/>
      <c r="OFY63" s="101"/>
      <c r="OFZ63" s="101"/>
      <c r="OGA63" s="411"/>
      <c r="OGB63" s="411"/>
      <c r="OGC63" s="411"/>
      <c r="OGD63" s="99"/>
      <c r="OGE63" s="100"/>
      <c r="OGF63" s="99"/>
      <c r="OGG63" s="99"/>
      <c r="OGH63" s="101"/>
      <c r="OGI63" s="101"/>
      <c r="OGJ63" s="101"/>
      <c r="OGK63" s="100"/>
      <c r="OGL63" s="101"/>
      <c r="OGM63" s="101"/>
      <c r="OGN63" s="101"/>
      <c r="OGO63" s="101"/>
      <c r="OGP63" s="101"/>
      <c r="OGQ63" s="100"/>
      <c r="OGR63" s="101"/>
      <c r="OGS63" s="101"/>
      <c r="OGT63" s="101"/>
      <c r="OGU63" s="101"/>
      <c r="OGV63" s="101"/>
      <c r="OGW63" s="101"/>
      <c r="OGX63" s="101"/>
      <c r="OGY63" s="101"/>
      <c r="OGZ63" s="101"/>
      <c r="OHA63" s="411"/>
      <c r="OHB63" s="411"/>
      <c r="OHC63" s="411"/>
      <c r="OHD63" s="99"/>
      <c r="OHE63" s="100"/>
      <c r="OHF63" s="99"/>
      <c r="OHG63" s="99"/>
      <c r="OHH63" s="101"/>
      <c r="OHI63" s="101"/>
      <c r="OHJ63" s="101"/>
      <c r="OHK63" s="100"/>
      <c r="OHL63" s="101"/>
      <c r="OHM63" s="101"/>
      <c r="OHN63" s="101"/>
      <c r="OHO63" s="101"/>
      <c r="OHP63" s="101"/>
      <c r="OHQ63" s="100"/>
      <c r="OHR63" s="101"/>
      <c r="OHS63" s="101"/>
      <c r="OHT63" s="101"/>
      <c r="OHU63" s="101"/>
      <c r="OHV63" s="101"/>
      <c r="OHW63" s="101"/>
      <c r="OHX63" s="101"/>
      <c r="OHY63" s="101"/>
      <c r="OHZ63" s="101"/>
      <c r="OIA63" s="411"/>
      <c r="OIB63" s="411"/>
      <c r="OIC63" s="411"/>
      <c r="OID63" s="99"/>
      <c r="OIE63" s="100"/>
      <c r="OIF63" s="99"/>
      <c r="OIG63" s="99"/>
      <c r="OIH63" s="101"/>
      <c r="OII63" s="101"/>
      <c r="OIJ63" s="101"/>
      <c r="OIK63" s="100"/>
      <c r="OIL63" s="101"/>
      <c r="OIM63" s="101"/>
      <c r="OIN63" s="101"/>
      <c r="OIO63" s="101"/>
      <c r="OIP63" s="101"/>
      <c r="OIQ63" s="100"/>
      <c r="OIR63" s="101"/>
      <c r="OIS63" s="101"/>
      <c r="OIT63" s="101"/>
      <c r="OIU63" s="101"/>
      <c r="OIV63" s="101"/>
      <c r="OIW63" s="101"/>
      <c r="OIX63" s="101"/>
      <c r="OIY63" s="101"/>
      <c r="OIZ63" s="101"/>
      <c r="OJA63" s="411"/>
      <c r="OJB63" s="411"/>
      <c r="OJC63" s="411"/>
      <c r="OJD63" s="99"/>
      <c r="OJE63" s="100"/>
      <c r="OJF63" s="99"/>
      <c r="OJG63" s="99"/>
      <c r="OJH63" s="101"/>
      <c r="OJI63" s="101"/>
      <c r="OJJ63" s="101"/>
      <c r="OJK63" s="100"/>
      <c r="OJL63" s="101"/>
      <c r="OJM63" s="101"/>
      <c r="OJN63" s="101"/>
      <c r="OJO63" s="101"/>
      <c r="OJP63" s="101"/>
      <c r="OJQ63" s="100"/>
      <c r="OJR63" s="101"/>
      <c r="OJS63" s="101"/>
      <c r="OJT63" s="101"/>
      <c r="OJU63" s="101"/>
      <c r="OJV63" s="101"/>
      <c r="OJW63" s="101"/>
      <c r="OJX63" s="101"/>
      <c r="OJY63" s="101"/>
      <c r="OJZ63" s="101"/>
      <c r="OKA63" s="411"/>
      <c r="OKB63" s="411"/>
      <c r="OKC63" s="411"/>
      <c r="OKD63" s="99"/>
      <c r="OKE63" s="100"/>
      <c r="OKF63" s="99"/>
      <c r="OKG63" s="99"/>
      <c r="OKH63" s="101"/>
      <c r="OKI63" s="101"/>
      <c r="OKJ63" s="101"/>
      <c r="OKK63" s="100"/>
      <c r="OKL63" s="101"/>
      <c r="OKM63" s="101"/>
      <c r="OKN63" s="101"/>
      <c r="OKO63" s="101"/>
      <c r="OKP63" s="101"/>
      <c r="OKQ63" s="100"/>
      <c r="OKR63" s="101"/>
      <c r="OKS63" s="101"/>
      <c r="OKT63" s="101"/>
      <c r="OKU63" s="101"/>
      <c r="OKV63" s="101"/>
      <c r="OKW63" s="101"/>
      <c r="OKX63" s="101"/>
      <c r="OKY63" s="101"/>
      <c r="OKZ63" s="101"/>
      <c r="OLA63" s="411"/>
      <c r="OLB63" s="411"/>
      <c r="OLC63" s="411"/>
      <c r="OLD63" s="99"/>
      <c r="OLE63" s="100"/>
      <c r="OLF63" s="99"/>
      <c r="OLG63" s="99"/>
      <c r="OLH63" s="101"/>
      <c r="OLI63" s="101"/>
      <c r="OLJ63" s="101"/>
      <c r="OLK63" s="100"/>
      <c r="OLL63" s="101"/>
      <c r="OLM63" s="101"/>
      <c r="OLN63" s="101"/>
      <c r="OLO63" s="101"/>
      <c r="OLP63" s="101"/>
      <c r="OLQ63" s="100"/>
      <c r="OLR63" s="101"/>
      <c r="OLS63" s="101"/>
      <c r="OLT63" s="101"/>
      <c r="OLU63" s="101"/>
      <c r="OLV63" s="101"/>
      <c r="OLW63" s="101"/>
      <c r="OLX63" s="101"/>
      <c r="OLY63" s="101"/>
      <c r="OLZ63" s="101"/>
      <c r="OMA63" s="411"/>
      <c r="OMB63" s="411"/>
      <c r="OMC63" s="411"/>
      <c r="OMD63" s="99"/>
      <c r="OME63" s="100"/>
      <c r="OMF63" s="99"/>
      <c r="OMG63" s="99"/>
      <c r="OMH63" s="101"/>
      <c r="OMI63" s="101"/>
      <c r="OMJ63" s="101"/>
      <c r="OMK63" s="100"/>
      <c r="OML63" s="101"/>
      <c r="OMM63" s="101"/>
      <c r="OMN63" s="101"/>
      <c r="OMO63" s="101"/>
      <c r="OMP63" s="101"/>
      <c r="OMQ63" s="100"/>
      <c r="OMR63" s="101"/>
      <c r="OMS63" s="101"/>
      <c r="OMT63" s="101"/>
      <c r="OMU63" s="101"/>
      <c r="OMV63" s="101"/>
      <c r="OMW63" s="101"/>
      <c r="OMX63" s="101"/>
      <c r="OMY63" s="101"/>
      <c r="OMZ63" s="101"/>
      <c r="ONA63" s="411"/>
      <c r="ONB63" s="411"/>
      <c r="ONC63" s="411"/>
      <c r="OND63" s="99"/>
      <c r="ONE63" s="100"/>
      <c r="ONF63" s="99"/>
      <c r="ONG63" s="99"/>
      <c r="ONH63" s="101"/>
      <c r="ONI63" s="101"/>
      <c r="ONJ63" s="101"/>
      <c r="ONK63" s="100"/>
      <c r="ONL63" s="101"/>
      <c r="ONM63" s="101"/>
      <c r="ONN63" s="101"/>
      <c r="ONO63" s="101"/>
      <c r="ONP63" s="101"/>
      <c r="ONQ63" s="100"/>
      <c r="ONR63" s="101"/>
      <c r="ONS63" s="101"/>
      <c r="ONT63" s="101"/>
      <c r="ONU63" s="101"/>
      <c r="ONV63" s="101"/>
      <c r="ONW63" s="101"/>
      <c r="ONX63" s="101"/>
      <c r="ONY63" s="101"/>
      <c r="ONZ63" s="101"/>
      <c r="OOA63" s="411"/>
      <c r="OOB63" s="411"/>
      <c r="OOC63" s="411"/>
      <c r="OOD63" s="99"/>
      <c r="OOE63" s="100"/>
      <c r="OOF63" s="99"/>
      <c r="OOG63" s="99"/>
      <c r="OOH63" s="101"/>
      <c r="OOI63" s="101"/>
      <c r="OOJ63" s="101"/>
      <c r="OOK63" s="100"/>
      <c r="OOL63" s="101"/>
      <c r="OOM63" s="101"/>
      <c r="OON63" s="101"/>
      <c r="OOO63" s="101"/>
      <c r="OOP63" s="101"/>
      <c r="OOQ63" s="100"/>
      <c r="OOR63" s="101"/>
      <c r="OOS63" s="101"/>
      <c r="OOT63" s="101"/>
      <c r="OOU63" s="101"/>
      <c r="OOV63" s="101"/>
      <c r="OOW63" s="101"/>
      <c r="OOX63" s="101"/>
      <c r="OOY63" s="101"/>
      <c r="OOZ63" s="101"/>
      <c r="OPA63" s="411"/>
      <c r="OPB63" s="411"/>
      <c r="OPC63" s="411"/>
      <c r="OPD63" s="99"/>
      <c r="OPE63" s="100"/>
      <c r="OPF63" s="99"/>
      <c r="OPG63" s="99"/>
      <c r="OPH63" s="101"/>
      <c r="OPI63" s="101"/>
      <c r="OPJ63" s="101"/>
      <c r="OPK63" s="100"/>
      <c r="OPL63" s="101"/>
      <c r="OPM63" s="101"/>
      <c r="OPN63" s="101"/>
      <c r="OPO63" s="101"/>
      <c r="OPP63" s="101"/>
      <c r="OPQ63" s="100"/>
      <c r="OPR63" s="101"/>
      <c r="OPS63" s="101"/>
      <c r="OPT63" s="101"/>
      <c r="OPU63" s="101"/>
      <c r="OPV63" s="101"/>
      <c r="OPW63" s="101"/>
      <c r="OPX63" s="101"/>
      <c r="OPY63" s="101"/>
      <c r="OPZ63" s="101"/>
      <c r="OQA63" s="411"/>
      <c r="OQB63" s="411"/>
      <c r="OQC63" s="411"/>
      <c r="OQD63" s="99"/>
      <c r="OQE63" s="100"/>
      <c r="OQF63" s="99"/>
      <c r="OQG63" s="99"/>
      <c r="OQH63" s="101"/>
      <c r="OQI63" s="101"/>
      <c r="OQJ63" s="101"/>
      <c r="OQK63" s="100"/>
      <c r="OQL63" s="101"/>
      <c r="OQM63" s="101"/>
      <c r="OQN63" s="101"/>
      <c r="OQO63" s="101"/>
      <c r="OQP63" s="101"/>
      <c r="OQQ63" s="100"/>
      <c r="OQR63" s="101"/>
      <c r="OQS63" s="101"/>
      <c r="OQT63" s="101"/>
      <c r="OQU63" s="101"/>
      <c r="OQV63" s="101"/>
      <c r="OQW63" s="101"/>
      <c r="OQX63" s="101"/>
      <c r="OQY63" s="101"/>
      <c r="OQZ63" s="101"/>
      <c r="ORA63" s="411"/>
      <c r="ORB63" s="411"/>
      <c r="ORC63" s="411"/>
      <c r="ORD63" s="99"/>
      <c r="ORE63" s="100"/>
      <c r="ORF63" s="99"/>
      <c r="ORG63" s="99"/>
      <c r="ORH63" s="101"/>
      <c r="ORI63" s="101"/>
      <c r="ORJ63" s="101"/>
      <c r="ORK63" s="100"/>
      <c r="ORL63" s="101"/>
      <c r="ORM63" s="101"/>
      <c r="ORN63" s="101"/>
      <c r="ORO63" s="101"/>
      <c r="ORP63" s="101"/>
      <c r="ORQ63" s="100"/>
      <c r="ORR63" s="101"/>
      <c r="ORS63" s="101"/>
      <c r="ORT63" s="101"/>
      <c r="ORU63" s="101"/>
      <c r="ORV63" s="101"/>
      <c r="ORW63" s="101"/>
      <c r="ORX63" s="101"/>
      <c r="ORY63" s="101"/>
      <c r="ORZ63" s="101"/>
      <c r="OSA63" s="411"/>
      <c r="OSB63" s="411"/>
      <c r="OSC63" s="411"/>
      <c r="OSD63" s="99"/>
      <c r="OSE63" s="100"/>
      <c r="OSF63" s="99"/>
      <c r="OSG63" s="99"/>
      <c r="OSH63" s="101"/>
      <c r="OSI63" s="101"/>
      <c r="OSJ63" s="101"/>
      <c r="OSK63" s="100"/>
      <c r="OSL63" s="101"/>
      <c r="OSM63" s="101"/>
      <c r="OSN63" s="101"/>
      <c r="OSO63" s="101"/>
      <c r="OSP63" s="101"/>
      <c r="OSQ63" s="100"/>
      <c r="OSR63" s="101"/>
      <c r="OSS63" s="101"/>
      <c r="OST63" s="101"/>
      <c r="OSU63" s="101"/>
      <c r="OSV63" s="101"/>
      <c r="OSW63" s="101"/>
      <c r="OSX63" s="101"/>
      <c r="OSY63" s="101"/>
      <c r="OSZ63" s="101"/>
      <c r="OTA63" s="411"/>
      <c r="OTB63" s="411"/>
      <c r="OTC63" s="411"/>
      <c r="OTD63" s="99"/>
      <c r="OTE63" s="100"/>
      <c r="OTF63" s="99"/>
      <c r="OTG63" s="99"/>
      <c r="OTH63" s="101"/>
      <c r="OTI63" s="101"/>
      <c r="OTJ63" s="101"/>
      <c r="OTK63" s="100"/>
      <c r="OTL63" s="101"/>
      <c r="OTM63" s="101"/>
      <c r="OTN63" s="101"/>
      <c r="OTO63" s="101"/>
      <c r="OTP63" s="101"/>
      <c r="OTQ63" s="100"/>
      <c r="OTR63" s="101"/>
      <c r="OTS63" s="101"/>
      <c r="OTT63" s="101"/>
      <c r="OTU63" s="101"/>
      <c r="OTV63" s="101"/>
      <c r="OTW63" s="101"/>
      <c r="OTX63" s="101"/>
      <c r="OTY63" s="101"/>
      <c r="OTZ63" s="101"/>
      <c r="OUA63" s="411"/>
      <c r="OUB63" s="411"/>
      <c r="OUC63" s="411"/>
      <c r="OUD63" s="99"/>
      <c r="OUE63" s="100"/>
      <c r="OUF63" s="99"/>
      <c r="OUG63" s="99"/>
      <c r="OUH63" s="101"/>
      <c r="OUI63" s="101"/>
      <c r="OUJ63" s="101"/>
      <c r="OUK63" s="100"/>
      <c r="OUL63" s="101"/>
      <c r="OUM63" s="101"/>
      <c r="OUN63" s="101"/>
      <c r="OUO63" s="101"/>
      <c r="OUP63" s="101"/>
      <c r="OUQ63" s="100"/>
      <c r="OUR63" s="101"/>
      <c r="OUS63" s="101"/>
      <c r="OUT63" s="101"/>
      <c r="OUU63" s="101"/>
      <c r="OUV63" s="101"/>
      <c r="OUW63" s="101"/>
      <c r="OUX63" s="101"/>
      <c r="OUY63" s="101"/>
      <c r="OUZ63" s="101"/>
      <c r="OVA63" s="411"/>
      <c r="OVB63" s="411"/>
      <c r="OVC63" s="411"/>
      <c r="OVD63" s="99"/>
      <c r="OVE63" s="100"/>
      <c r="OVF63" s="99"/>
      <c r="OVG63" s="99"/>
      <c r="OVH63" s="101"/>
      <c r="OVI63" s="101"/>
      <c r="OVJ63" s="101"/>
      <c r="OVK63" s="100"/>
      <c r="OVL63" s="101"/>
      <c r="OVM63" s="101"/>
      <c r="OVN63" s="101"/>
      <c r="OVO63" s="101"/>
      <c r="OVP63" s="101"/>
      <c r="OVQ63" s="100"/>
      <c r="OVR63" s="101"/>
      <c r="OVS63" s="101"/>
      <c r="OVT63" s="101"/>
      <c r="OVU63" s="101"/>
      <c r="OVV63" s="101"/>
      <c r="OVW63" s="101"/>
      <c r="OVX63" s="101"/>
      <c r="OVY63" s="101"/>
      <c r="OVZ63" s="101"/>
      <c r="OWA63" s="411"/>
      <c r="OWB63" s="411"/>
      <c r="OWC63" s="411"/>
      <c r="OWD63" s="99"/>
      <c r="OWE63" s="100"/>
      <c r="OWF63" s="99"/>
      <c r="OWG63" s="99"/>
      <c r="OWH63" s="101"/>
      <c r="OWI63" s="101"/>
      <c r="OWJ63" s="101"/>
      <c r="OWK63" s="100"/>
      <c r="OWL63" s="101"/>
      <c r="OWM63" s="101"/>
      <c r="OWN63" s="101"/>
      <c r="OWO63" s="101"/>
      <c r="OWP63" s="101"/>
      <c r="OWQ63" s="100"/>
      <c r="OWR63" s="101"/>
      <c r="OWS63" s="101"/>
      <c r="OWT63" s="101"/>
      <c r="OWU63" s="101"/>
      <c r="OWV63" s="101"/>
      <c r="OWW63" s="101"/>
      <c r="OWX63" s="101"/>
      <c r="OWY63" s="101"/>
      <c r="OWZ63" s="101"/>
      <c r="OXA63" s="411"/>
      <c r="OXB63" s="411"/>
      <c r="OXC63" s="411"/>
      <c r="OXD63" s="99"/>
      <c r="OXE63" s="100"/>
      <c r="OXF63" s="99"/>
      <c r="OXG63" s="99"/>
      <c r="OXH63" s="101"/>
      <c r="OXI63" s="101"/>
      <c r="OXJ63" s="101"/>
      <c r="OXK63" s="100"/>
      <c r="OXL63" s="101"/>
      <c r="OXM63" s="101"/>
      <c r="OXN63" s="101"/>
      <c r="OXO63" s="101"/>
      <c r="OXP63" s="101"/>
      <c r="OXQ63" s="100"/>
      <c r="OXR63" s="101"/>
      <c r="OXS63" s="101"/>
      <c r="OXT63" s="101"/>
      <c r="OXU63" s="101"/>
      <c r="OXV63" s="101"/>
      <c r="OXW63" s="101"/>
      <c r="OXX63" s="101"/>
      <c r="OXY63" s="101"/>
      <c r="OXZ63" s="101"/>
      <c r="OYA63" s="411"/>
      <c r="OYB63" s="411"/>
      <c r="OYC63" s="411"/>
      <c r="OYD63" s="99"/>
      <c r="OYE63" s="100"/>
      <c r="OYF63" s="99"/>
      <c r="OYG63" s="99"/>
      <c r="OYH63" s="101"/>
      <c r="OYI63" s="101"/>
      <c r="OYJ63" s="101"/>
      <c r="OYK63" s="100"/>
      <c r="OYL63" s="101"/>
      <c r="OYM63" s="101"/>
      <c r="OYN63" s="101"/>
      <c r="OYO63" s="101"/>
      <c r="OYP63" s="101"/>
      <c r="OYQ63" s="100"/>
      <c r="OYR63" s="101"/>
      <c r="OYS63" s="101"/>
      <c r="OYT63" s="101"/>
      <c r="OYU63" s="101"/>
      <c r="OYV63" s="101"/>
      <c r="OYW63" s="101"/>
      <c r="OYX63" s="101"/>
      <c r="OYY63" s="101"/>
      <c r="OYZ63" s="101"/>
      <c r="OZA63" s="411"/>
      <c r="OZB63" s="411"/>
      <c r="OZC63" s="411"/>
      <c r="OZD63" s="99"/>
      <c r="OZE63" s="100"/>
      <c r="OZF63" s="99"/>
      <c r="OZG63" s="99"/>
      <c r="OZH63" s="101"/>
      <c r="OZI63" s="101"/>
      <c r="OZJ63" s="101"/>
      <c r="OZK63" s="100"/>
      <c r="OZL63" s="101"/>
      <c r="OZM63" s="101"/>
      <c r="OZN63" s="101"/>
      <c r="OZO63" s="101"/>
      <c r="OZP63" s="101"/>
      <c r="OZQ63" s="100"/>
      <c r="OZR63" s="101"/>
      <c r="OZS63" s="101"/>
      <c r="OZT63" s="101"/>
      <c r="OZU63" s="101"/>
      <c r="OZV63" s="101"/>
      <c r="OZW63" s="101"/>
      <c r="OZX63" s="101"/>
      <c r="OZY63" s="101"/>
      <c r="OZZ63" s="101"/>
      <c r="PAA63" s="411"/>
      <c r="PAB63" s="411"/>
      <c r="PAC63" s="411"/>
      <c r="PAD63" s="99"/>
      <c r="PAE63" s="100"/>
      <c r="PAF63" s="99"/>
      <c r="PAG63" s="99"/>
      <c r="PAH63" s="101"/>
      <c r="PAI63" s="101"/>
      <c r="PAJ63" s="101"/>
      <c r="PAK63" s="100"/>
      <c r="PAL63" s="101"/>
      <c r="PAM63" s="101"/>
      <c r="PAN63" s="101"/>
      <c r="PAO63" s="101"/>
      <c r="PAP63" s="101"/>
      <c r="PAQ63" s="100"/>
      <c r="PAR63" s="101"/>
      <c r="PAS63" s="101"/>
      <c r="PAT63" s="101"/>
      <c r="PAU63" s="101"/>
      <c r="PAV63" s="101"/>
      <c r="PAW63" s="101"/>
      <c r="PAX63" s="101"/>
      <c r="PAY63" s="101"/>
      <c r="PAZ63" s="101"/>
      <c r="PBA63" s="411"/>
      <c r="PBB63" s="411"/>
      <c r="PBC63" s="411"/>
      <c r="PBD63" s="99"/>
      <c r="PBE63" s="100"/>
      <c r="PBF63" s="99"/>
      <c r="PBG63" s="99"/>
      <c r="PBH63" s="101"/>
      <c r="PBI63" s="101"/>
      <c r="PBJ63" s="101"/>
      <c r="PBK63" s="100"/>
      <c r="PBL63" s="101"/>
      <c r="PBM63" s="101"/>
      <c r="PBN63" s="101"/>
      <c r="PBO63" s="101"/>
      <c r="PBP63" s="101"/>
      <c r="PBQ63" s="100"/>
      <c r="PBR63" s="101"/>
      <c r="PBS63" s="101"/>
      <c r="PBT63" s="101"/>
      <c r="PBU63" s="101"/>
      <c r="PBV63" s="101"/>
      <c r="PBW63" s="101"/>
      <c r="PBX63" s="101"/>
      <c r="PBY63" s="101"/>
      <c r="PBZ63" s="101"/>
      <c r="PCA63" s="411"/>
      <c r="PCB63" s="411"/>
      <c r="PCC63" s="411"/>
      <c r="PCD63" s="99"/>
      <c r="PCE63" s="100"/>
      <c r="PCF63" s="99"/>
      <c r="PCG63" s="99"/>
      <c r="PCH63" s="101"/>
      <c r="PCI63" s="101"/>
      <c r="PCJ63" s="101"/>
      <c r="PCK63" s="100"/>
      <c r="PCL63" s="101"/>
      <c r="PCM63" s="101"/>
      <c r="PCN63" s="101"/>
      <c r="PCO63" s="101"/>
      <c r="PCP63" s="101"/>
      <c r="PCQ63" s="100"/>
      <c r="PCR63" s="101"/>
      <c r="PCS63" s="101"/>
      <c r="PCT63" s="101"/>
      <c r="PCU63" s="101"/>
      <c r="PCV63" s="101"/>
      <c r="PCW63" s="101"/>
      <c r="PCX63" s="101"/>
      <c r="PCY63" s="101"/>
      <c r="PCZ63" s="101"/>
      <c r="PDA63" s="411"/>
      <c r="PDB63" s="411"/>
      <c r="PDC63" s="411"/>
      <c r="PDD63" s="99"/>
      <c r="PDE63" s="100"/>
      <c r="PDF63" s="99"/>
      <c r="PDG63" s="99"/>
      <c r="PDH63" s="101"/>
      <c r="PDI63" s="101"/>
      <c r="PDJ63" s="101"/>
      <c r="PDK63" s="100"/>
      <c r="PDL63" s="101"/>
      <c r="PDM63" s="101"/>
      <c r="PDN63" s="101"/>
      <c r="PDO63" s="101"/>
      <c r="PDP63" s="101"/>
      <c r="PDQ63" s="100"/>
      <c r="PDR63" s="101"/>
      <c r="PDS63" s="101"/>
      <c r="PDT63" s="101"/>
      <c r="PDU63" s="101"/>
      <c r="PDV63" s="101"/>
      <c r="PDW63" s="101"/>
      <c r="PDX63" s="101"/>
      <c r="PDY63" s="101"/>
      <c r="PDZ63" s="101"/>
      <c r="PEA63" s="411"/>
      <c r="PEB63" s="411"/>
      <c r="PEC63" s="411"/>
      <c r="PED63" s="99"/>
      <c r="PEE63" s="100"/>
      <c r="PEF63" s="99"/>
      <c r="PEG63" s="99"/>
      <c r="PEH63" s="101"/>
      <c r="PEI63" s="101"/>
      <c r="PEJ63" s="101"/>
      <c r="PEK63" s="100"/>
      <c r="PEL63" s="101"/>
      <c r="PEM63" s="101"/>
      <c r="PEN63" s="101"/>
      <c r="PEO63" s="101"/>
      <c r="PEP63" s="101"/>
      <c r="PEQ63" s="100"/>
      <c r="PER63" s="101"/>
      <c r="PES63" s="101"/>
      <c r="PET63" s="101"/>
      <c r="PEU63" s="101"/>
      <c r="PEV63" s="101"/>
      <c r="PEW63" s="101"/>
      <c r="PEX63" s="101"/>
      <c r="PEY63" s="101"/>
      <c r="PEZ63" s="101"/>
      <c r="PFA63" s="411"/>
      <c r="PFB63" s="411"/>
      <c r="PFC63" s="411"/>
      <c r="PFD63" s="99"/>
      <c r="PFE63" s="100"/>
      <c r="PFF63" s="99"/>
      <c r="PFG63" s="99"/>
      <c r="PFH63" s="101"/>
      <c r="PFI63" s="101"/>
      <c r="PFJ63" s="101"/>
      <c r="PFK63" s="100"/>
      <c r="PFL63" s="101"/>
      <c r="PFM63" s="101"/>
      <c r="PFN63" s="101"/>
      <c r="PFO63" s="101"/>
      <c r="PFP63" s="101"/>
      <c r="PFQ63" s="100"/>
      <c r="PFR63" s="101"/>
      <c r="PFS63" s="101"/>
      <c r="PFT63" s="101"/>
      <c r="PFU63" s="101"/>
      <c r="PFV63" s="101"/>
      <c r="PFW63" s="101"/>
      <c r="PFX63" s="101"/>
      <c r="PFY63" s="101"/>
      <c r="PFZ63" s="101"/>
      <c r="PGA63" s="411"/>
      <c r="PGB63" s="411"/>
      <c r="PGC63" s="411"/>
      <c r="PGD63" s="99"/>
      <c r="PGE63" s="100"/>
      <c r="PGF63" s="99"/>
      <c r="PGG63" s="99"/>
      <c r="PGH63" s="101"/>
      <c r="PGI63" s="101"/>
      <c r="PGJ63" s="101"/>
      <c r="PGK63" s="100"/>
      <c r="PGL63" s="101"/>
      <c r="PGM63" s="101"/>
      <c r="PGN63" s="101"/>
      <c r="PGO63" s="101"/>
      <c r="PGP63" s="101"/>
      <c r="PGQ63" s="100"/>
      <c r="PGR63" s="101"/>
      <c r="PGS63" s="101"/>
      <c r="PGT63" s="101"/>
      <c r="PGU63" s="101"/>
      <c r="PGV63" s="101"/>
      <c r="PGW63" s="101"/>
      <c r="PGX63" s="101"/>
      <c r="PGY63" s="101"/>
      <c r="PGZ63" s="101"/>
      <c r="PHA63" s="411"/>
      <c r="PHB63" s="411"/>
      <c r="PHC63" s="411"/>
      <c r="PHD63" s="99"/>
      <c r="PHE63" s="100"/>
      <c r="PHF63" s="99"/>
      <c r="PHG63" s="99"/>
      <c r="PHH63" s="101"/>
      <c r="PHI63" s="101"/>
      <c r="PHJ63" s="101"/>
      <c r="PHK63" s="100"/>
      <c r="PHL63" s="101"/>
      <c r="PHM63" s="101"/>
      <c r="PHN63" s="101"/>
      <c r="PHO63" s="101"/>
      <c r="PHP63" s="101"/>
      <c r="PHQ63" s="100"/>
      <c r="PHR63" s="101"/>
      <c r="PHS63" s="101"/>
      <c r="PHT63" s="101"/>
      <c r="PHU63" s="101"/>
      <c r="PHV63" s="101"/>
      <c r="PHW63" s="101"/>
      <c r="PHX63" s="101"/>
      <c r="PHY63" s="101"/>
      <c r="PHZ63" s="101"/>
      <c r="PIA63" s="411"/>
      <c r="PIB63" s="411"/>
      <c r="PIC63" s="411"/>
      <c r="PID63" s="99"/>
      <c r="PIE63" s="100"/>
      <c r="PIF63" s="99"/>
      <c r="PIG63" s="99"/>
      <c r="PIH63" s="101"/>
      <c r="PII63" s="101"/>
      <c r="PIJ63" s="101"/>
      <c r="PIK63" s="100"/>
      <c r="PIL63" s="101"/>
      <c r="PIM63" s="101"/>
      <c r="PIN63" s="101"/>
      <c r="PIO63" s="101"/>
      <c r="PIP63" s="101"/>
      <c r="PIQ63" s="100"/>
      <c r="PIR63" s="101"/>
      <c r="PIS63" s="101"/>
      <c r="PIT63" s="101"/>
      <c r="PIU63" s="101"/>
      <c r="PIV63" s="101"/>
      <c r="PIW63" s="101"/>
      <c r="PIX63" s="101"/>
      <c r="PIY63" s="101"/>
      <c r="PIZ63" s="101"/>
      <c r="PJA63" s="411"/>
      <c r="PJB63" s="411"/>
      <c r="PJC63" s="411"/>
      <c r="PJD63" s="99"/>
      <c r="PJE63" s="100"/>
      <c r="PJF63" s="99"/>
      <c r="PJG63" s="99"/>
      <c r="PJH63" s="101"/>
      <c r="PJI63" s="101"/>
      <c r="PJJ63" s="101"/>
      <c r="PJK63" s="100"/>
      <c r="PJL63" s="101"/>
      <c r="PJM63" s="101"/>
      <c r="PJN63" s="101"/>
      <c r="PJO63" s="101"/>
      <c r="PJP63" s="101"/>
      <c r="PJQ63" s="100"/>
      <c r="PJR63" s="101"/>
      <c r="PJS63" s="101"/>
      <c r="PJT63" s="101"/>
      <c r="PJU63" s="101"/>
      <c r="PJV63" s="101"/>
      <c r="PJW63" s="101"/>
      <c r="PJX63" s="101"/>
      <c r="PJY63" s="101"/>
      <c r="PJZ63" s="101"/>
      <c r="PKA63" s="411"/>
      <c r="PKB63" s="411"/>
      <c r="PKC63" s="411"/>
      <c r="PKD63" s="99"/>
      <c r="PKE63" s="100"/>
      <c r="PKF63" s="99"/>
      <c r="PKG63" s="99"/>
      <c r="PKH63" s="101"/>
      <c r="PKI63" s="101"/>
      <c r="PKJ63" s="101"/>
      <c r="PKK63" s="100"/>
      <c r="PKL63" s="101"/>
      <c r="PKM63" s="101"/>
      <c r="PKN63" s="101"/>
      <c r="PKO63" s="101"/>
      <c r="PKP63" s="101"/>
      <c r="PKQ63" s="100"/>
      <c r="PKR63" s="101"/>
      <c r="PKS63" s="101"/>
      <c r="PKT63" s="101"/>
      <c r="PKU63" s="101"/>
      <c r="PKV63" s="101"/>
      <c r="PKW63" s="101"/>
      <c r="PKX63" s="101"/>
      <c r="PKY63" s="101"/>
      <c r="PKZ63" s="101"/>
      <c r="PLA63" s="411"/>
      <c r="PLB63" s="411"/>
      <c r="PLC63" s="411"/>
      <c r="PLD63" s="99"/>
      <c r="PLE63" s="100"/>
      <c r="PLF63" s="99"/>
      <c r="PLG63" s="99"/>
      <c r="PLH63" s="101"/>
      <c r="PLI63" s="101"/>
      <c r="PLJ63" s="101"/>
      <c r="PLK63" s="100"/>
      <c r="PLL63" s="101"/>
      <c r="PLM63" s="101"/>
      <c r="PLN63" s="101"/>
      <c r="PLO63" s="101"/>
      <c r="PLP63" s="101"/>
      <c r="PLQ63" s="100"/>
      <c r="PLR63" s="101"/>
      <c r="PLS63" s="101"/>
      <c r="PLT63" s="101"/>
      <c r="PLU63" s="101"/>
      <c r="PLV63" s="101"/>
      <c r="PLW63" s="101"/>
      <c r="PLX63" s="101"/>
      <c r="PLY63" s="101"/>
      <c r="PLZ63" s="101"/>
      <c r="PMA63" s="411"/>
      <c r="PMB63" s="411"/>
      <c r="PMC63" s="411"/>
      <c r="PMD63" s="99"/>
      <c r="PME63" s="100"/>
      <c r="PMF63" s="99"/>
      <c r="PMG63" s="99"/>
      <c r="PMH63" s="101"/>
      <c r="PMI63" s="101"/>
      <c r="PMJ63" s="101"/>
      <c r="PMK63" s="100"/>
      <c r="PML63" s="101"/>
      <c r="PMM63" s="101"/>
      <c r="PMN63" s="101"/>
      <c r="PMO63" s="101"/>
      <c r="PMP63" s="101"/>
      <c r="PMQ63" s="100"/>
      <c r="PMR63" s="101"/>
      <c r="PMS63" s="101"/>
      <c r="PMT63" s="101"/>
      <c r="PMU63" s="101"/>
      <c r="PMV63" s="101"/>
      <c r="PMW63" s="101"/>
      <c r="PMX63" s="101"/>
      <c r="PMY63" s="101"/>
      <c r="PMZ63" s="101"/>
      <c r="PNA63" s="411"/>
      <c r="PNB63" s="411"/>
      <c r="PNC63" s="411"/>
      <c r="PND63" s="99"/>
      <c r="PNE63" s="100"/>
      <c r="PNF63" s="99"/>
      <c r="PNG63" s="99"/>
      <c r="PNH63" s="101"/>
      <c r="PNI63" s="101"/>
      <c r="PNJ63" s="101"/>
      <c r="PNK63" s="100"/>
      <c r="PNL63" s="101"/>
      <c r="PNM63" s="101"/>
      <c r="PNN63" s="101"/>
      <c r="PNO63" s="101"/>
      <c r="PNP63" s="101"/>
      <c r="PNQ63" s="100"/>
      <c r="PNR63" s="101"/>
      <c r="PNS63" s="101"/>
      <c r="PNT63" s="101"/>
      <c r="PNU63" s="101"/>
      <c r="PNV63" s="101"/>
      <c r="PNW63" s="101"/>
      <c r="PNX63" s="101"/>
      <c r="PNY63" s="101"/>
      <c r="PNZ63" s="101"/>
      <c r="POA63" s="411"/>
      <c r="POB63" s="411"/>
      <c r="POC63" s="411"/>
      <c r="POD63" s="99"/>
      <c r="POE63" s="100"/>
      <c r="POF63" s="99"/>
      <c r="POG63" s="99"/>
      <c r="POH63" s="101"/>
      <c r="POI63" s="101"/>
      <c r="POJ63" s="101"/>
      <c r="POK63" s="100"/>
      <c r="POL63" s="101"/>
      <c r="POM63" s="101"/>
      <c r="PON63" s="101"/>
      <c r="POO63" s="101"/>
      <c r="POP63" s="101"/>
      <c r="POQ63" s="100"/>
      <c r="POR63" s="101"/>
      <c r="POS63" s="101"/>
      <c r="POT63" s="101"/>
      <c r="POU63" s="101"/>
      <c r="POV63" s="101"/>
      <c r="POW63" s="101"/>
      <c r="POX63" s="101"/>
      <c r="POY63" s="101"/>
      <c r="POZ63" s="101"/>
      <c r="PPA63" s="411"/>
      <c r="PPB63" s="411"/>
      <c r="PPC63" s="411"/>
      <c r="PPD63" s="99"/>
      <c r="PPE63" s="100"/>
      <c r="PPF63" s="99"/>
      <c r="PPG63" s="99"/>
      <c r="PPH63" s="101"/>
      <c r="PPI63" s="101"/>
      <c r="PPJ63" s="101"/>
      <c r="PPK63" s="100"/>
      <c r="PPL63" s="101"/>
      <c r="PPM63" s="101"/>
      <c r="PPN63" s="101"/>
      <c r="PPO63" s="101"/>
      <c r="PPP63" s="101"/>
      <c r="PPQ63" s="100"/>
      <c r="PPR63" s="101"/>
      <c r="PPS63" s="101"/>
      <c r="PPT63" s="101"/>
      <c r="PPU63" s="101"/>
      <c r="PPV63" s="101"/>
      <c r="PPW63" s="101"/>
      <c r="PPX63" s="101"/>
      <c r="PPY63" s="101"/>
      <c r="PPZ63" s="101"/>
      <c r="PQA63" s="411"/>
      <c r="PQB63" s="411"/>
      <c r="PQC63" s="411"/>
      <c r="PQD63" s="99"/>
      <c r="PQE63" s="100"/>
      <c r="PQF63" s="99"/>
      <c r="PQG63" s="99"/>
      <c r="PQH63" s="101"/>
      <c r="PQI63" s="101"/>
      <c r="PQJ63" s="101"/>
      <c r="PQK63" s="100"/>
      <c r="PQL63" s="101"/>
      <c r="PQM63" s="101"/>
      <c r="PQN63" s="101"/>
      <c r="PQO63" s="101"/>
      <c r="PQP63" s="101"/>
      <c r="PQQ63" s="100"/>
      <c r="PQR63" s="101"/>
      <c r="PQS63" s="101"/>
      <c r="PQT63" s="101"/>
      <c r="PQU63" s="101"/>
      <c r="PQV63" s="101"/>
      <c r="PQW63" s="101"/>
      <c r="PQX63" s="101"/>
      <c r="PQY63" s="101"/>
      <c r="PQZ63" s="101"/>
      <c r="PRA63" s="411"/>
      <c r="PRB63" s="411"/>
      <c r="PRC63" s="411"/>
      <c r="PRD63" s="99"/>
      <c r="PRE63" s="100"/>
      <c r="PRF63" s="99"/>
      <c r="PRG63" s="99"/>
      <c r="PRH63" s="101"/>
      <c r="PRI63" s="101"/>
      <c r="PRJ63" s="101"/>
      <c r="PRK63" s="100"/>
      <c r="PRL63" s="101"/>
      <c r="PRM63" s="101"/>
      <c r="PRN63" s="101"/>
      <c r="PRO63" s="101"/>
      <c r="PRP63" s="101"/>
      <c r="PRQ63" s="100"/>
      <c r="PRR63" s="101"/>
      <c r="PRS63" s="101"/>
      <c r="PRT63" s="101"/>
      <c r="PRU63" s="101"/>
      <c r="PRV63" s="101"/>
      <c r="PRW63" s="101"/>
      <c r="PRX63" s="101"/>
      <c r="PRY63" s="101"/>
      <c r="PRZ63" s="101"/>
      <c r="PSA63" s="411"/>
      <c r="PSB63" s="411"/>
      <c r="PSC63" s="411"/>
      <c r="PSD63" s="99"/>
      <c r="PSE63" s="100"/>
      <c r="PSF63" s="99"/>
      <c r="PSG63" s="99"/>
      <c r="PSH63" s="101"/>
      <c r="PSI63" s="101"/>
      <c r="PSJ63" s="101"/>
      <c r="PSK63" s="100"/>
      <c r="PSL63" s="101"/>
      <c r="PSM63" s="101"/>
      <c r="PSN63" s="101"/>
      <c r="PSO63" s="101"/>
      <c r="PSP63" s="101"/>
      <c r="PSQ63" s="100"/>
      <c r="PSR63" s="101"/>
      <c r="PSS63" s="101"/>
      <c r="PST63" s="101"/>
      <c r="PSU63" s="101"/>
      <c r="PSV63" s="101"/>
      <c r="PSW63" s="101"/>
      <c r="PSX63" s="101"/>
      <c r="PSY63" s="101"/>
      <c r="PSZ63" s="101"/>
      <c r="PTA63" s="411"/>
      <c r="PTB63" s="411"/>
      <c r="PTC63" s="411"/>
      <c r="PTD63" s="99"/>
      <c r="PTE63" s="100"/>
      <c r="PTF63" s="99"/>
      <c r="PTG63" s="99"/>
      <c r="PTH63" s="101"/>
      <c r="PTI63" s="101"/>
      <c r="PTJ63" s="101"/>
      <c r="PTK63" s="100"/>
      <c r="PTL63" s="101"/>
      <c r="PTM63" s="101"/>
      <c r="PTN63" s="101"/>
      <c r="PTO63" s="101"/>
      <c r="PTP63" s="101"/>
      <c r="PTQ63" s="100"/>
      <c r="PTR63" s="101"/>
      <c r="PTS63" s="101"/>
      <c r="PTT63" s="101"/>
      <c r="PTU63" s="101"/>
      <c r="PTV63" s="101"/>
      <c r="PTW63" s="101"/>
      <c r="PTX63" s="101"/>
      <c r="PTY63" s="101"/>
      <c r="PTZ63" s="101"/>
      <c r="PUA63" s="411"/>
      <c r="PUB63" s="411"/>
      <c r="PUC63" s="411"/>
      <c r="PUD63" s="99"/>
      <c r="PUE63" s="100"/>
      <c r="PUF63" s="99"/>
      <c r="PUG63" s="99"/>
      <c r="PUH63" s="101"/>
      <c r="PUI63" s="101"/>
      <c r="PUJ63" s="101"/>
      <c r="PUK63" s="100"/>
      <c r="PUL63" s="101"/>
      <c r="PUM63" s="101"/>
      <c r="PUN63" s="101"/>
      <c r="PUO63" s="101"/>
      <c r="PUP63" s="101"/>
      <c r="PUQ63" s="100"/>
      <c r="PUR63" s="101"/>
      <c r="PUS63" s="101"/>
      <c r="PUT63" s="101"/>
      <c r="PUU63" s="101"/>
      <c r="PUV63" s="101"/>
      <c r="PUW63" s="101"/>
      <c r="PUX63" s="101"/>
      <c r="PUY63" s="101"/>
      <c r="PUZ63" s="101"/>
      <c r="PVA63" s="411"/>
      <c r="PVB63" s="411"/>
      <c r="PVC63" s="411"/>
      <c r="PVD63" s="99"/>
      <c r="PVE63" s="100"/>
      <c r="PVF63" s="99"/>
      <c r="PVG63" s="99"/>
      <c r="PVH63" s="101"/>
      <c r="PVI63" s="101"/>
      <c r="PVJ63" s="101"/>
      <c r="PVK63" s="100"/>
      <c r="PVL63" s="101"/>
      <c r="PVM63" s="101"/>
      <c r="PVN63" s="101"/>
      <c r="PVO63" s="101"/>
      <c r="PVP63" s="101"/>
      <c r="PVQ63" s="100"/>
      <c r="PVR63" s="101"/>
      <c r="PVS63" s="101"/>
      <c r="PVT63" s="101"/>
      <c r="PVU63" s="101"/>
      <c r="PVV63" s="101"/>
      <c r="PVW63" s="101"/>
      <c r="PVX63" s="101"/>
      <c r="PVY63" s="101"/>
      <c r="PVZ63" s="101"/>
      <c r="PWA63" s="411"/>
      <c r="PWB63" s="411"/>
      <c r="PWC63" s="411"/>
      <c r="PWD63" s="99"/>
      <c r="PWE63" s="100"/>
      <c r="PWF63" s="99"/>
      <c r="PWG63" s="99"/>
      <c r="PWH63" s="101"/>
      <c r="PWI63" s="101"/>
      <c r="PWJ63" s="101"/>
      <c r="PWK63" s="100"/>
      <c r="PWL63" s="101"/>
      <c r="PWM63" s="101"/>
      <c r="PWN63" s="101"/>
      <c r="PWO63" s="101"/>
      <c r="PWP63" s="101"/>
      <c r="PWQ63" s="100"/>
      <c r="PWR63" s="101"/>
      <c r="PWS63" s="101"/>
      <c r="PWT63" s="101"/>
      <c r="PWU63" s="101"/>
      <c r="PWV63" s="101"/>
      <c r="PWW63" s="101"/>
      <c r="PWX63" s="101"/>
      <c r="PWY63" s="101"/>
      <c r="PWZ63" s="101"/>
      <c r="PXA63" s="411"/>
      <c r="PXB63" s="411"/>
      <c r="PXC63" s="411"/>
      <c r="PXD63" s="99"/>
      <c r="PXE63" s="100"/>
      <c r="PXF63" s="99"/>
      <c r="PXG63" s="99"/>
      <c r="PXH63" s="101"/>
      <c r="PXI63" s="101"/>
      <c r="PXJ63" s="101"/>
      <c r="PXK63" s="100"/>
      <c r="PXL63" s="101"/>
      <c r="PXM63" s="101"/>
      <c r="PXN63" s="101"/>
      <c r="PXO63" s="101"/>
      <c r="PXP63" s="101"/>
      <c r="PXQ63" s="100"/>
      <c r="PXR63" s="101"/>
      <c r="PXS63" s="101"/>
      <c r="PXT63" s="101"/>
      <c r="PXU63" s="101"/>
      <c r="PXV63" s="101"/>
      <c r="PXW63" s="101"/>
      <c r="PXX63" s="101"/>
      <c r="PXY63" s="101"/>
      <c r="PXZ63" s="101"/>
      <c r="PYA63" s="411"/>
      <c r="PYB63" s="411"/>
      <c r="PYC63" s="411"/>
      <c r="PYD63" s="99"/>
      <c r="PYE63" s="100"/>
      <c r="PYF63" s="99"/>
      <c r="PYG63" s="99"/>
      <c r="PYH63" s="101"/>
      <c r="PYI63" s="101"/>
      <c r="PYJ63" s="101"/>
      <c r="PYK63" s="100"/>
      <c r="PYL63" s="101"/>
      <c r="PYM63" s="101"/>
      <c r="PYN63" s="101"/>
      <c r="PYO63" s="101"/>
      <c r="PYP63" s="101"/>
      <c r="PYQ63" s="100"/>
      <c r="PYR63" s="101"/>
      <c r="PYS63" s="101"/>
      <c r="PYT63" s="101"/>
      <c r="PYU63" s="101"/>
      <c r="PYV63" s="101"/>
      <c r="PYW63" s="101"/>
      <c r="PYX63" s="101"/>
      <c r="PYY63" s="101"/>
      <c r="PYZ63" s="101"/>
      <c r="PZA63" s="411"/>
      <c r="PZB63" s="411"/>
      <c r="PZC63" s="411"/>
      <c r="PZD63" s="99"/>
      <c r="PZE63" s="100"/>
      <c r="PZF63" s="99"/>
      <c r="PZG63" s="99"/>
      <c r="PZH63" s="101"/>
      <c r="PZI63" s="101"/>
      <c r="PZJ63" s="101"/>
      <c r="PZK63" s="100"/>
      <c r="PZL63" s="101"/>
      <c r="PZM63" s="101"/>
      <c r="PZN63" s="101"/>
      <c r="PZO63" s="101"/>
      <c r="PZP63" s="101"/>
      <c r="PZQ63" s="100"/>
      <c r="PZR63" s="101"/>
      <c r="PZS63" s="101"/>
      <c r="PZT63" s="101"/>
      <c r="PZU63" s="101"/>
      <c r="PZV63" s="101"/>
      <c r="PZW63" s="101"/>
      <c r="PZX63" s="101"/>
      <c r="PZY63" s="101"/>
      <c r="PZZ63" s="101"/>
      <c r="QAA63" s="411"/>
      <c r="QAB63" s="411"/>
      <c r="QAC63" s="411"/>
      <c r="QAD63" s="99"/>
      <c r="QAE63" s="100"/>
      <c r="QAF63" s="99"/>
      <c r="QAG63" s="99"/>
      <c r="QAH63" s="101"/>
      <c r="QAI63" s="101"/>
      <c r="QAJ63" s="101"/>
      <c r="QAK63" s="100"/>
      <c r="QAL63" s="101"/>
      <c r="QAM63" s="101"/>
      <c r="QAN63" s="101"/>
      <c r="QAO63" s="101"/>
      <c r="QAP63" s="101"/>
      <c r="QAQ63" s="100"/>
      <c r="QAR63" s="101"/>
      <c r="QAS63" s="101"/>
      <c r="QAT63" s="101"/>
      <c r="QAU63" s="101"/>
      <c r="QAV63" s="101"/>
      <c r="QAW63" s="101"/>
      <c r="QAX63" s="101"/>
      <c r="QAY63" s="101"/>
      <c r="QAZ63" s="101"/>
      <c r="QBA63" s="411"/>
      <c r="QBB63" s="411"/>
      <c r="QBC63" s="411"/>
      <c r="QBD63" s="99"/>
      <c r="QBE63" s="100"/>
      <c r="QBF63" s="99"/>
      <c r="QBG63" s="99"/>
      <c r="QBH63" s="101"/>
      <c r="QBI63" s="101"/>
      <c r="QBJ63" s="101"/>
      <c r="QBK63" s="100"/>
      <c r="QBL63" s="101"/>
      <c r="QBM63" s="101"/>
      <c r="QBN63" s="101"/>
      <c r="QBO63" s="101"/>
      <c r="QBP63" s="101"/>
      <c r="QBQ63" s="100"/>
      <c r="QBR63" s="101"/>
      <c r="QBS63" s="101"/>
      <c r="QBT63" s="101"/>
      <c r="QBU63" s="101"/>
      <c r="QBV63" s="101"/>
      <c r="QBW63" s="101"/>
      <c r="QBX63" s="101"/>
      <c r="QBY63" s="101"/>
      <c r="QBZ63" s="101"/>
      <c r="QCA63" s="411"/>
      <c r="QCB63" s="411"/>
      <c r="QCC63" s="411"/>
      <c r="QCD63" s="99"/>
      <c r="QCE63" s="100"/>
      <c r="QCF63" s="99"/>
      <c r="QCG63" s="99"/>
      <c r="QCH63" s="101"/>
      <c r="QCI63" s="101"/>
      <c r="QCJ63" s="101"/>
      <c r="QCK63" s="100"/>
      <c r="QCL63" s="101"/>
      <c r="QCM63" s="101"/>
      <c r="QCN63" s="101"/>
      <c r="QCO63" s="101"/>
      <c r="QCP63" s="101"/>
      <c r="QCQ63" s="100"/>
      <c r="QCR63" s="101"/>
      <c r="QCS63" s="101"/>
      <c r="QCT63" s="101"/>
      <c r="QCU63" s="101"/>
      <c r="QCV63" s="101"/>
      <c r="QCW63" s="101"/>
      <c r="QCX63" s="101"/>
      <c r="QCY63" s="101"/>
      <c r="QCZ63" s="101"/>
      <c r="QDA63" s="411"/>
      <c r="QDB63" s="411"/>
      <c r="QDC63" s="411"/>
      <c r="QDD63" s="99"/>
      <c r="QDE63" s="100"/>
      <c r="QDF63" s="99"/>
      <c r="QDG63" s="99"/>
      <c r="QDH63" s="101"/>
      <c r="QDI63" s="101"/>
      <c r="QDJ63" s="101"/>
      <c r="QDK63" s="100"/>
      <c r="QDL63" s="101"/>
      <c r="QDM63" s="101"/>
      <c r="QDN63" s="101"/>
      <c r="QDO63" s="101"/>
      <c r="QDP63" s="101"/>
      <c r="QDQ63" s="100"/>
      <c r="QDR63" s="101"/>
      <c r="QDS63" s="101"/>
      <c r="QDT63" s="101"/>
      <c r="QDU63" s="101"/>
      <c r="QDV63" s="101"/>
      <c r="QDW63" s="101"/>
      <c r="QDX63" s="101"/>
      <c r="QDY63" s="101"/>
      <c r="QDZ63" s="101"/>
      <c r="QEA63" s="411"/>
      <c r="QEB63" s="411"/>
      <c r="QEC63" s="411"/>
      <c r="QED63" s="99"/>
      <c r="QEE63" s="100"/>
      <c r="QEF63" s="99"/>
      <c r="QEG63" s="99"/>
      <c r="QEH63" s="101"/>
      <c r="QEI63" s="101"/>
      <c r="QEJ63" s="101"/>
      <c r="QEK63" s="100"/>
      <c r="QEL63" s="101"/>
      <c r="QEM63" s="101"/>
      <c r="QEN63" s="101"/>
      <c r="QEO63" s="101"/>
      <c r="QEP63" s="101"/>
      <c r="QEQ63" s="100"/>
      <c r="QER63" s="101"/>
      <c r="QES63" s="101"/>
      <c r="QET63" s="101"/>
      <c r="QEU63" s="101"/>
      <c r="QEV63" s="101"/>
      <c r="QEW63" s="101"/>
      <c r="QEX63" s="101"/>
      <c r="QEY63" s="101"/>
      <c r="QEZ63" s="101"/>
      <c r="QFA63" s="411"/>
      <c r="QFB63" s="411"/>
      <c r="QFC63" s="411"/>
      <c r="QFD63" s="99"/>
      <c r="QFE63" s="100"/>
      <c r="QFF63" s="99"/>
      <c r="QFG63" s="99"/>
      <c r="QFH63" s="101"/>
      <c r="QFI63" s="101"/>
      <c r="QFJ63" s="101"/>
      <c r="QFK63" s="100"/>
      <c r="QFL63" s="101"/>
      <c r="QFM63" s="101"/>
      <c r="QFN63" s="101"/>
      <c r="QFO63" s="101"/>
      <c r="QFP63" s="101"/>
      <c r="QFQ63" s="100"/>
      <c r="QFR63" s="101"/>
      <c r="QFS63" s="101"/>
      <c r="QFT63" s="101"/>
      <c r="QFU63" s="101"/>
      <c r="QFV63" s="101"/>
      <c r="QFW63" s="101"/>
      <c r="QFX63" s="101"/>
      <c r="QFY63" s="101"/>
      <c r="QFZ63" s="101"/>
      <c r="QGA63" s="411"/>
      <c r="QGB63" s="411"/>
      <c r="QGC63" s="411"/>
      <c r="QGD63" s="99"/>
      <c r="QGE63" s="100"/>
      <c r="QGF63" s="99"/>
      <c r="QGG63" s="99"/>
      <c r="QGH63" s="101"/>
      <c r="QGI63" s="101"/>
      <c r="QGJ63" s="101"/>
      <c r="QGK63" s="100"/>
      <c r="QGL63" s="101"/>
      <c r="QGM63" s="101"/>
      <c r="QGN63" s="101"/>
      <c r="QGO63" s="101"/>
      <c r="QGP63" s="101"/>
      <c r="QGQ63" s="100"/>
      <c r="QGR63" s="101"/>
      <c r="QGS63" s="101"/>
      <c r="QGT63" s="101"/>
      <c r="QGU63" s="101"/>
      <c r="QGV63" s="101"/>
      <c r="QGW63" s="101"/>
      <c r="QGX63" s="101"/>
      <c r="QGY63" s="101"/>
      <c r="QGZ63" s="101"/>
      <c r="QHA63" s="411"/>
      <c r="QHB63" s="411"/>
      <c r="QHC63" s="411"/>
      <c r="QHD63" s="99"/>
      <c r="QHE63" s="100"/>
      <c r="QHF63" s="99"/>
      <c r="QHG63" s="99"/>
      <c r="QHH63" s="101"/>
      <c r="QHI63" s="101"/>
      <c r="QHJ63" s="101"/>
      <c r="QHK63" s="100"/>
      <c r="QHL63" s="101"/>
      <c r="QHM63" s="101"/>
      <c r="QHN63" s="101"/>
      <c r="QHO63" s="101"/>
      <c r="QHP63" s="101"/>
      <c r="QHQ63" s="100"/>
      <c r="QHR63" s="101"/>
      <c r="QHS63" s="101"/>
      <c r="QHT63" s="101"/>
      <c r="QHU63" s="101"/>
      <c r="QHV63" s="101"/>
      <c r="QHW63" s="101"/>
      <c r="QHX63" s="101"/>
      <c r="QHY63" s="101"/>
      <c r="QHZ63" s="101"/>
      <c r="QIA63" s="411"/>
      <c r="QIB63" s="411"/>
      <c r="QIC63" s="411"/>
      <c r="QID63" s="99"/>
      <c r="QIE63" s="100"/>
      <c r="QIF63" s="99"/>
      <c r="QIG63" s="99"/>
      <c r="QIH63" s="101"/>
      <c r="QII63" s="101"/>
      <c r="QIJ63" s="101"/>
      <c r="QIK63" s="100"/>
      <c r="QIL63" s="101"/>
      <c r="QIM63" s="101"/>
      <c r="QIN63" s="101"/>
      <c r="QIO63" s="101"/>
      <c r="QIP63" s="101"/>
      <c r="QIQ63" s="100"/>
      <c r="QIR63" s="101"/>
      <c r="QIS63" s="101"/>
      <c r="QIT63" s="101"/>
      <c r="QIU63" s="101"/>
      <c r="QIV63" s="101"/>
      <c r="QIW63" s="101"/>
      <c r="QIX63" s="101"/>
      <c r="QIY63" s="101"/>
      <c r="QIZ63" s="101"/>
      <c r="QJA63" s="411"/>
      <c r="QJB63" s="411"/>
      <c r="QJC63" s="411"/>
      <c r="QJD63" s="99"/>
      <c r="QJE63" s="100"/>
      <c r="QJF63" s="99"/>
      <c r="QJG63" s="99"/>
      <c r="QJH63" s="101"/>
      <c r="QJI63" s="101"/>
      <c r="QJJ63" s="101"/>
      <c r="QJK63" s="100"/>
      <c r="QJL63" s="101"/>
      <c r="QJM63" s="101"/>
      <c r="QJN63" s="101"/>
      <c r="QJO63" s="101"/>
      <c r="QJP63" s="101"/>
      <c r="QJQ63" s="100"/>
      <c r="QJR63" s="101"/>
      <c r="QJS63" s="101"/>
      <c r="QJT63" s="101"/>
      <c r="QJU63" s="101"/>
      <c r="QJV63" s="101"/>
      <c r="QJW63" s="101"/>
      <c r="QJX63" s="101"/>
      <c r="QJY63" s="101"/>
      <c r="QJZ63" s="101"/>
      <c r="QKA63" s="411"/>
      <c r="QKB63" s="411"/>
      <c r="QKC63" s="411"/>
      <c r="QKD63" s="99"/>
      <c r="QKE63" s="100"/>
      <c r="QKF63" s="99"/>
      <c r="QKG63" s="99"/>
      <c r="QKH63" s="101"/>
      <c r="QKI63" s="101"/>
      <c r="QKJ63" s="101"/>
      <c r="QKK63" s="100"/>
      <c r="QKL63" s="101"/>
      <c r="QKM63" s="101"/>
      <c r="QKN63" s="101"/>
      <c r="QKO63" s="101"/>
      <c r="QKP63" s="101"/>
      <c r="QKQ63" s="100"/>
      <c r="QKR63" s="101"/>
      <c r="QKS63" s="101"/>
      <c r="QKT63" s="101"/>
      <c r="QKU63" s="101"/>
      <c r="QKV63" s="101"/>
      <c r="QKW63" s="101"/>
      <c r="QKX63" s="101"/>
      <c r="QKY63" s="101"/>
      <c r="QKZ63" s="101"/>
      <c r="QLA63" s="411"/>
      <c r="QLB63" s="411"/>
      <c r="QLC63" s="411"/>
      <c r="QLD63" s="99"/>
      <c r="QLE63" s="100"/>
      <c r="QLF63" s="99"/>
      <c r="QLG63" s="99"/>
      <c r="QLH63" s="101"/>
      <c r="QLI63" s="101"/>
      <c r="QLJ63" s="101"/>
      <c r="QLK63" s="100"/>
      <c r="QLL63" s="101"/>
      <c r="QLM63" s="101"/>
      <c r="QLN63" s="101"/>
      <c r="QLO63" s="101"/>
      <c r="QLP63" s="101"/>
      <c r="QLQ63" s="100"/>
      <c r="QLR63" s="101"/>
      <c r="QLS63" s="101"/>
      <c r="QLT63" s="101"/>
      <c r="QLU63" s="101"/>
      <c r="QLV63" s="101"/>
      <c r="QLW63" s="101"/>
      <c r="QLX63" s="101"/>
      <c r="QLY63" s="101"/>
      <c r="QLZ63" s="101"/>
      <c r="QMA63" s="411"/>
      <c r="QMB63" s="411"/>
      <c r="QMC63" s="411"/>
      <c r="QMD63" s="99"/>
      <c r="QME63" s="100"/>
      <c r="QMF63" s="99"/>
      <c r="QMG63" s="99"/>
      <c r="QMH63" s="101"/>
      <c r="QMI63" s="101"/>
      <c r="QMJ63" s="101"/>
      <c r="QMK63" s="100"/>
      <c r="QML63" s="101"/>
      <c r="QMM63" s="101"/>
      <c r="QMN63" s="101"/>
      <c r="QMO63" s="101"/>
      <c r="QMP63" s="101"/>
      <c r="QMQ63" s="100"/>
      <c r="QMR63" s="101"/>
      <c r="QMS63" s="101"/>
      <c r="QMT63" s="101"/>
      <c r="QMU63" s="101"/>
      <c r="QMV63" s="101"/>
      <c r="QMW63" s="101"/>
      <c r="QMX63" s="101"/>
      <c r="QMY63" s="101"/>
      <c r="QMZ63" s="101"/>
      <c r="QNA63" s="411"/>
      <c r="QNB63" s="411"/>
      <c r="QNC63" s="411"/>
      <c r="QND63" s="99"/>
      <c r="QNE63" s="100"/>
      <c r="QNF63" s="99"/>
      <c r="QNG63" s="99"/>
      <c r="QNH63" s="101"/>
      <c r="QNI63" s="101"/>
      <c r="QNJ63" s="101"/>
      <c r="QNK63" s="100"/>
      <c r="QNL63" s="101"/>
      <c r="QNM63" s="101"/>
      <c r="QNN63" s="101"/>
      <c r="QNO63" s="101"/>
      <c r="QNP63" s="101"/>
      <c r="QNQ63" s="100"/>
      <c r="QNR63" s="101"/>
      <c r="QNS63" s="101"/>
      <c r="QNT63" s="101"/>
      <c r="QNU63" s="101"/>
      <c r="QNV63" s="101"/>
      <c r="QNW63" s="101"/>
      <c r="QNX63" s="101"/>
      <c r="QNY63" s="101"/>
      <c r="QNZ63" s="101"/>
      <c r="QOA63" s="411"/>
      <c r="QOB63" s="411"/>
      <c r="QOC63" s="411"/>
      <c r="QOD63" s="99"/>
      <c r="QOE63" s="100"/>
      <c r="QOF63" s="99"/>
      <c r="QOG63" s="99"/>
      <c r="QOH63" s="101"/>
      <c r="QOI63" s="101"/>
      <c r="QOJ63" s="101"/>
      <c r="QOK63" s="100"/>
      <c r="QOL63" s="101"/>
      <c r="QOM63" s="101"/>
      <c r="QON63" s="101"/>
      <c r="QOO63" s="101"/>
      <c r="QOP63" s="101"/>
      <c r="QOQ63" s="100"/>
      <c r="QOR63" s="101"/>
      <c r="QOS63" s="101"/>
      <c r="QOT63" s="101"/>
      <c r="QOU63" s="101"/>
      <c r="QOV63" s="101"/>
      <c r="QOW63" s="101"/>
      <c r="QOX63" s="101"/>
      <c r="QOY63" s="101"/>
      <c r="QOZ63" s="101"/>
      <c r="QPA63" s="411"/>
      <c r="QPB63" s="411"/>
      <c r="QPC63" s="411"/>
      <c r="QPD63" s="99"/>
      <c r="QPE63" s="100"/>
      <c r="QPF63" s="99"/>
      <c r="QPG63" s="99"/>
      <c r="QPH63" s="101"/>
      <c r="QPI63" s="101"/>
      <c r="QPJ63" s="101"/>
      <c r="QPK63" s="100"/>
      <c r="QPL63" s="101"/>
      <c r="QPM63" s="101"/>
      <c r="QPN63" s="101"/>
      <c r="QPO63" s="101"/>
      <c r="QPP63" s="101"/>
      <c r="QPQ63" s="100"/>
      <c r="QPR63" s="101"/>
      <c r="QPS63" s="101"/>
      <c r="QPT63" s="101"/>
      <c r="QPU63" s="101"/>
      <c r="QPV63" s="101"/>
      <c r="QPW63" s="101"/>
      <c r="QPX63" s="101"/>
      <c r="QPY63" s="101"/>
      <c r="QPZ63" s="101"/>
      <c r="QQA63" s="411"/>
      <c r="QQB63" s="411"/>
      <c r="QQC63" s="411"/>
      <c r="QQD63" s="99"/>
      <c r="QQE63" s="100"/>
      <c r="QQF63" s="99"/>
      <c r="QQG63" s="99"/>
      <c r="QQH63" s="101"/>
      <c r="QQI63" s="101"/>
      <c r="QQJ63" s="101"/>
      <c r="QQK63" s="100"/>
      <c r="QQL63" s="101"/>
      <c r="QQM63" s="101"/>
      <c r="QQN63" s="101"/>
      <c r="QQO63" s="101"/>
      <c r="QQP63" s="101"/>
      <c r="QQQ63" s="100"/>
      <c r="QQR63" s="101"/>
      <c r="QQS63" s="101"/>
      <c r="QQT63" s="101"/>
      <c r="QQU63" s="101"/>
      <c r="QQV63" s="101"/>
      <c r="QQW63" s="101"/>
      <c r="QQX63" s="101"/>
      <c r="QQY63" s="101"/>
      <c r="QQZ63" s="101"/>
      <c r="QRA63" s="411"/>
      <c r="QRB63" s="411"/>
      <c r="QRC63" s="411"/>
      <c r="QRD63" s="99"/>
      <c r="QRE63" s="100"/>
      <c r="QRF63" s="99"/>
      <c r="QRG63" s="99"/>
      <c r="QRH63" s="101"/>
      <c r="QRI63" s="101"/>
      <c r="QRJ63" s="101"/>
      <c r="QRK63" s="100"/>
      <c r="QRL63" s="101"/>
      <c r="QRM63" s="101"/>
      <c r="QRN63" s="101"/>
      <c r="QRO63" s="101"/>
      <c r="QRP63" s="101"/>
      <c r="QRQ63" s="100"/>
      <c r="QRR63" s="101"/>
      <c r="QRS63" s="101"/>
      <c r="QRT63" s="101"/>
      <c r="QRU63" s="101"/>
      <c r="QRV63" s="101"/>
      <c r="QRW63" s="101"/>
      <c r="QRX63" s="101"/>
      <c r="QRY63" s="101"/>
      <c r="QRZ63" s="101"/>
      <c r="QSA63" s="411"/>
      <c r="QSB63" s="411"/>
      <c r="QSC63" s="411"/>
      <c r="QSD63" s="99"/>
      <c r="QSE63" s="100"/>
      <c r="QSF63" s="99"/>
      <c r="QSG63" s="99"/>
      <c r="QSH63" s="101"/>
      <c r="QSI63" s="101"/>
      <c r="QSJ63" s="101"/>
      <c r="QSK63" s="100"/>
      <c r="QSL63" s="101"/>
      <c r="QSM63" s="101"/>
      <c r="QSN63" s="101"/>
      <c r="QSO63" s="101"/>
      <c r="QSP63" s="101"/>
      <c r="QSQ63" s="100"/>
      <c r="QSR63" s="101"/>
      <c r="QSS63" s="101"/>
      <c r="QST63" s="101"/>
      <c r="QSU63" s="101"/>
      <c r="QSV63" s="101"/>
      <c r="QSW63" s="101"/>
      <c r="QSX63" s="101"/>
      <c r="QSY63" s="101"/>
      <c r="QSZ63" s="101"/>
      <c r="QTA63" s="411"/>
      <c r="QTB63" s="411"/>
      <c r="QTC63" s="411"/>
      <c r="QTD63" s="99"/>
      <c r="QTE63" s="100"/>
      <c r="QTF63" s="99"/>
      <c r="QTG63" s="99"/>
      <c r="QTH63" s="101"/>
      <c r="QTI63" s="101"/>
      <c r="QTJ63" s="101"/>
      <c r="QTK63" s="100"/>
      <c r="QTL63" s="101"/>
      <c r="QTM63" s="101"/>
      <c r="QTN63" s="101"/>
      <c r="QTO63" s="101"/>
      <c r="QTP63" s="101"/>
      <c r="QTQ63" s="100"/>
      <c r="QTR63" s="101"/>
      <c r="QTS63" s="101"/>
      <c r="QTT63" s="101"/>
      <c r="QTU63" s="101"/>
      <c r="QTV63" s="101"/>
      <c r="QTW63" s="101"/>
      <c r="QTX63" s="101"/>
      <c r="QTY63" s="101"/>
      <c r="QTZ63" s="101"/>
      <c r="QUA63" s="411"/>
      <c r="QUB63" s="411"/>
      <c r="QUC63" s="411"/>
      <c r="QUD63" s="99"/>
      <c r="QUE63" s="100"/>
      <c r="QUF63" s="99"/>
      <c r="QUG63" s="99"/>
      <c r="QUH63" s="101"/>
      <c r="QUI63" s="101"/>
      <c r="QUJ63" s="101"/>
      <c r="QUK63" s="100"/>
      <c r="QUL63" s="101"/>
      <c r="QUM63" s="101"/>
      <c r="QUN63" s="101"/>
      <c r="QUO63" s="101"/>
      <c r="QUP63" s="101"/>
      <c r="QUQ63" s="100"/>
      <c r="QUR63" s="101"/>
      <c r="QUS63" s="101"/>
      <c r="QUT63" s="101"/>
      <c r="QUU63" s="101"/>
      <c r="QUV63" s="101"/>
      <c r="QUW63" s="101"/>
      <c r="QUX63" s="101"/>
      <c r="QUY63" s="101"/>
      <c r="QUZ63" s="101"/>
      <c r="QVA63" s="411"/>
      <c r="QVB63" s="411"/>
      <c r="QVC63" s="411"/>
      <c r="QVD63" s="99"/>
      <c r="QVE63" s="100"/>
      <c r="QVF63" s="99"/>
      <c r="QVG63" s="99"/>
      <c r="QVH63" s="101"/>
      <c r="QVI63" s="101"/>
      <c r="QVJ63" s="101"/>
      <c r="QVK63" s="100"/>
      <c r="QVL63" s="101"/>
      <c r="QVM63" s="101"/>
      <c r="QVN63" s="101"/>
      <c r="QVO63" s="101"/>
      <c r="QVP63" s="101"/>
      <c r="QVQ63" s="100"/>
      <c r="QVR63" s="101"/>
      <c r="QVS63" s="101"/>
      <c r="QVT63" s="101"/>
      <c r="QVU63" s="101"/>
      <c r="QVV63" s="101"/>
      <c r="QVW63" s="101"/>
      <c r="QVX63" s="101"/>
      <c r="QVY63" s="101"/>
      <c r="QVZ63" s="101"/>
      <c r="QWA63" s="411"/>
      <c r="QWB63" s="411"/>
      <c r="QWC63" s="411"/>
      <c r="QWD63" s="99"/>
      <c r="QWE63" s="100"/>
      <c r="QWF63" s="99"/>
      <c r="QWG63" s="99"/>
      <c r="QWH63" s="101"/>
      <c r="QWI63" s="101"/>
      <c r="QWJ63" s="101"/>
      <c r="QWK63" s="100"/>
      <c r="QWL63" s="101"/>
      <c r="QWM63" s="101"/>
      <c r="QWN63" s="101"/>
      <c r="QWO63" s="101"/>
      <c r="QWP63" s="101"/>
      <c r="QWQ63" s="100"/>
      <c r="QWR63" s="101"/>
      <c r="QWS63" s="101"/>
      <c r="QWT63" s="101"/>
      <c r="QWU63" s="101"/>
      <c r="QWV63" s="101"/>
      <c r="QWW63" s="101"/>
      <c r="QWX63" s="101"/>
      <c r="QWY63" s="101"/>
      <c r="QWZ63" s="101"/>
      <c r="QXA63" s="411"/>
      <c r="QXB63" s="411"/>
      <c r="QXC63" s="411"/>
      <c r="QXD63" s="99"/>
      <c r="QXE63" s="100"/>
      <c r="QXF63" s="99"/>
      <c r="QXG63" s="99"/>
      <c r="QXH63" s="101"/>
      <c r="QXI63" s="101"/>
      <c r="QXJ63" s="101"/>
      <c r="QXK63" s="100"/>
      <c r="QXL63" s="101"/>
      <c r="QXM63" s="101"/>
      <c r="QXN63" s="101"/>
      <c r="QXO63" s="101"/>
      <c r="QXP63" s="101"/>
      <c r="QXQ63" s="100"/>
      <c r="QXR63" s="101"/>
      <c r="QXS63" s="101"/>
      <c r="QXT63" s="101"/>
      <c r="QXU63" s="101"/>
      <c r="QXV63" s="101"/>
      <c r="QXW63" s="101"/>
      <c r="QXX63" s="101"/>
      <c r="QXY63" s="101"/>
      <c r="QXZ63" s="101"/>
      <c r="QYA63" s="411"/>
      <c r="QYB63" s="411"/>
      <c r="QYC63" s="411"/>
      <c r="QYD63" s="99"/>
      <c r="QYE63" s="100"/>
      <c r="QYF63" s="99"/>
      <c r="QYG63" s="99"/>
      <c r="QYH63" s="101"/>
      <c r="QYI63" s="101"/>
      <c r="QYJ63" s="101"/>
      <c r="QYK63" s="100"/>
      <c r="QYL63" s="101"/>
      <c r="QYM63" s="101"/>
      <c r="QYN63" s="101"/>
      <c r="QYO63" s="101"/>
      <c r="QYP63" s="101"/>
      <c r="QYQ63" s="100"/>
      <c r="QYR63" s="101"/>
      <c r="QYS63" s="101"/>
      <c r="QYT63" s="101"/>
      <c r="QYU63" s="101"/>
      <c r="QYV63" s="101"/>
      <c r="QYW63" s="101"/>
      <c r="QYX63" s="101"/>
      <c r="QYY63" s="101"/>
      <c r="QYZ63" s="101"/>
      <c r="QZA63" s="411"/>
      <c r="QZB63" s="411"/>
      <c r="QZC63" s="411"/>
      <c r="QZD63" s="99"/>
      <c r="QZE63" s="100"/>
      <c r="QZF63" s="99"/>
      <c r="QZG63" s="99"/>
      <c r="QZH63" s="101"/>
      <c r="QZI63" s="101"/>
      <c r="QZJ63" s="101"/>
      <c r="QZK63" s="100"/>
      <c r="QZL63" s="101"/>
      <c r="QZM63" s="101"/>
      <c r="QZN63" s="101"/>
      <c r="QZO63" s="101"/>
      <c r="QZP63" s="101"/>
      <c r="QZQ63" s="100"/>
      <c r="QZR63" s="101"/>
      <c r="QZS63" s="101"/>
      <c r="QZT63" s="101"/>
      <c r="QZU63" s="101"/>
      <c r="QZV63" s="101"/>
      <c r="QZW63" s="101"/>
      <c r="QZX63" s="101"/>
      <c r="QZY63" s="101"/>
      <c r="QZZ63" s="101"/>
      <c r="RAA63" s="411"/>
      <c r="RAB63" s="411"/>
      <c r="RAC63" s="411"/>
      <c r="RAD63" s="99"/>
      <c r="RAE63" s="100"/>
      <c r="RAF63" s="99"/>
      <c r="RAG63" s="99"/>
      <c r="RAH63" s="101"/>
      <c r="RAI63" s="101"/>
      <c r="RAJ63" s="101"/>
      <c r="RAK63" s="100"/>
      <c r="RAL63" s="101"/>
      <c r="RAM63" s="101"/>
      <c r="RAN63" s="101"/>
      <c r="RAO63" s="101"/>
      <c r="RAP63" s="101"/>
      <c r="RAQ63" s="100"/>
      <c r="RAR63" s="101"/>
      <c r="RAS63" s="101"/>
      <c r="RAT63" s="101"/>
      <c r="RAU63" s="101"/>
      <c r="RAV63" s="101"/>
      <c r="RAW63" s="101"/>
      <c r="RAX63" s="101"/>
      <c r="RAY63" s="101"/>
      <c r="RAZ63" s="101"/>
      <c r="RBA63" s="411"/>
      <c r="RBB63" s="411"/>
      <c r="RBC63" s="411"/>
      <c r="RBD63" s="99"/>
      <c r="RBE63" s="100"/>
      <c r="RBF63" s="99"/>
      <c r="RBG63" s="99"/>
      <c r="RBH63" s="101"/>
      <c r="RBI63" s="101"/>
      <c r="RBJ63" s="101"/>
      <c r="RBK63" s="100"/>
      <c r="RBL63" s="101"/>
      <c r="RBM63" s="101"/>
      <c r="RBN63" s="101"/>
      <c r="RBO63" s="101"/>
      <c r="RBP63" s="101"/>
      <c r="RBQ63" s="100"/>
      <c r="RBR63" s="101"/>
      <c r="RBS63" s="101"/>
      <c r="RBT63" s="101"/>
      <c r="RBU63" s="101"/>
      <c r="RBV63" s="101"/>
      <c r="RBW63" s="101"/>
      <c r="RBX63" s="101"/>
      <c r="RBY63" s="101"/>
      <c r="RBZ63" s="101"/>
      <c r="RCA63" s="411"/>
      <c r="RCB63" s="411"/>
      <c r="RCC63" s="411"/>
      <c r="RCD63" s="99"/>
      <c r="RCE63" s="100"/>
      <c r="RCF63" s="99"/>
      <c r="RCG63" s="99"/>
      <c r="RCH63" s="101"/>
      <c r="RCI63" s="101"/>
      <c r="RCJ63" s="101"/>
      <c r="RCK63" s="100"/>
      <c r="RCL63" s="101"/>
      <c r="RCM63" s="101"/>
      <c r="RCN63" s="101"/>
      <c r="RCO63" s="101"/>
      <c r="RCP63" s="101"/>
      <c r="RCQ63" s="100"/>
      <c r="RCR63" s="101"/>
      <c r="RCS63" s="101"/>
      <c r="RCT63" s="101"/>
      <c r="RCU63" s="101"/>
      <c r="RCV63" s="101"/>
      <c r="RCW63" s="101"/>
      <c r="RCX63" s="101"/>
      <c r="RCY63" s="101"/>
      <c r="RCZ63" s="101"/>
      <c r="RDA63" s="411"/>
      <c r="RDB63" s="411"/>
      <c r="RDC63" s="411"/>
      <c r="RDD63" s="99"/>
      <c r="RDE63" s="100"/>
      <c r="RDF63" s="99"/>
      <c r="RDG63" s="99"/>
      <c r="RDH63" s="101"/>
      <c r="RDI63" s="101"/>
      <c r="RDJ63" s="101"/>
      <c r="RDK63" s="100"/>
      <c r="RDL63" s="101"/>
      <c r="RDM63" s="101"/>
      <c r="RDN63" s="101"/>
      <c r="RDO63" s="101"/>
      <c r="RDP63" s="101"/>
      <c r="RDQ63" s="100"/>
      <c r="RDR63" s="101"/>
      <c r="RDS63" s="101"/>
      <c r="RDT63" s="101"/>
      <c r="RDU63" s="101"/>
      <c r="RDV63" s="101"/>
      <c r="RDW63" s="101"/>
      <c r="RDX63" s="101"/>
      <c r="RDY63" s="101"/>
      <c r="RDZ63" s="101"/>
      <c r="REA63" s="411"/>
      <c r="REB63" s="411"/>
      <c r="REC63" s="411"/>
      <c r="RED63" s="99"/>
      <c r="REE63" s="100"/>
      <c r="REF63" s="99"/>
      <c r="REG63" s="99"/>
      <c r="REH63" s="101"/>
      <c r="REI63" s="101"/>
      <c r="REJ63" s="101"/>
      <c r="REK63" s="100"/>
      <c r="REL63" s="101"/>
      <c r="REM63" s="101"/>
      <c r="REN63" s="101"/>
      <c r="REO63" s="101"/>
      <c r="REP63" s="101"/>
      <c r="REQ63" s="100"/>
      <c r="RER63" s="101"/>
      <c r="RES63" s="101"/>
      <c r="RET63" s="101"/>
      <c r="REU63" s="101"/>
      <c r="REV63" s="101"/>
      <c r="REW63" s="101"/>
      <c r="REX63" s="101"/>
      <c r="REY63" s="101"/>
      <c r="REZ63" s="101"/>
      <c r="RFA63" s="411"/>
      <c r="RFB63" s="411"/>
      <c r="RFC63" s="411"/>
      <c r="RFD63" s="99"/>
      <c r="RFE63" s="100"/>
      <c r="RFF63" s="99"/>
      <c r="RFG63" s="99"/>
      <c r="RFH63" s="101"/>
      <c r="RFI63" s="101"/>
      <c r="RFJ63" s="101"/>
      <c r="RFK63" s="100"/>
      <c r="RFL63" s="101"/>
      <c r="RFM63" s="101"/>
      <c r="RFN63" s="101"/>
      <c r="RFO63" s="101"/>
      <c r="RFP63" s="101"/>
      <c r="RFQ63" s="100"/>
      <c r="RFR63" s="101"/>
      <c r="RFS63" s="101"/>
      <c r="RFT63" s="101"/>
      <c r="RFU63" s="101"/>
      <c r="RFV63" s="101"/>
      <c r="RFW63" s="101"/>
      <c r="RFX63" s="101"/>
      <c r="RFY63" s="101"/>
      <c r="RFZ63" s="101"/>
      <c r="RGA63" s="411"/>
      <c r="RGB63" s="411"/>
      <c r="RGC63" s="411"/>
      <c r="RGD63" s="99"/>
      <c r="RGE63" s="100"/>
      <c r="RGF63" s="99"/>
      <c r="RGG63" s="99"/>
      <c r="RGH63" s="101"/>
      <c r="RGI63" s="101"/>
      <c r="RGJ63" s="101"/>
      <c r="RGK63" s="100"/>
      <c r="RGL63" s="101"/>
      <c r="RGM63" s="101"/>
      <c r="RGN63" s="101"/>
      <c r="RGO63" s="101"/>
      <c r="RGP63" s="101"/>
      <c r="RGQ63" s="100"/>
      <c r="RGR63" s="101"/>
      <c r="RGS63" s="101"/>
      <c r="RGT63" s="101"/>
      <c r="RGU63" s="101"/>
      <c r="RGV63" s="101"/>
      <c r="RGW63" s="101"/>
      <c r="RGX63" s="101"/>
      <c r="RGY63" s="101"/>
      <c r="RGZ63" s="101"/>
      <c r="RHA63" s="411"/>
      <c r="RHB63" s="411"/>
      <c r="RHC63" s="411"/>
      <c r="RHD63" s="99"/>
      <c r="RHE63" s="100"/>
      <c r="RHF63" s="99"/>
      <c r="RHG63" s="99"/>
      <c r="RHH63" s="101"/>
      <c r="RHI63" s="101"/>
      <c r="RHJ63" s="101"/>
      <c r="RHK63" s="100"/>
      <c r="RHL63" s="101"/>
      <c r="RHM63" s="101"/>
      <c r="RHN63" s="101"/>
      <c r="RHO63" s="101"/>
      <c r="RHP63" s="101"/>
      <c r="RHQ63" s="100"/>
      <c r="RHR63" s="101"/>
      <c r="RHS63" s="101"/>
      <c r="RHT63" s="101"/>
      <c r="RHU63" s="101"/>
      <c r="RHV63" s="101"/>
      <c r="RHW63" s="101"/>
      <c r="RHX63" s="101"/>
      <c r="RHY63" s="101"/>
      <c r="RHZ63" s="101"/>
      <c r="RIA63" s="411"/>
      <c r="RIB63" s="411"/>
      <c r="RIC63" s="411"/>
      <c r="RID63" s="99"/>
      <c r="RIE63" s="100"/>
      <c r="RIF63" s="99"/>
      <c r="RIG63" s="99"/>
      <c r="RIH63" s="101"/>
      <c r="RII63" s="101"/>
      <c r="RIJ63" s="101"/>
      <c r="RIK63" s="100"/>
      <c r="RIL63" s="101"/>
      <c r="RIM63" s="101"/>
      <c r="RIN63" s="101"/>
      <c r="RIO63" s="101"/>
      <c r="RIP63" s="101"/>
      <c r="RIQ63" s="100"/>
      <c r="RIR63" s="101"/>
      <c r="RIS63" s="101"/>
      <c r="RIT63" s="101"/>
      <c r="RIU63" s="101"/>
      <c r="RIV63" s="101"/>
      <c r="RIW63" s="101"/>
      <c r="RIX63" s="101"/>
      <c r="RIY63" s="101"/>
      <c r="RIZ63" s="101"/>
      <c r="RJA63" s="411"/>
      <c r="RJB63" s="411"/>
      <c r="RJC63" s="411"/>
      <c r="RJD63" s="99"/>
      <c r="RJE63" s="100"/>
      <c r="RJF63" s="99"/>
      <c r="RJG63" s="99"/>
      <c r="RJH63" s="101"/>
      <c r="RJI63" s="101"/>
      <c r="RJJ63" s="101"/>
      <c r="RJK63" s="100"/>
      <c r="RJL63" s="101"/>
      <c r="RJM63" s="101"/>
      <c r="RJN63" s="101"/>
      <c r="RJO63" s="101"/>
      <c r="RJP63" s="101"/>
      <c r="RJQ63" s="100"/>
      <c r="RJR63" s="101"/>
      <c r="RJS63" s="101"/>
      <c r="RJT63" s="101"/>
      <c r="RJU63" s="101"/>
      <c r="RJV63" s="101"/>
      <c r="RJW63" s="101"/>
      <c r="RJX63" s="101"/>
      <c r="RJY63" s="101"/>
      <c r="RJZ63" s="101"/>
      <c r="RKA63" s="411"/>
      <c r="RKB63" s="411"/>
      <c r="RKC63" s="411"/>
      <c r="RKD63" s="99"/>
      <c r="RKE63" s="100"/>
      <c r="RKF63" s="99"/>
      <c r="RKG63" s="99"/>
      <c r="RKH63" s="101"/>
      <c r="RKI63" s="101"/>
      <c r="RKJ63" s="101"/>
      <c r="RKK63" s="100"/>
      <c r="RKL63" s="101"/>
      <c r="RKM63" s="101"/>
      <c r="RKN63" s="101"/>
      <c r="RKO63" s="101"/>
      <c r="RKP63" s="101"/>
      <c r="RKQ63" s="100"/>
      <c r="RKR63" s="101"/>
      <c r="RKS63" s="101"/>
      <c r="RKT63" s="101"/>
      <c r="RKU63" s="101"/>
      <c r="RKV63" s="101"/>
      <c r="RKW63" s="101"/>
      <c r="RKX63" s="101"/>
      <c r="RKY63" s="101"/>
      <c r="RKZ63" s="101"/>
      <c r="RLA63" s="411"/>
      <c r="RLB63" s="411"/>
      <c r="RLC63" s="411"/>
      <c r="RLD63" s="99"/>
      <c r="RLE63" s="100"/>
      <c r="RLF63" s="99"/>
      <c r="RLG63" s="99"/>
      <c r="RLH63" s="101"/>
      <c r="RLI63" s="101"/>
      <c r="RLJ63" s="101"/>
      <c r="RLK63" s="100"/>
      <c r="RLL63" s="101"/>
      <c r="RLM63" s="101"/>
      <c r="RLN63" s="101"/>
      <c r="RLO63" s="101"/>
      <c r="RLP63" s="101"/>
      <c r="RLQ63" s="100"/>
      <c r="RLR63" s="101"/>
      <c r="RLS63" s="101"/>
      <c r="RLT63" s="101"/>
      <c r="RLU63" s="101"/>
      <c r="RLV63" s="101"/>
      <c r="RLW63" s="101"/>
      <c r="RLX63" s="101"/>
      <c r="RLY63" s="101"/>
      <c r="RLZ63" s="101"/>
      <c r="RMA63" s="411"/>
      <c r="RMB63" s="411"/>
      <c r="RMC63" s="411"/>
      <c r="RMD63" s="99"/>
      <c r="RME63" s="100"/>
      <c r="RMF63" s="99"/>
      <c r="RMG63" s="99"/>
      <c r="RMH63" s="101"/>
      <c r="RMI63" s="101"/>
      <c r="RMJ63" s="101"/>
      <c r="RMK63" s="100"/>
      <c r="RML63" s="101"/>
      <c r="RMM63" s="101"/>
      <c r="RMN63" s="101"/>
      <c r="RMO63" s="101"/>
      <c r="RMP63" s="101"/>
      <c r="RMQ63" s="100"/>
      <c r="RMR63" s="101"/>
      <c r="RMS63" s="101"/>
      <c r="RMT63" s="101"/>
      <c r="RMU63" s="101"/>
      <c r="RMV63" s="101"/>
      <c r="RMW63" s="101"/>
      <c r="RMX63" s="101"/>
      <c r="RMY63" s="101"/>
      <c r="RMZ63" s="101"/>
      <c r="RNA63" s="411"/>
      <c r="RNB63" s="411"/>
      <c r="RNC63" s="411"/>
      <c r="RND63" s="99"/>
      <c r="RNE63" s="100"/>
      <c r="RNF63" s="99"/>
      <c r="RNG63" s="99"/>
      <c r="RNH63" s="101"/>
      <c r="RNI63" s="101"/>
      <c r="RNJ63" s="101"/>
      <c r="RNK63" s="100"/>
      <c r="RNL63" s="101"/>
      <c r="RNM63" s="101"/>
      <c r="RNN63" s="101"/>
      <c r="RNO63" s="101"/>
      <c r="RNP63" s="101"/>
      <c r="RNQ63" s="100"/>
      <c r="RNR63" s="101"/>
      <c r="RNS63" s="101"/>
      <c r="RNT63" s="101"/>
      <c r="RNU63" s="101"/>
      <c r="RNV63" s="101"/>
      <c r="RNW63" s="101"/>
      <c r="RNX63" s="101"/>
      <c r="RNY63" s="101"/>
      <c r="RNZ63" s="101"/>
      <c r="ROA63" s="411"/>
      <c r="ROB63" s="411"/>
      <c r="ROC63" s="411"/>
      <c r="ROD63" s="99"/>
      <c r="ROE63" s="100"/>
      <c r="ROF63" s="99"/>
      <c r="ROG63" s="99"/>
      <c r="ROH63" s="101"/>
      <c r="ROI63" s="101"/>
      <c r="ROJ63" s="101"/>
      <c r="ROK63" s="100"/>
      <c r="ROL63" s="101"/>
      <c r="ROM63" s="101"/>
      <c r="RON63" s="101"/>
      <c r="ROO63" s="101"/>
      <c r="ROP63" s="101"/>
      <c r="ROQ63" s="100"/>
      <c r="ROR63" s="101"/>
      <c r="ROS63" s="101"/>
      <c r="ROT63" s="101"/>
      <c r="ROU63" s="101"/>
      <c r="ROV63" s="101"/>
      <c r="ROW63" s="101"/>
      <c r="ROX63" s="101"/>
      <c r="ROY63" s="101"/>
      <c r="ROZ63" s="101"/>
      <c r="RPA63" s="411"/>
      <c r="RPB63" s="411"/>
      <c r="RPC63" s="411"/>
      <c r="RPD63" s="99"/>
      <c r="RPE63" s="100"/>
      <c r="RPF63" s="99"/>
      <c r="RPG63" s="99"/>
      <c r="RPH63" s="101"/>
      <c r="RPI63" s="101"/>
      <c r="RPJ63" s="101"/>
      <c r="RPK63" s="100"/>
      <c r="RPL63" s="101"/>
      <c r="RPM63" s="101"/>
      <c r="RPN63" s="101"/>
      <c r="RPO63" s="101"/>
      <c r="RPP63" s="101"/>
      <c r="RPQ63" s="100"/>
      <c r="RPR63" s="101"/>
      <c r="RPS63" s="101"/>
      <c r="RPT63" s="101"/>
      <c r="RPU63" s="101"/>
      <c r="RPV63" s="101"/>
      <c r="RPW63" s="101"/>
      <c r="RPX63" s="101"/>
      <c r="RPY63" s="101"/>
      <c r="RPZ63" s="101"/>
      <c r="RQA63" s="411"/>
      <c r="RQB63" s="411"/>
      <c r="RQC63" s="411"/>
      <c r="RQD63" s="99"/>
      <c r="RQE63" s="100"/>
      <c r="RQF63" s="99"/>
      <c r="RQG63" s="99"/>
      <c r="RQH63" s="101"/>
      <c r="RQI63" s="101"/>
      <c r="RQJ63" s="101"/>
      <c r="RQK63" s="100"/>
      <c r="RQL63" s="101"/>
      <c r="RQM63" s="101"/>
      <c r="RQN63" s="101"/>
      <c r="RQO63" s="101"/>
      <c r="RQP63" s="101"/>
      <c r="RQQ63" s="100"/>
      <c r="RQR63" s="101"/>
      <c r="RQS63" s="101"/>
      <c r="RQT63" s="101"/>
      <c r="RQU63" s="101"/>
      <c r="RQV63" s="101"/>
      <c r="RQW63" s="101"/>
      <c r="RQX63" s="101"/>
      <c r="RQY63" s="101"/>
      <c r="RQZ63" s="101"/>
      <c r="RRA63" s="411"/>
      <c r="RRB63" s="411"/>
      <c r="RRC63" s="411"/>
      <c r="RRD63" s="99"/>
      <c r="RRE63" s="100"/>
      <c r="RRF63" s="99"/>
      <c r="RRG63" s="99"/>
      <c r="RRH63" s="101"/>
      <c r="RRI63" s="101"/>
      <c r="RRJ63" s="101"/>
      <c r="RRK63" s="100"/>
      <c r="RRL63" s="101"/>
      <c r="RRM63" s="101"/>
      <c r="RRN63" s="101"/>
      <c r="RRO63" s="101"/>
      <c r="RRP63" s="101"/>
      <c r="RRQ63" s="100"/>
      <c r="RRR63" s="101"/>
      <c r="RRS63" s="101"/>
      <c r="RRT63" s="101"/>
      <c r="RRU63" s="101"/>
      <c r="RRV63" s="101"/>
      <c r="RRW63" s="101"/>
      <c r="RRX63" s="101"/>
      <c r="RRY63" s="101"/>
      <c r="RRZ63" s="101"/>
      <c r="RSA63" s="411"/>
      <c r="RSB63" s="411"/>
      <c r="RSC63" s="411"/>
      <c r="RSD63" s="99"/>
      <c r="RSE63" s="100"/>
      <c r="RSF63" s="99"/>
      <c r="RSG63" s="99"/>
      <c r="RSH63" s="101"/>
      <c r="RSI63" s="101"/>
      <c r="RSJ63" s="101"/>
      <c r="RSK63" s="100"/>
      <c r="RSL63" s="101"/>
      <c r="RSM63" s="101"/>
      <c r="RSN63" s="101"/>
      <c r="RSO63" s="101"/>
      <c r="RSP63" s="101"/>
      <c r="RSQ63" s="100"/>
      <c r="RSR63" s="101"/>
      <c r="RSS63" s="101"/>
      <c r="RST63" s="101"/>
      <c r="RSU63" s="101"/>
      <c r="RSV63" s="101"/>
      <c r="RSW63" s="101"/>
      <c r="RSX63" s="101"/>
      <c r="RSY63" s="101"/>
      <c r="RSZ63" s="101"/>
      <c r="RTA63" s="411"/>
      <c r="RTB63" s="411"/>
      <c r="RTC63" s="411"/>
      <c r="RTD63" s="99"/>
      <c r="RTE63" s="100"/>
      <c r="RTF63" s="99"/>
      <c r="RTG63" s="99"/>
      <c r="RTH63" s="101"/>
      <c r="RTI63" s="101"/>
      <c r="RTJ63" s="101"/>
      <c r="RTK63" s="100"/>
      <c r="RTL63" s="101"/>
      <c r="RTM63" s="101"/>
      <c r="RTN63" s="101"/>
      <c r="RTO63" s="101"/>
      <c r="RTP63" s="101"/>
      <c r="RTQ63" s="100"/>
      <c r="RTR63" s="101"/>
      <c r="RTS63" s="101"/>
      <c r="RTT63" s="101"/>
      <c r="RTU63" s="101"/>
      <c r="RTV63" s="101"/>
      <c r="RTW63" s="101"/>
      <c r="RTX63" s="101"/>
      <c r="RTY63" s="101"/>
      <c r="RTZ63" s="101"/>
      <c r="RUA63" s="411"/>
      <c r="RUB63" s="411"/>
      <c r="RUC63" s="411"/>
      <c r="RUD63" s="99"/>
      <c r="RUE63" s="100"/>
      <c r="RUF63" s="99"/>
      <c r="RUG63" s="99"/>
      <c r="RUH63" s="101"/>
      <c r="RUI63" s="101"/>
      <c r="RUJ63" s="101"/>
      <c r="RUK63" s="100"/>
      <c r="RUL63" s="101"/>
      <c r="RUM63" s="101"/>
      <c r="RUN63" s="101"/>
      <c r="RUO63" s="101"/>
      <c r="RUP63" s="101"/>
      <c r="RUQ63" s="100"/>
      <c r="RUR63" s="101"/>
      <c r="RUS63" s="101"/>
      <c r="RUT63" s="101"/>
      <c r="RUU63" s="101"/>
      <c r="RUV63" s="101"/>
      <c r="RUW63" s="101"/>
      <c r="RUX63" s="101"/>
      <c r="RUY63" s="101"/>
      <c r="RUZ63" s="101"/>
      <c r="RVA63" s="411"/>
      <c r="RVB63" s="411"/>
      <c r="RVC63" s="411"/>
      <c r="RVD63" s="99"/>
      <c r="RVE63" s="100"/>
      <c r="RVF63" s="99"/>
      <c r="RVG63" s="99"/>
      <c r="RVH63" s="101"/>
      <c r="RVI63" s="101"/>
      <c r="RVJ63" s="101"/>
      <c r="RVK63" s="100"/>
      <c r="RVL63" s="101"/>
      <c r="RVM63" s="101"/>
      <c r="RVN63" s="101"/>
      <c r="RVO63" s="101"/>
      <c r="RVP63" s="101"/>
      <c r="RVQ63" s="100"/>
      <c r="RVR63" s="101"/>
      <c r="RVS63" s="101"/>
      <c r="RVT63" s="101"/>
      <c r="RVU63" s="101"/>
      <c r="RVV63" s="101"/>
      <c r="RVW63" s="101"/>
      <c r="RVX63" s="101"/>
      <c r="RVY63" s="101"/>
      <c r="RVZ63" s="101"/>
      <c r="RWA63" s="411"/>
      <c r="RWB63" s="411"/>
      <c r="RWC63" s="411"/>
      <c r="RWD63" s="99"/>
      <c r="RWE63" s="100"/>
      <c r="RWF63" s="99"/>
      <c r="RWG63" s="99"/>
      <c r="RWH63" s="101"/>
      <c r="RWI63" s="101"/>
      <c r="RWJ63" s="101"/>
      <c r="RWK63" s="100"/>
      <c r="RWL63" s="101"/>
      <c r="RWM63" s="101"/>
      <c r="RWN63" s="101"/>
      <c r="RWO63" s="101"/>
      <c r="RWP63" s="101"/>
      <c r="RWQ63" s="100"/>
      <c r="RWR63" s="101"/>
      <c r="RWS63" s="101"/>
      <c r="RWT63" s="101"/>
      <c r="RWU63" s="101"/>
      <c r="RWV63" s="101"/>
      <c r="RWW63" s="101"/>
      <c r="RWX63" s="101"/>
      <c r="RWY63" s="101"/>
      <c r="RWZ63" s="101"/>
      <c r="RXA63" s="411"/>
      <c r="RXB63" s="411"/>
      <c r="RXC63" s="411"/>
      <c r="RXD63" s="99"/>
      <c r="RXE63" s="100"/>
      <c r="RXF63" s="99"/>
      <c r="RXG63" s="99"/>
      <c r="RXH63" s="101"/>
      <c r="RXI63" s="101"/>
      <c r="RXJ63" s="101"/>
      <c r="RXK63" s="100"/>
      <c r="RXL63" s="101"/>
      <c r="RXM63" s="101"/>
      <c r="RXN63" s="101"/>
      <c r="RXO63" s="101"/>
      <c r="RXP63" s="101"/>
      <c r="RXQ63" s="100"/>
      <c r="RXR63" s="101"/>
      <c r="RXS63" s="101"/>
      <c r="RXT63" s="101"/>
      <c r="RXU63" s="101"/>
      <c r="RXV63" s="101"/>
      <c r="RXW63" s="101"/>
      <c r="RXX63" s="101"/>
      <c r="RXY63" s="101"/>
      <c r="RXZ63" s="101"/>
      <c r="RYA63" s="411"/>
      <c r="RYB63" s="411"/>
      <c r="RYC63" s="411"/>
      <c r="RYD63" s="99"/>
      <c r="RYE63" s="100"/>
      <c r="RYF63" s="99"/>
      <c r="RYG63" s="99"/>
      <c r="RYH63" s="101"/>
      <c r="RYI63" s="101"/>
      <c r="RYJ63" s="101"/>
      <c r="RYK63" s="100"/>
      <c r="RYL63" s="101"/>
      <c r="RYM63" s="101"/>
      <c r="RYN63" s="101"/>
      <c r="RYO63" s="101"/>
      <c r="RYP63" s="101"/>
      <c r="RYQ63" s="100"/>
      <c r="RYR63" s="101"/>
      <c r="RYS63" s="101"/>
      <c r="RYT63" s="101"/>
      <c r="RYU63" s="101"/>
      <c r="RYV63" s="101"/>
      <c r="RYW63" s="101"/>
      <c r="RYX63" s="101"/>
      <c r="RYY63" s="101"/>
      <c r="RYZ63" s="101"/>
      <c r="RZA63" s="411"/>
      <c r="RZB63" s="411"/>
      <c r="RZC63" s="411"/>
      <c r="RZD63" s="99"/>
      <c r="RZE63" s="100"/>
      <c r="RZF63" s="99"/>
      <c r="RZG63" s="99"/>
      <c r="RZH63" s="101"/>
      <c r="RZI63" s="101"/>
      <c r="RZJ63" s="101"/>
      <c r="RZK63" s="100"/>
      <c r="RZL63" s="101"/>
      <c r="RZM63" s="101"/>
      <c r="RZN63" s="101"/>
      <c r="RZO63" s="101"/>
      <c r="RZP63" s="101"/>
      <c r="RZQ63" s="100"/>
      <c r="RZR63" s="101"/>
      <c r="RZS63" s="101"/>
      <c r="RZT63" s="101"/>
      <c r="RZU63" s="101"/>
      <c r="RZV63" s="101"/>
      <c r="RZW63" s="101"/>
      <c r="RZX63" s="101"/>
      <c r="RZY63" s="101"/>
      <c r="RZZ63" s="101"/>
      <c r="SAA63" s="411"/>
      <c r="SAB63" s="411"/>
      <c r="SAC63" s="411"/>
      <c r="SAD63" s="99"/>
      <c r="SAE63" s="100"/>
      <c r="SAF63" s="99"/>
      <c r="SAG63" s="99"/>
      <c r="SAH63" s="101"/>
      <c r="SAI63" s="101"/>
      <c r="SAJ63" s="101"/>
      <c r="SAK63" s="100"/>
      <c r="SAL63" s="101"/>
      <c r="SAM63" s="101"/>
      <c r="SAN63" s="101"/>
      <c r="SAO63" s="101"/>
      <c r="SAP63" s="101"/>
      <c r="SAQ63" s="100"/>
      <c r="SAR63" s="101"/>
      <c r="SAS63" s="101"/>
      <c r="SAT63" s="101"/>
      <c r="SAU63" s="101"/>
      <c r="SAV63" s="101"/>
      <c r="SAW63" s="101"/>
      <c r="SAX63" s="101"/>
      <c r="SAY63" s="101"/>
      <c r="SAZ63" s="101"/>
      <c r="SBA63" s="411"/>
      <c r="SBB63" s="411"/>
      <c r="SBC63" s="411"/>
      <c r="SBD63" s="99"/>
      <c r="SBE63" s="100"/>
      <c r="SBF63" s="99"/>
      <c r="SBG63" s="99"/>
      <c r="SBH63" s="101"/>
      <c r="SBI63" s="101"/>
      <c r="SBJ63" s="101"/>
      <c r="SBK63" s="100"/>
      <c r="SBL63" s="101"/>
      <c r="SBM63" s="101"/>
      <c r="SBN63" s="101"/>
      <c r="SBO63" s="101"/>
      <c r="SBP63" s="101"/>
      <c r="SBQ63" s="100"/>
      <c r="SBR63" s="101"/>
      <c r="SBS63" s="101"/>
      <c r="SBT63" s="101"/>
      <c r="SBU63" s="101"/>
      <c r="SBV63" s="101"/>
      <c r="SBW63" s="101"/>
      <c r="SBX63" s="101"/>
      <c r="SBY63" s="101"/>
      <c r="SBZ63" s="101"/>
      <c r="SCA63" s="411"/>
      <c r="SCB63" s="411"/>
      <c r="SCC63" s="411"/>
      <c r="SCD63" s="99"/>
      <c r="SCE63" s="100"/>
      <c r="SCF63" s="99"/>
      <c r="SCG63" s="99"/>
      <c r="SCH63" s="101"/>
      <c r="SCI63" s="101"/>
      <c r="SCJ63" s="101"/>
      <c r="SCK63" s="100"/>
      <c r="SCL63" s="101"/>
      <c r="SCM63" s="101"/>
      <c r="SCN63" s="101"/>
      <c r="SCO63" s="101"/>
      <c r="SCP63" s="101"/>
      <c r="SCQ63" s="100"/>
      <c r="SCR63" s="101"/>
      <c r="SCS63" s="101"/>
      <c r="SCT63" s="101"/>
      <c r="SCU63" s="101"/>
      <c r="SCV63" s="101"/>
      <c r="SCW63" s="101"/>
      <c r="SCX63" s="101"/>
      <c r="SCY63" s="101"/>
      <c r="SCZ63" s="101"/>
      <c r="SDA63" s="411"/>
      <c r="SDB63" s="411"/>
      <c r="SDC63" s="411"/>
      <c r="SDD63" s="99"/>
      <c r="SDE63" s="100"/>
      <c r="SDF63" s="99"/>
      <c r="SDG63" s="99"/>
      <c r="SDH63" s="101"/>
      <c r="SDI63" s="101"/>
      <c r="SDJ63" s="101"/>
      <c r="SDK63" s="100"/>
      <c r="SDL63" s="101"/>
      <c r="SDM63" s="101"/>
      <c r="SDN63" s="101"/>
      <c r="SDO63" s="101"/>
      <c r="SDP63" s="101"/>
      <c r="SDQ63" s="100"/>
      <c r="SDR63" s="101"/>
      <c r="SDS63" s="101"/>
      <c r="SDT63" s="101"/>
      <c r="SDU63" s="101"/>
      <c r="SDV63" s="101"/>
      <c r="SDW63" s="101"/>
      <c r="SDX63" s="101"/>
      <c r="SDY63" s="101"/>
      <c r="SDZ63" s="101"/>
      <c r="SEA63" s="411"/>
      <c r="SEB63" s="411"/>
      <c r="SEC63" s="411"/>
      <c r="SED63" s="99"/>
      <c r="SEE63" s="100"/>
      <c r="SEF63" s="99"/>
      <c r="SEG63" s="99"/>
      <c r="SEH63" s="101"/>
      <c r="SEI63" s="101"/>
      <c r="SEJ63" s="101"/>
      <c r="SEK63" s="100"/>
      <c r="SEL63" s="101"/>
      <c r="SEM63" s="101"/>
      <c r="SEN63" s="101"/>
      <c r="SEO63" s="101"/>
      <c r="SEP63" s="101"/>
      <c r="SEQ63" s="100"/>
      <c r="SER63" s="101"/>
      <c r="SES63" s="101"/>
      <c r="SET63" s="101"/>
      <c r="SEU63" s="101"/>
      <c r="SEV63" s="101"/>
      <c r="SEW63" s="101"/>
      <c r="SEX63" s="101"/>
      <c r="SEY63" s="101"/>
      <c r="SEZ63" s="101"/>
      <c r="SFA63" s="411"/>
      <c r="SFB63" s="411"/>
      <c r="SFC63" s="411"/>
      <c r="SFD63" s="99"/>
      <c r="SFE63" s="100"/>
      <c r="SFF63" s="99"/>
      <c r="SFG63" s="99"/>
      <c r="SFH63" s="101"/>
      <c r="SFI63" s="101"/>
      <c r="SFJ63" s="101"/>
      <c r="SFK63" s="100"/>
      <c r="SFL63" s="101"/>
      <c r="SFM63" s="101"/>
      <c r="SFN63" s="101"/>
      <c r="SFO63" s="101"/>
      <c r="SFP63" s="101"/>
      <c r="SFQ63" s="100"/>
      <c r="SFR63" s="101"/>
      <c r="SFS63" s="101"/>
      <c r="SFT63" s="101"/>
      <c r="SFU63" s="101"/>
      <c r="SFV63" s="101"/>
      <c r="SFW63" s="101"/>
      <c r="SFX63" s="101"/>
      <c r="SFY63" s="101"/>
      <c r="SFZ63" s="101"/>
      <c r="SGA63" s="411"/>
      <c r="SGB63" s="411"/>
      <c r="SGC63" s="411"/>
      <c r="SGD63" s="99"/>
      <c r="SGE63" s="100"/>
      <c r="SGF63" s="99"/>
      <c r="SGG63" s="99"/>
      <c r="SGH63" s="101"/>
      <c r="SGI63" s="101"/>
      <c r="SGJ63" s="101"/>
      <c r="SGK63" s="100"/>
      <c r="SGL63" s="101"/>
      <c r="SGM63" s="101"/>
      <c r="SGN63" s="101"/>
      <c r="SGO63" s="101"/>
      <c r="SGP63" s="101"/>
      <c r="SGQ63" s="100"/>
      <c r="SGR63" s="101"/>
      <c r="SGS63" s="101"/>
      <c r="SGT63" s="101"/>
      <c r="SGU63" s="101"/>
      <c r="SGV63" s="101"/>
      <c r="SGW63" s="101"/>
      <c r="SGX63" s="101"/>
      <c r="SGY63" s="101"/>
      <c r="SGZ63" s="101"/>
      <c r="SHA63" s="411"/>
      <c r="SHB63" s="411"/>
      <c r="SHC63" s="411"/>
      <c r="SHD63" s="99"/>
      <c r="SHE63" s="100"/>
      <c r="SHF63" s="99"/>
      <c r="SHG63" s="99"/>
      <c r="SHH63" s="101"/>
      <c r="SHI63" s="101"/>
      <c r="SHJ63" s="101"/>
      <c r="SHK63" s="100"/>
      <c r="SHL63" s="101"/>
      <c r="SHM63" s="101"/>
      <c r="SHN63" s="101"/>
      <c r="SHO63" s="101"/>
      <c r="SHP63" s="101"/>
      <c r="SHQ63" s="100"/>
      <c r="SHR63" s="101"/>
      <c r="SHS63" s="101"/>
      <c r="SHT63" s="101"/>
      <c r="SHU63" s="101"/>
      <c r="SHV63" s="101"/>
      <c r="SHW63" s="101"/>
      <c r="SHX63" s="101"/>
      <c r="SHY63" s="101"/>
      <c r="SHZ63" s="101"/>
      <c r="SIA63" s="411"/>
      <c r="SIB63" s="411"/>
      <c r="SIC63" s="411"/>
      <c r="SID63" s="99"/>
      <c r="SIE63" s="100"/>
      <c r="SIF63" s="99"/>
      <c r="SIG63" s="99"/>
      <c r="SIH63" s="101"/>
      <c r="SII63" s="101"/>
      <c r="SIJ63" s="101"/>
      <c r="SIK63" s="100"/>
      <c r="SIL63" s="101"/>
      <c r="SIM63" s="101"/>
      <c r="SIN63" s="101"/>
      <c r="SIO63" s="101"/>
      <c r="SIP63" s="101"/>
      <c r="SIQ63" s="100"/>
      <c r="SIR63" s="101"/>
      <c r="SIS63" s="101"/>
      <c r="SIT63" s="101"/>
      <c r="SIU63" s="101"/>
      <c r="SIV63" s="101"/>
      <c r="SIW63" s="101"/>
      <c r="SIX63" s="101"/>
      <c r="SIY63" s="101"/>
      <c r="SIZ63" s="101"/>
      <c r="SJA63" s="411"/>
      <c r="SJB63" s="411"/>
      <c r="SJC63" s="411"/>
      <c r="SJD63" s="99"/>
      <c r="SJE63" s="100"/>
      <c r="SJF63" s="99"/>
      <c r="SJG63" s="99"/>
      <c r="SJH63" s="101"/>
      <c r="SJI63" s="101"/>
      <c r="SJJ63" s="101"/>
      <c r="SJK63" s="100"/>
      <c r="SJL63" s="101"/>
      <c r="SJM63" s="101"/>
      <c r="SJN63" s="101"/>
      <c r="SJO63" s="101"/>
      <c r="SJP63" s="101"/>
      <c r="SJQ63" s="100"/>
      <c r="SJR63" s="101"/>
      <c r="SJS63" s="101"/>
      <c r="SJT63" s="101"/>
      <c r="SJU63" s="101"/>
      <c r="SJV63" s="101"/>
      <c r="SJW63" s="101"/>
      <c r="SJX63" s="101"/>
      <c r="SJY63" s="101"/>
      <c r="SJZ63" s="101"/>
      <c r="SKA63" s="411"/>
      <c r="SKB63" s="411"/>
      <c r="SKC63" s="411"/>
      <c r="SKD63" s="99"/>
      <c r="SKE63" s="100"/>
      <c r="SKF63" s="99"/>
      <c r="SKG63" s="99"/>
      <c r="SKH63" s="101"/>
      <c r="SKI63" s="101"/>
      <c r="SKJ63" s="101"/>
      <c r="SKK63" s="100"/>
      <c r="SKL63" s="101"/>
      <c r="SKM63" s="101"/>
      <c r="SKN63" s="101"/>
      <c r="SKO63" s="101"/>
      <c r="SKP63" s="101"/>
      <c r="SKQ63" s="100"/>
      <c r="SKR63" s="101"/>
      <c r="SKS63" s="101"/>
      <c r="SKT63" s="101"/>
      <c r="SKU63" s="101"/>
      <c r="SKV63" s="101"/>
      <c r="SKW63" s="101"/>
      <c r="SKX63" s="101"/>
      <c r="SKY63" s="101"/>
      <c r="SKZ63" s="101"/>
      <c r="SLA63" s="411"/>
      <c r="SLB63" s="411"/>
      <c r="SLC63" s="411"/>
      <c r="SLD63" s="99"/>
      <c r="SLE63" s="100"/>
      <c r="SLF63" s="99"/>
      <c r="SLG63" s="99"/>
      <c r="SLH63" s="101"/>
      <c r="SLI63" s="101"/>
      <c r="SLJ63" s="101"/>
      <c r="SLK63" s="100"/>
      <c r="SLL63" s="101"/>
      <c r="SLM63" s="101"/>
      <c r="SLN63" s="101"/>
      <c r="SLO63" s="101"/>
      <c r="SLP63" s="101"/>
      <c r="SLQ63" s="100"/>
      <c r="SLR63" s="101"/>
      <c r="SLS63" s="101"/>
      <c r="SLT63" s="101"/>
      <c r="SLU63" s="101"/>
      <c r="SLV63" s="101"/>
      <c r="SLW63" s="101"/>
      <c r="SLX63" s="101"/>
      <c r="SLY63" s="101"/>
      <c r="SLZ63" s="101"/>
      <c r="SMA63" s="411"/>
      <c r="SMB63" s="411"/>
      <c r="SMC63" s="411"/>
      <c r="SMD63" s="99"/>
      <c r="SME63" s="100"/>
      <c r="SMF63" s="99"/>
      <c r="SMG63" s="99"/>
      <c r="SMH63" s="101"/>
      <c r="SMI63" s="101"/>
      <c r="SMJ63" s="101"/>
      <c r="SMK63" s="100"/>
      <c r="SML63" s="101"/>
      <c r="SMM63" s="101"/>
      <c r="SMN63" s="101"/>
      <c r="SMO63" s="101"/>
      <c r="SMP63" s="101"/>
      <c r="SMQ63" s="100"/>
      <c r="SMR63" s="101"/>
      <c r="SMS63" s="101"/>
      <c r="SMT63" s="101"/>
      <c r="SMU63" s="101"/>
      <c r="SMV63" s="101"/>
      <c r="SMW63" s="101"/>
      <c r="SMX63" s="101"/>
      <c r="SMY63" s="101"/>
      <c r="SMZ63" s="101"/>
      <c r="SNA63" s="411"/>
      <c r="SNB63" s="411"/>
      <c r="SNC63" s="411"/>
      <c r="SND63" s="99"/>
      <c r="SNE63" s="100"/>
      <c r="SNF63" s="99"/>
      <c r="SNG63" s="99"/>
      <c r="SNH63" s="101"/>
      <c r="SNI63" s="101"/>
      <c r="SNJ63" s="101"/>
      <c r="SNK63" s="100"/>
      <c r="SNL63" s="101"/>
      <c r="SNM63" s="101"/>
      <c r="SNN63" s="101"/>
      <c r="SNO63" s="101"/>
      <c r="SNP63" s="101"/>
      <c r="SNQ63" s="100"/>
      <c r="SNR63" s="101"/>
      <c r="SNS63" s="101"/>
      <c r="SNT63" s="101"/>
      <c r="SNU63" s="101"/>
      <c r="SNV63" s="101"/>
      <c r="SNW63" s="101"/>
      <c r="SNX63" s="101"/>
      <c r="SNY63" s="101"/>
      <c r="SNZ63" s="101"/>
      <c r="SOA63" s="411"/>
      <c r="SOB63" s="411"/>
      <c r="SOC63" s="411"/>
      <c r="SOD63" s="99"/>
      <c r="SOE63" s="100"/>
      <c r="SOF63" s="99"/>
      <c r="SOG63" s="99"/>
      <c r="SOH63" s="101"/>
      <c r="SOI63" s="101"/>
      <c r="SOJ63" s="101"/>
      <c r="SOK63" s="100"/>
      <c r="SOL63" s="101"/>
      <c r="SOM63" s="101"/>
      <c r="SON63" s="101"/>
      <c r="SOO63" s="101"/>
      <c r="SOP63" s="101"/>
      <c r="SOQ63" s="100"/>
      <c r="SOR63" s="101"/>
      <c r="SOS63" s="101"/>
      <c r="SOT63" s="101"/>
      <c r="SOU63" s="101"/>
      <c r="SOV63" s="101"/>
      <c r="SOW63" s="101"/>
      <c r="SOX63" s="101"/>
      <c r="SOY63" s="101"/>
      <c r="SOZ63" s="101"/>
      <c r="SPA63" s="411"/>
      <c r="SPB63" s="411"/>
      <c r="SPC63" s="411"/>
      <c r="SPD63" s="99"/>
      <c r="SPE63" s="100"/>
      <c r="SPF63" s="99"/>
      <c r="SPG63" s="99"/>
      <c r="SPH63" s="101"/>
      <c r="SPI63" s="101"/>
      <c r="SPJ63" s="101"/>
      <c r="SPK63" s="100"/>
      <c r="SPL63" s="101"/>
      <c r="SPM63" s="101"/>
      <c r="SPN63" s="101"/>
      <c r="SPO63" s="101"/>
      <c r="SPP63" s="101"/>
      <c r="SPQ63" s="100"/>
      <c r="SPR63" s="101"/>
      <c r="SPS63" s="101"/>
      <c r="SPT63" s="101"/>
      <c r="SPU63" s="101"/>
      <c r="SPV63" s="101"/>
      <c r="SPW63" s="101"/>
      <c r="SPX63" s="101"/>
      <c r="SPY63" s="101"/>
      <c r="SPZ63" s="101"/>
      <c r="SQA63" s="411"/>
      <c r="SQB63" s="411"/>
      <c r="SQC63" s="411"/>
      <c r="SQD63" s="99"/>
      <c r="SQE63" s="100"/>
      <c r="SQF63" s="99"/>
      <c r="SQG63" s="99"/>
      <c r="SQH63" s="101"/>
      <c r="SQI63" s="101"/>
      <c r="SQJ63" s="101"/>
      <c r="SQK63" s="100"/>
      <c r="SQL63" s="101"/>
      <c r="SQM63" s="101"/>
      <c r="SQN63" s="101"/>
      <c r="SQO63" s="101"/>
      <c r="SQP63" s="101"/>
      <c r="SQQ63" s="100"/>
      <c r="SQR63" s="101"/>
      <c r="SQS63" s="101"/>
      <c r="SQT63" s="101"/>
      <c r="SQU63" s="101"/>
      <c r="SQV63" s="101"/>
      <c r="SQW63" s="101"/>
      <c r="SQX63" s="101"/>
      <c r="SQY63" s="101"/>
      <c r="SQZ63" s="101"/>
      <c r="SRA63" s="411"/>
      <c r="SRB63" s="411"/>
      <c r="SRC63" s="411"/>
      <c r="SRD63" s="99"/>
      <c r="SRE63" s="100"/>
      <c r="SRF63" s="99"/>
      <c r="SRG63" s="99"/>
      <c r="SRH63" s="101"/>
      <c r="SRI63" s="101"/>
      <c r="SRJ63" s="101"/>
      <c r="SRK63" s="100"/>
      <c r="SRL63" s="101"/>
      <c r="SRM63" s="101"/>
      <c r="SRN63" s="101"/>
      <c r="SRO63" s="101"/>
      <c r="SRP63" s="101"/>
      <c r="SRQ63" s="100"/>
      <c r="SRR63" s="101"/>
      <c r="SRS63" s="101"/>
      <c r="SRT63" s="101"/>
      <c r="SRU63" s="101"/>
      <c r="SRV63" s="101"/>
      <c r="SRW63" s="101"/>
      <c r="SRX63" s="101"/>
      <c r="SRY63" s="101"/>
      <c r="SRZ63" s="101"/>
      <c r="SSA63" s="411"/>
      <c r="SSB63" s="411"/>
      <c r="SSC63" s="411"/>
      <c r="SSD63" s="99"/>
      <c r="SSE63" s="100"/>
      <c r="SSF63" s="99"/>
      <c r="SSG63" s="99"/>
      <c r="SSH63" s="101"/>
      <c r="SSI63" s="101"/>
      <c r="SSJ63" s="101"/>
      <c r="SSK63" s="100"/>
      <c r="SSL63" s="101"/>
      <c r="SSM63" s="101"/>
      <c r="SSN63" s="101"/>
      <c r="SSO63" s="101"/>
      <c r="SSP63" s="101"/>
      <c r="SSQ63" s="100"/>
      <c r="SSR63" s="101"/>
      <c r="SSS63" s="101"/>
      <c r="SST63" s="101"/>
      <c r="SSU63" s="101"/>
      <c r="SSV63" s="101"/>
      <c r="SSW63" s="101"/>
      <c r="SSX63" s="101"/>
      <c r="SSY63" s="101"/>
      <c r="SSZ63" s="101"/>
      <c r="STA63" s="411"/>
      <c r="STB63" s="411"/>
      <c r="STC63" s="411"/>
      <c r="STD63" s="99"/>
      <c r="STE63" s="100"/>
      <c r="STF63" s="99"/>
      <c r="STG63" s="99"/>
      <c r="STH63" s="101"/>
      <c r="STI63" s="101"/>
      <c r="STJ63" s="101"/>
      <c r="STK63" s="100"/>
      <c r="STL63" s="101"/>
      <c r="STM63" s="101"/>
      <c r="STN63" s="101"/>
      <c r="STO63" s="101"/>
      <c r="STP63" s="101"/>
      <c r="STQ63" s="100"/>
      <c r="STR63" s="101"/>
      <c r="STS63" s="101"/>
      <c r="STT63" s="101"/>
      <c r="STU63" s="101"/>
      <c r="STV63" s="101"/>
      <c r="STW63" s="101"/>
      <c r="STX63" s="101"/>
      <c r="STY63" s="101"/>
      <c r="STZ63" s="101"/>
      <c r="SUA63" s="411"/>
      <c r="SUB63" s="411"/>
      <c r="SUC63" s="411"/>
      <c r="SUD63" s="99"/>
      <c r="SUE63" s="100"/>
      <c r="SUF63" s="99"/>
      <c r="SUG63" s="99"/>
      <c r="SUH63" s="101"/>
      <c r="SUI63" s="101"/>
      <c r="SUJ63" s="101"/>
      <c r="SUK63" s="100"/>
      <c r="SUL63" s="101"/>
      <c r="SUM63" s="101"/>
      <c r="SUN63" s="101"/>
      <c r="SUO63" s="101"/>
      <c r="SUP63" s="101"/>
      <c r="SUQ63" s="100"/>
      <c r="SUR63" s="101"/>
      <c r="SUS63" s="101"/>
      <c r="SUT63" s="101"/>
      <c r="SUU63" s="101"/>
      <c r="SUV63" s="101"/>
      <c r="SUW63" s="101"/>
      <c r="SUX63" s="101"/>
      <c r="SUY63" s="101"/>
      <c r="SUZ63" s="101"/>
      <c r="SVA63" s="411"/>
      <c r="SVB63" s="411"/>
      <c r="SVC63" s="411"/>
      <c r="SVD63" s="99"/>
      <c r="SVE63" s="100"/>
      <c r="SVF63" s="99"/>
      <c r="SVG63" s="99"/>
      <c r="SVH63" s="101"/>
      <c r="SVI63" s="101"/>
      <c r="SVJ63" s="101"/>
      <c r="SVK63" s="100"/>
      <c r="SVL63" s="101"/>
      <c r="SVM63" s="101"/>
      <c r="SVN63" s="101"/>
      <c r="SVO63" s="101"/>
      <c r="SVP63" s="101"/>
      <c r="SVQ63" s="100"/>
      <c r="SVR63" s="101"/>
      <c r="SVS63" s="101"/>
      <c r="SVT63" s="101"/>
      <c r="SVU63" s="101"/>
      <c r="SVV63" s="101"/>
      <c r="SVW63" s="101"/>
      <c r="SVX63" s="101"/>
      <c r="SVY63" s="101"/>
      <c r="SVZ63" s="101"/>
      <c r="SWA63" s="411"/>
      <c r="SWB63" s="411"/>
      <c r="SWC63" s="411"/>
      <c r="SWD63" s="99"/>
      <c r="SWE63" s="100"/>
      <c r="SWF63" s="99"/>
      <c r="SWG63" s="99"/>
      <c r="SWH63" s="101"/>
      <c r="SWI63" s="101"/>
      <c r="SWJ63" s="101"/>
      <c r="SWK63" s="100"/>
      <c r="SWL63" s="101"/>
      <c r="SWM63" s="101"/>
      <c r="SWN63" s="101"/>
      <c r="SWO63" s="101"/>
      <c r="SWP63" s="101"/>
      <c r="SWQ63" s="100"/>
      <c r="SWR63" s="101"/>
      <c r="SWS63" s="101"/>
      <c r="SWT63" s="101"/>
      <c r="SWU63" s="101"/>
      <c r="SWV63" s="101"/>
      <c r="SWW63" s="101"/>
      <c r="SWX63" s="101"/>
      <c r="SWY63" s="101"/>
      <c r="SWZ63" s="101"/>
      <c r="SXA63" s="411"/>
      <c r="SXB63" s="411"/>
      <c r="SXC63" s="411"/>
      <c r="SXD63" s="99"/>
      <c r="SXE63" s="100"/>
      <c r="SXF63" s="99"/>
      <c r="SXG63" s="99"/>
      <c r="SXH63" s="101"/>
      <c r="SXI63" s="101"/>
      <c r="SXJ63" s="101"/>
      <c r="SXK63" s="100"/>
      <c r="SXL63" s="101"/>
      <c r="SXM63" s="101"/>
      <c r="SXN63" s="101"/>
      <c r="SXO63" s="101"/>
      <c r="SXP63" s="101"/>
      <c r="SXQ63" s="100"/>
      <c r="SXR63" s="101"/>
      <c r="SXS63" s="101"/>
      <c r="SXT63" s="101"/>
      <c r="SXU63" s="101"/>
      <c r="SXV63" s="101"/>
      <c r="SXW63" s="101"/>
      <c r="SXX63" s="101"/>
      <c r="SXY63" s="101"/>
      <c r="SXZ63" s="101"/>
      <c r="SYA63" s="411"/>
      <c r="SYB63" s="411"/>
      <c r="SYC63" s="411"/>
      <c r="SYD63" s="99"/>
      <c r="SYE63" s="100"/>
      <c r="SYF63" s="99"/>
      <c r="SYG63" s="99"/>
      <c r="SYH63" s="101"/>
      <c r="SYI63" s="101"/>
      <c r="SYJ63" s="101"/>
      <c r="SYK63" s="100"/>
      <c r="SYL63" s="101"/>
      <c r="SYM63" s="101"/>
      <c r="SYN63" s="101"/>
      <c r="SYO63" s="101"/>
      <c r="SYP63" s="101"/>
      <c r="SYQ63" s="100"/>
      <c r="SYR63" s="101"/>
      <c r="SYS63" s="101"/>
      <c r="SYT63" s="101"/>
      <c r="SYU63" s="101"/>
      <c r="SYV63" s="101"/>
      <c r="SYW63" s="101"/>
      <c r="SYX63" s="101"/>
      <c r="SYY63" s="101"/>
      <c r="SYZ63" s="101"/>
      <c r="SZA63" s="411"/>
      <c r="SZB63" s="411"/>
      <c r="SZC63" s="411"/>
      <c r="SZD63" s="99"/>
      <c r="SZE63" s="100"/>
      <c r="SZF63" s="99"/>
      <c r="SZG63" s="99"/>
      <c r="SZH63" s="101"/>
      <c r="SZI63" s="101"/>
      <c r="SZJ63" s="101"/>
      <c r="SZK63" s="100"/>
      <c r="SZL63" s="101"/>
      <c r="SZM63" s="101"/>
      <c r="SZN63" s="101"/>
      <c r="SZO63" s="101"/>
      <c r="SZP63" s="101"/>
      <c r="SZQ63" s="100"/>
      <c r="SZR63" s="101"/>
      <c r="SZS63" s="101"/>
      <c r="SZT63" s="101"/>
      <c r="SZU63" s="101"/>
      <c r="SZV63" s="101"/>
      <c r="SZW63" s="101"/>
      <c r="SZX63" s="101"/>
      <c r="SZY63" s="101"/>
      <c r="SZZ63" s="101"/>
      <c r="TAA63" s="411"/>
      <c r="TAB63" s="411"/>
      <c r="TAC63" s="411"/>
      <c r="TAD63" s="99"/>
      <c r="TAE63" s="100"/>
      <c r="TAF63" s="99"/>
      <c r="TAG63" s="99"/>
      <c r="TAH63" s="101"/>
      <c r="TAI63" s="101"/>
      <c r="TAJ63" s="101"/>
      <c r="TAK63" s="100"/>
      <c r="TAL63" s="101"/>
      <c r="TAM63" s="101"/>
      <c r="TAN63" s="101"/>
      <c r="TAO63" s="101"/>
      <c r="TAP63" s="101"/>
      <c r="TAQ63" s="100"/>
      <c r="TAR63" s="101"/>
      <c r="TAS63" s="101"/>
      <c r="TAT63" s="101"/>
      <c r="TAU63" s="101"/>
      <c r="TAV63" s="101"/>
      <c r="TAW63" s="101"/>
      <c r="TAX63" s="101"/>
      <c r="TAY63" s="101"/>
      <c r="TAZ63" s="101"/>
      <c r="TBA63" s="411"/>
      <c r="TBB63" s="411"/>
      <c r="TBC63" s="411"/>
      <c r="TBD63" s="99"/>
      <c r="TBE63" s="100"/>
      <c r="TBF63" s="99"/>
      <c r="TBG63" s="99"/>
      <c r="TBH63" s="101"/>
      <c r="TBI63" s="101"/>
      <c r="TBJ63" s="101"/>
      <c r="TBK63" s="100"/>
      <c r="TBL63" s="101"/>
      <c r="TBM63" s="101"/>
      <c r="TBN63" s="101"/>
      <c r="TBO63" s="101"/>
      <c r="TBP63" s="101"/>
      <c r="TBQ63" s="100"/>
      <c r="TBR63" s="101"/>
      <c r="TBS63" s="101"/>
      <c r="TBT63" s="101"/>
      <c r="TBU63" s="101"/>
      <c r="TBV63" s="101"/>
      <c r="TBW63" s="101"/>
      <c r="TBX63" s="101"/>
      <c r="TBY63" s="101"/>
      <c r="TBZ63" s="101"/>
      <c r="TCA63" s="411"/>
      <c r="TCB63" s="411"/>
      <c r="TCC63" s="411"/>
      <c r="TCD63" s="99"/>
      <c r="TCE63" s="100"/>
      <c r="TCF63" s="99"/>
      <c r="TCG63" s="99"/>
      <c r="TCH63" s="101"/>
      <c r="TCI63" s="101"/>
      <c r="TCJ63" s="101"/>
      <c r="TCK63" s="100"/>
      <c r="TCL63" s="101"/>
      <c r="TCM63" s="101"/>
      <c r="TCN63" s="101"/>
      <c r="TCO63" s="101"/>
      <c r="TCP63" s="101"/>
      <c r="TCQ63" s="100"/>
      <c r="TCR63" s="101"/>
      <c r="TCS63" s="101"/>
      <c r="TCT63" s="101"/>
      <c r="TCU63" s="101"/>
      <c r="TCV63" s="101"/>
      <c r="TCW63" s="101"/>
      <c r="TCX63" s="101"/>
      <c r="TCY63" s="101"/>
      <c r="TCZ63" s="101"/>
      <c r="TDA63" s="411"/>
      <c r="TDB63" s="411"/>
      <c r="TDC63" s="411"/>
      <c r="TDD63" s="99"/>
      <c r="TDE63" s="100"/>
      <c r="TDF63" s="99"/>
      <c r="TDG63" s="99"/>
      <c r="TDH63" s="101"/>
      <c r="TDI63" s="101"/>
      <c r="TDJ63" s="101"/>
      <c r="TDK63" s="100"/>
      <c r="TDL63" s="101"/>
      <c r="TDM63" s="101"/>
      <c r="TDN63" s="101"/>
      <c r="TDO63" s="101"/>
      <c r="TDP63" s="101"/>
      <c r="TDQ63" s="100"/>
      <c r="TDR63" s="101"/>
      <c r="TDS63" s="101"/>
      <c r="TDT63" s="101"/>
      <c r="TDU63" s="101"/>
      <c r="TDV63" s="101"/>
      <c r="TDW63" s="101"/>
      <c r="TDX63" s="101"/>
      <c r="TDY63" s="101"/>
      <c r="TDZ63" s="101"/>
      <c r="TEA63" s="411"/>
      <c r="TEB63" s="411"/>
      <c r="TEC63" s="411"/>
      <c r="TED63" s="99"/>
      <c r="TEE63" s="100"/>
      <c r="TEF63" s="99"/>
      <c r="TEG63" s="99"/>
      <c r="TEH63" s="101"/>
      <c r="TEI63" s="101"/>
      <c r="TEJ63" s="101"/>
      <c r="TEK63" s="100"/>
      <c r="TEL63" s="101"/>
      <c r="TEM63" s="101"/>
      <c r="TEN63" s="101"/>
      <c r="TEO63" s="101"/>
      <c r="TEP63" s="101"/>
      <c r="TEQ63" s="100"/>
      <c r="TER63" s="101"/>
      <c r="TES63" s="101"/>
      <c r="TET63" s="101"/>
      <c r="TEU63" s="101"/>
      <c r="TEV63" s="101"/>
      <c r="TEW63" s="101"/>
      <c r="TEX63" s="101"/>
      <c r="TEY63" s="101"/>
      <c r="TEZ63" s="101"/>
      <c r="TFA63" s="411"/>
      <c r="TFB63" s="411"/>
      <c r="TFC63" s="411"/>
      <c r="TFD63" s="99"/>
      <c r="TFE63" s="100"/>
      <c r="TFF63" s="99"/>
      <c r="TFG63" s="99"/>
      <c r="TFH63" s="101"/>
      <c r="TFI63" s="101"/>
      <c r="TFJ63" s="101"/>
      <c r="TFK63" s="100"/>
      <c r="TFL63" s="101"/>
      <c r="TFM63" s="101"/>
      <c r="TFN63" s="101"/>
      <c r="TFO63" s="101"/>
      <c r="TFP63" s="101"/>
      <c r="TFQ63" s="100"/>
      <c r="TFR63" s="101"/>
      <c r="TFS63" s="101"/>
      <c r="TFT63" s="101"/>
      <c r="TFU63" s="101"/>
      <c r="TFV63" s="101"/>
      <c r="TFW63" s="101"/>
      <c r="TFX63" s="101"/>
      <c r="TFY63" s="101"/>
      <c r="TFZ63" s="101"/>
      <c r="TGA63" s="411"/>
      <c r="TGB63" s="411"/>
      <c r="TGC63" s="411"/>
      <c r="TGD63" s="99"/>
      <c r="TGE63" s="100"/>
      <c r="TGF63" s="99"/>
      <c r="TGG63" s="99"/>
      <c r="TGH63" s="101"/>
      <c r="TGI63" s="101"/>
      <c r="TGJ63" s="101"/>
      <c r="TGK63" s="100"/>
      <c r="TGL63" s="101"/>
      <c r="TGM63" s="101"/>
      <c r="TGN63" s="101"/>
      <c r="TGO63" s="101"/>
      <c r="TGP63" s="101"/>
      <c r="TGQ63" s="100"/>
      <c r="TGR63" s="101"/>
      <c r="TGS63" s="101"/>
      <c r="TGT63" s="101"/>
      <c r="TGU63" s="101"/>
      <c r="TGV63" s="101"/>
      <c r="TGW63" s="101"/>
      <c r="TGX63" s="101"/>
      <c r="TGY63" s="101"/>
      <c r="TGZ63" s="101"/>
      <c r="THA63" s="411"/>
      <c r="THB63" s="411"/>
      <c r="THC63" s="411"/>
      <c r="THD63" s="99"/>
      <c r="THE63" s="100"/>
      <c r="THF63" s="99"/>
      <c r="THG63" s="99"/>
      <c r="THH63" s="101"/>
      <c r="THI63" s="101"/>
      <c r="THJ63" s="101"/>
      <c r="THK63" s="100"/>
      <c r="THL63" s="101"/>
      <c r="THM63" s="101"/>
      <c r="THN63" s="101"/>
      <c r="THO63" s="101"/>
      <c r="THP63" s="101"/>
      <c r="THQ63" s="100"/>
      <c r="THR63" s="101"/>
      <c r="THS63" s="101"/>
      <c r="THT63" s="101"/>
      <c r="THU63" s="101"/>
      <c r="THV63" s="101"/>
      <c r="THW63" s="101"/>
      <c r="THX63" s="101"/>
      <c r="THY63" s="101"/>
      <c r="THZ63" s="101"/>
      <c r="TIA63" s="411"/>
      <c r="TIB63" s="411"/>
      <c r="TIC63" s="411"/>
      <c r="TID63" s="99"/>
      <c r="TIE63" s="100"/>
      <c r="TIF63" s="99"/>
      <c r="TIG63" s="99"/>
      <c r="TIH63" s="101"/>
      <c r="TII63" s="101"/>
      <c r="TIJ63" s="101"/>
      <c r="TIK63" s="100"/>
      <c r="TIL63" s="101"/>
      <c r="TIM63" s="101"/>
      <c r="TIN63" s="101"/>
      <c r="TIO63" s="101"/>
      <c r="TIP63" s="101"/>
      <c r="TIQ63" s="100"/>
      <c r="TIR63" s="101"/>
      <c r="TIS63" s="101"/>
      <c r="TIT63" s="101"/>
      <c r="TIU63" s="101"/>
      <c r="TIV63" s="101"/>
      <c r="TIW63" s="101"/>
      <c r="TIX63" s="101"/>
      <c r="TIY63" s="101"/>
      <c r="TIZ63" s="101"/>
      <c r="TJA63" s="411"/>
      <c r="TJB63" s="411"/>
      <c r="TJC63" s="411"/>
      <c r="TJD63" s="99"/>
      <c r="TJE63" s="100"/>
      <c r="TJF63" s="99"/>
      <c r="TJG63" s="99"/>
      <c r="TJH63" s="101"/>
      <c r="TJI63" s="101"/>
      <c r="TJJ63" s="101"/>
      <c r="TJK63" s="100"/>
      <c r="TJL63" s="101"/>
      <c r="TJM63" s="101"/>
      <c r="TJN63" s="101"/>
      <c r="TJO63" s="101"/>
      <c r="TJP63" s="101"/>
      <c r="TJQ63" s="100"/>
      <c r="TJR63" s="101"/>
      <c r="TJS63" s="101"/>
      <c r="TJT63" s="101"/>
      <c r="TJU63" s="101"/>
      <c r="TJV63" s="101"/>
      <c r="TJW63" s="101"/>
      <c r="TJX63" s="101"/>
      <c r="TJY63" s="101"/>
      <c r="TJZ63" s="101"/>
      <c r="TKA63" s="411"/>
      <c r="TKB63" s="411"/>
      <c r="TKC63" s="411"/>
      <c r="TKD63" s="99"/>
      <c r="TKE63" s="100"/>
      <c r="TKF63" s="99"/>
      <c r="TKG63" s="99"/>
      <c r="TKH63" s="101"/>
      <c r="TKI63" s="101"/>
      <c r="TKJ63" s="101"/>
      <c r="TKK63" s="100"/>
      <c r="TKL63" s="101"/>
      <c r="TKM63" s="101"/>
      <c r="TKN63" s="101"/>
      <c r="TKO63" s="101"/>
      <c r="TKP63" s="101"/>
      <c r="TKQ63" s="100"/>
      <c r="TKR63" s="101"/>
      <c r="TKS63" s="101"/>
      <c r="TKT63" s="101"/>
      <c r="TKU63" s="101"/>
      <c r="TKV63" s="101"/>
      <c r="TKW63" s="101"/>
      <c r="TKX63" s="101"/>
      <c r="TKY63" s="101"/>
      <c r="TKZ63" s="101"/>
      <c r="TLA63" s="411"/>
      <c r="TLB63" s="411"/>
      <c r="TLC63" s="411"/>
      <c r="TLD63" s="99"/>
      <c r="TLE63" s="100"/>
      <c r="TLF63" s="99"/>
      <c r="TLG63" s="99"/>
      <c r="TLH63" s="101"/>
      <c r="TLI63" s="101"/>
      <c r="TLJ63" s="101"/>
      <c r="TLK63" s="100"/>
      <c r="TLL63" s="101"/>
      <c r="TLM63" s="101"/>
      <c r="TLN63" s="101"/>
      <c r="TLO63" s="101"/>
      <c r="TLP63" s="101"/>
      <c r="TLQ63" s="100"/>
      <c r="TLR63" s="101"/>
      <c r="TLS63" s="101"/>
      <c r="TLT63" s="101"/>
      <c r="TLU63" s="101"/>
      <c r="TLV63" s="101"/>
      <c r="TLW63" s="101"/>
      <c r="TLX63" s="101"/>
      <c r="TLY63" s="101"/>
      <c r="TLZ63" s="101"/>
      <c r="TMA63" s="411"/>
      <c r="TMB63" s="411"/>
      <c r="TMC63" s="411"/>
      <c r="TMD63" s="99"/>
      <c r="TME63" s="100"/>
      <c r="TMF63" s="99"/>
      <c r="TMG63" s="99"/>
      <c r="TMH63" s="101"/>
      <c r="TMI63" s="101"/>
      <c r="TMJ63" s="101"/>
      <c r="TMK63" s="100"/>
      <c r="TML63" s="101"/>
      <c r="TMM63" s="101"/>
      <c r="TMN63" s="101"/>
      <c r="TMO63" s="101"/>
      <c r="TMP63" s="101"/>
      <c r="TMQ63" s="100"/>
      <c r="TMR63" s="101"/>
      <c r="TMS63" s="101"/>
      <c r="TMT63" s="101"/>
      <c r="TMU63" s="101"/>
      <c r="TMV63" s="101"/>
      <c r="TMW63" s="101"/>
      <c r="TMX63" s="101"/>
      <c r="TMY63" s="101"/>
      <c r="TMZ63" s="101"/>
      <c r="TNA63" s="411"/>
      <c r="TNB63" s="411"/>
      <c r="TNC63" s="411"/>
      <c r="TND63" s="99"/>
      <c r="TNE63" s="100"/>
      <c r="TNF63" s="99"/>
      <c r="TNG63" s="99"/>
      <c r="TNH63" s="101"/>
      <c r="TNI63" s="101"/>
      <c r="TNJ63" s="101"/>
      <c r="TNK63" s="100"/>
      <c r="TNL63" s="101"/>
      <c r="TNM63" s="101"/>
      <c r="TNN63" s="101"/>
      <c r="TNO63" s="101"/>
      <c r="TNP63" s="101"/>
      <c r="TNQ63" s="100"/>
      <c r="TNR63" s="101"/>
      <c r="TNS63" s="101"/>
      <c r="TNT63" s="101"/>
      <c r="TNU63" s="101"/>
      <c r="TNV63" s="101"/>
      <c r="TNW63" s="101"/>
      <c r="TNX63" s="101"/>
      <c r="TNY63" s="101"/>
      <c r="TNZ63" s="101"/>
      <c r="TOA63" s="411"/>
      <c r="TOB63" s="411"/>
      <c r="TOC63" s="411"/>
      <c r="TOD63" s="99"/>
      <c r="TOE63" s="100"/>
      <c r="TOF63" s="99"/>
      <c r="TOG63" s="99"/>
      <c r="TOH63" s="101"/>
      <c r="TOI63" s="101"/>
      <c r="TOJ63" s="101"/>
      <c r="TOK63" s="100"/>
      <c r="TOL63" s="101"/>
      <c r="TOM63" s="101"/>
      <c r="TON63" s="101"/>
      <c r="TOO63" s="101"/>
      <c r="TOP63" s="101"/>
      <c r="TOQ63" s="100"/>
      <c r="TOR63" s="101"/>
      <c r="TOS63" s="101"/>
      <c r="TOT63" s="101"/>
      <c r="TOU63" s="101"/>
      <c r="TOV63" s="101"/>
      <c r="TOW63" s="101"/>
      <c r="TOX63" s="101"/>
      <c r="TOY63" s="101"/>
      <c r="TOZ63" s="101"/>
      <c r="TPA63" s="411"/>
      <c r="TPB63" s="411"/>
      <c r="TPC63" s="411"/>
      <c r="TPD63" s="99"/>
      <c r="TPE63" s="100"/>
      <c r="TPF63" s="99"/>
      <c r="TPG63" s="99"/>
      <c r="TPH63" s="101"/>
      <c r="TPI63" s="101"/>
      <c r="TPJ63" s="101"/>
      <c r="TPK63" s="100"/>
      <c r="TPL63" s="101"/>
      <c r="TPM63" s="101"/>
      <c r="TPN63" s="101"/>
      <c r="TPO63" s="101"/>
      <c r="TPP63" s="101"/>
      <c r="TPQ63" s="100"/>
      <c r="TPR63" s="101"/>
      <c r="TPS63" s="101"/>
      <c r="TPT63" s="101"/>
      <c r="TPU63" s="101"/>
      <c r="TPV63" s="101"/>
      <c r="TPW63" s="101"/>
      <c r="TPX63" s="101"/>
      <c r="TPY63" s="101"/>
      <c r="TPZ63" s="101"/>
      <c r="TQA63" s="411"/>
      <c r="TQB63" s="411"/>
      <c r="TQC63" s="411"/>
      <c r="TQD63" s="99"/>
      <c r="TQE63" s="100"/>
      <c r="TQF63" s="99"/>
      <c r="TQG63" s="99"/>
      <c r="TQH63" s="101"/>
      <c r="TQI63" s="101"/>
      <c r="TQJ63" s="101"/>
      <c r="TQK63" s="100"/>
      <c r="TQL63" s="101"/>
      <c r="TQM63" s="101"/>
      <c r="TQN63" s="101"/>
      <c r="TQO63" s="101"/>
      <c r="TQP63" s="101"/>
      <c r="TQQ63" s="100"/>
      <c r="TQR63" s="101"/>
      <c r="TQS63" s="101"/>
      <c r="TQT63" s="101"/>
      <c r="TQU63" s="101"/>
      <c r="TQV63" s="101"/>
      <c r="TQW63" s="101"/>
      <c r="TQX63" s="101"/>
      <c r="TQY63" s="101"/>
      <c r="TQZ63" s="101"/>
      <c r="TRA63" s="411"/>
      <c r="TRB63" s="411"/>
      <c r="TRC63" s="411"/>
      <c r="TRD63" s="99"/>
      <c r="TRE63" s="100"/>
      <c r="TRF63" s="99"/>
      <c r="TRG63" s="99"/>
      <c r="TRH63" s="101"/>
      <c r="TRI63" s="101"/>
      <c r="TRJ63" s="101"/>
      <c r="TRK63" s="100"/>
      <c r="TRL63" s="101"/>
      <c r="TRM63" s="101"/>
      <c r="TRN63" s="101"/>
      <c r="TRO63" s="101"/>
      <c r="TRP63" s="101"/>
      <c r="TRQ63" s="100"/>
      <c r="TRR63" s="101"/>
      <c r="TRS63" s="101"/>
      <c r="TRT63" s="101"/>
      <c r="TRU63" s="101"/>
      <c r="TRV63" s="101"/>
      <c r="TRW63" s="101"/>
      <c r="TRX63" s="101"/>
      <c r="TRY63" s="101"/>
      <c r="TRZ63" s="101"/>
      <c r="TSA63" s="411"/>
      <c r="TSB63" s="411"/>
      <c r="TSC63" s="411"/>
      <c r="TSD63" s="99"/>
      <c r="TSE63" s="100"/>
      <c r="TSF63" s="99"/>
      <c r="TSG63" s="99"/>
      <c r="TSH63" s="101"/>
      <c r="TSI63" s="101"/>
      <c r="TSJ63" s="101"/>
      <c r="TSK63" s="100"/>
      <c r="TSL63" s="101"/>
      <c r="TSM63" s="101"/>
      <c r="TSN63" s="101"/>
      <c r="TSO63" s="101"/>
      <c r="TSP63" s="101"/>
      <c r="TSQ63" s="100"/>
      <c r="TSR63" s="101"/>
      <c r="TSS63" s="101"/>
      <c r="TST63" s="101"/>
      <c r="TSU63" s="101"/>
      <c r="TSV63" s="101"/>
      <c r="TSW63" s="101"/>
      <c r="TSX63" s="101"/>
      <c r="TSY63" s="101"/>
      <c r="TSZ63" s="101"/>
      <c r="TTA63" s="411"/>
      <c r="TTB63" s="411"/>
      <c r="TTC63" s="411"/>
      <c r="TTD63" s="99"/>
      <c r="TTE63" s="100"/>
      <c r="TTF63" s="99"/>
      <c r="TTG63" s="99"/>
      <c r="TTH63" s="101"/>
      <c r="TTI63" s="101"/>
      <c r="TTJ63" s="101"/>
      <c r="TTK63" s="100"/>
      <c r="TTL63" s="101"/>
      <c r="TTM63" s="101"/>
      <c r="TTN63" s="101"/>
      <c r="TTO63" s="101"/>
      <c r="TTP63" s="101"/>
      <c r="TTQ63" s="100"/>
      <c r="TTR63" s="101"/>
      <c r="TTS63" s="101"/>
      <c r="TTT63" s="101"/>
      <c r="TTU63" s="101"/>
      <c r="TTV63" s="101"/>
      <c r="TTW63" s="101"/>
      <c r="TTX63" s="101"/>
      <c r="TTY63" s="101"/>
      <c r="TTZ63" s="101"/>
      <c r="TUA63" s="411"/>
      <c r="TUB63" s="411"/>
      <c r="TUC63" s="411"/>
      <c r="TUD63" s="99"/>
      <c r="TUE63" s="100"/>
      <c r="TUF63" s="99"/>
      <c r="TUG63" s="99"/>
      <c r="TUH63" s="101"/>
      <c r="TUI63" s="101"/>
      <c r="TUJ63" s="101"/>
      <c r="TUK63" s="100"/>
      <c r="TUL63" s="101"/>
      <c r="TUM63" s="101"/>
      <c r="TUN63" s="101"/>
      <c r="TUO63" s="101"/>
      <c r="TUP63" s="101"/>
      <c r="TUQ63" s="100"/>
      <c r="TUR63" s="101"/>
      <c r="TUS63" s="101"/>
      <c r="TUT63" s="101"/>
      <c r="TUU63" s="101"/>
      <c r="TUV63" s="101"/>
      <c r="TUW63" s="101"/>
      <c r="TUX63" s="101"/>
      <c r="TUY63" s="101"/>
      <c r="TUZ63" s="101"/>
      <c r="TVA63" s="411"/>
      <c r="TVB63" s="411"/>
      <c r="TVC63" s="411"/>
      <c r="TVD63" s="99"/>
      <c r="TVE63" s="100"/>
      <c r="TVF63" s="99"/>
      <c r="TVG63" s="99"/>
      <c r="TVH63" s="101"/>
      <c r="TVI63" s="101"/>
      <c r="TVJ63" s="101"/>
      <c r="TVK63" s="100"/>
      <c r="TVL63" s="101"/>
      <c r="TVM63" s="101"/>
      <c r="TVN63" s="101"/>
      <c r="TVO63" s="101"/>
      <c r="TVP63" s="101"/>
      <c r="TVQ63" s="100"/>
      <c r="TVR63" s="101"/>
      <c r="TVS63" s="101"/>
      <c r="TVT63" s="101"/>
      <c r="TVU63" s="101"/>
      <c r="TVV63" s="101"/>
      <c r="TVW63" s="101"/>
      <c r="TVX63" s="101"/>
      <c r="TVY63" s="101"/>
      <c r="TVZ63" s="101"/>
      <c r="TWA63" s="411"/>
      <c r="TWB63" s="411"/>
      <c r="TWC63" s="411"/>
      <c r="TWD63" s="99"/>
      <c r="TWE63" s="100"/>
      <c r="TWF63" s="99"/>
      <c r="TWG63" s="99"/>
      <c r="TWH63" s="101"/>
      <c r="TWI63" s="101"/>
      <c r="TWJ63" s="101"/>
      <c r="TWK63" s="100"/>
      <c r="TWL63" s="101"/>
      <c r="TWM63" s="101"/>
      <c r="TWN63" s="101"/>
      <c r="TWO63" s="101"/>
      <c r="TWP63" s="101"/>
      <c r="TWQ63" s="100"/>
      <c r="TWR63" s="101"/>
      <c r="TWS63" s="101"/>
      <c r="TWT63" s="101"/>
      <c r="TWU63" s="101"/>
      <c r="TWV63" s="101"/>
      <c r="TWW63" s="101"/>
      <c r="TWX63" s="101"/>
      <c r="TWY63" s="101"/>
      <c r="TWZ63" s="101"/>
      <c r="TXA63" s="411"/>
      <c r="TXB63" s="411"/>
      <c r="TXC63" s="411"/>
      <c r="TXD63" s="99"/>
      <c r="TXE63" s="100"/>
      <c r="TXF63" s="99"/>
      <c r="TXG63" s="99"/>
      <c r="TXH63" s="101"/>
      <c r="TXI63" s="101"/>
      <c r="TXJ63" s="101"/>
      <c r="TXK63" s="100"/>
      <c r="TXL63" s="101"/>
      <c r="TXM63" s="101"/>
      <c r="TXN63" s="101"/>
      <c r="TXO63" s="101"/>
      <c r="TXP63" s="101"/>
      <c r="TXQ63" s="100"/>
      <c r="TXR63" s="101"/>
      <c r="TXS63" s="101"/>
      <c r="TXT63" s="101"/>
      <c r="TXU63" s="101"/>
      <c r="TXV63" s="101"/>
      <c r="TXW63" s="101"/>
      <c r="TXX63" s="101"/>
      <c r="TXY63" s="101"/>
      <c r="TXZ63" s="101"/>
      <c r="TYA63" s="411"/>
      <c r="TYB63" s="411"/>
      <c r="TYC63" s="411"/>
      <c r="TYD63" s="99"/>
      <c r="TYE63" s="100"/>
      <c r="TYF63" s="99"/>
      <c r="TYG63" s="99"/>
      <c r="TYH63" s="101"/>
      <c r="TYI63" s="101"/>
      <c r="TYJ63" s="101"/>
      <c r="TYK63" s="100"/>
      <c r="TYL63" s="101"/>
      <c r="TYM63" s="101"/>
      <c r="TYN63" s="101"/>
      <c r="TYO63" s="101"/>
      <c r="TYP63" s="101"/>
      <c r="TYQ63" s="100"/>
      <c r="TYR63" s="101"/>
      <c r="TYS63" s="101"/>
      <c r="TYT63" s="101"/>
      <c r="TYU63" s="101"/>
      <c r="TYV63" s="101"/>
      <c r="TYW63" s="101"/>
      <c r="TYX63" s="101"/>
      <c r="TYY63" s="101"/>
      <c r="TYZ63" s="101"/>
      <c r="TZA63" s="411"/>
      <c r="TZB63" s="411"/>
      <c r="TZC63" s="411"/>
      <c r="TZD63" s="99"/>
      <c r="TZE63" s="100"/>
      <c r="TZF63" s="99"/>
      <c r="TZG63" s="99"/>
      <c r="TZH63" s="101"/>
      <c r="TZI63" s="101"/>
      <c r="TZJ63" s="101"/>
      <c r="TZK63" s="100"/>
      <c r="TZL63" s="101"/>
      <c r="TZM63" s="101"/>
      <c r="TZN63" s="101"/>
      <c r="TZO63" s="101"/>
      <c r="TZP63" s="101"/>
      <c r="TZQ63" s="100"/>
      <c r="TZR63" s="101"/>
      <c r="TZS63" s="101"/>
      <c r="TZT63" s="101"/>
      <c r="TZU63" s="101"/>
      <c r="TZV63" s="101"/>
      <c r="TZW63" s="101"/>
      <c r="TZX63" s="101"/>
      <c r="TZY63" s="101"/>
      <c r="TZZ63" s="101"/>
      <c r="UAA63" s="411"/>
      <c r="UAB63" s="411"/>
      <c r="UAC63" s="411"/>
      <c r="UAD63" s="99"/>
      <c r="UAE63" s="100"/>
      <c r="UAF63" s="99"/>
      <c r="UAG63" s="99"/>
      <c r="UAH63" s="101"/>
      <c r="UAI63" s="101"/>
      <c r="UAJ63" s="101"/>
      <c r="UAK63" s="100"/>
      <c r="UAL63" s="101"/>
      <c r="UAM63" s="101"/>
      <c r="UAN63" s="101"/>
      <c r="UAO63" s="101"/>
      <c r="UAP63" s="101"/>
      <c r="UAQ63" s="100"/>
      <c r="UAR63" s="101"/>
      <c r="UAS63" s="101"/>
      <c r="UAT63" s="101"/>
      <c r="UAU63" s="101"/>
      <c r="UAV63" s="101"/>
      <c r="UAW63" s="101"/>
      <c r="UAX63" s="101"/>
      <c r="UAY63" s="101"/>
      <c r="UAZ63" s="101"/>
      <c r="UBA63" s="411"/>
      <c r="UBB63" s="411"/>
      <c r="UBC63" s="411"/>
      <c r="UBD63" s="99"/>
      <c r="UBE63" s="100"/>
      <c r="UBF63" s="99"/>
      <c r="UBG63" s="99"/>
      <c r="UBH63" s="101"/>
      <c r="UBI63" s="101"/>
      <c r="UBJ63" s="101"/>
      <c r="UBK63" s="100"/>
      <c r="UBL63" s="101"/>
      <c r="UBM63" s="101"/>
      <c r="UBN63" s="101"/>
      <c r="UBO63" s="101"/>
      <c r="UBP63" s="101"/>
      <c r="UBQ63" s="100"/>
      <c r="UBR63" s="101"/>
      <c r="UBS63" s="101"/>
      <c r="UBT63" s="101"/>
      <c r="UBU63" s="101"/>
      <c r="UBV63" s="101"/>
      <c r="UBW63" s="101"/>
      <c r="UBX63" s="101"/>
      <c r="UBY63" s="101"/>
      <c r="UBZ63" s="101"/>
      <c r="UCA63" s="411"/>
      <c r="UCB63" s="411"/>
      <c r="UCC63" s="411"/>
      <c r="UCD63" s="99"/>
      <c r="UCE63" s="100"/>
      <c r="UCF63" s="99"/>
      <c r="UCG63" s="99"/>
      <c r="UCH63" s="101"/>
      <c r="UCI63" s="101"/>
      <c r="UCJ63" s="101"/>
      <c r="UCK63" s="100"/>
      <c r="UCL63" s="101"/>
      <c r="UCM63" s="101"/>
      <c r="UCN63" s="101"/>
      <c r="UCO63" s="101"/>
      <c r="UCP63" s="101"/>
      <c r="UCQ63" s="100"/>
      <c r="UCR63" s="101"/>
      <c r="UCS63" s="101"/>
      <c r="UCT63" s="101"/>
      <c r="UCU63" s="101"/>
      <c r="UCV63" s="101"/>
      <c r="UCW63" s="101"/>
      <c r="UCX63" s="101"/>
      <c r="UCY63" s="101"/>
      <c r="UCZ63" s="101"/>
      <c r="UDA63" s="411"/>
      <c r="UDB63" s="411"/>
      <c r="UDC63" s="411"/>
      <c r="UDD63" s="99"/>
      <c r="UDE63" s="100"/>
      <c r="UDF63" s="99"/>
      <c r="UDG63" s="99"/>
      <c r="UDH63" s="101"/>
      <c r="UDI63" s="101"/>
      <c r="UDJ63" s="101"/>
      <c r="UDK63" s="100"/>
      <c r="UDL63" s="101"/>
      <c r="UDM63" s="101"/>
      <c r="UDN63" s="101"/>
      <c r="UDO63" s="101"/>
      <c r="UDP63" s="101"/>
      <c r="UDQ63" s="100"/>
      <c r="UDR63" s="101"/>
      <c r="UDS63" s="101"/>
      <c r="UDT63" s="101"/>
      <c r="UDU63" s="101"/>
      <c r="UDV63" s="101"/>
      <c r="UDW63" s="101"/>
      <c r="UDX63" s="101"/>
      <c r="UDY63" s="101"/>
      <c r="UDZ63" s="101"/>
      <c r="UEA63" s="411"/>
      <c r="UEB63" s="411"/>
      <c r="UEC63" s="411"/>
      <c r="UED63" s="99"/>
      <c r="UEE63" s="100"/>
      <c r="UEF63" s="99"/>
      <c r="UEG63" s="99"/>
      <c r="UEH63" s="101"/>
      <c r="UEI63" s="101"/>
      <c r="UEJ63" s="101"/>
      <c r="UEK63" s="100"/>
      <c r="UEL63" s="101"/>
      <c r="UEM63" s="101"/>
      <c r="UEN63" s="101"/>
      <c r="UEO63" s="101"/>
      <c r="UEP63" s="101"/>
      <c r="UEQ63" s="100"/>
      <c r="UER63" s="101"/>
      <c r="UES63" s="101"/>
      <c r="UET63" s="101"/>
      <c r="UEU63" s="101"/>
      <c r="UEV63" s="101"/>
      <c r="UEW63" s="101"/>
      <c r="UEX63" s="101"/>
      <c r="UEY63" s="101"/>
      <c r="UEZ63" s="101"/>
      <c r="UFA63" s="411"/>
      <c r="UFB63" s="411"/>
      <c r="UFC63" s="411"/>
      <c r="UFD63" s="99"/>
      <c r="UFE63" s="100"/>
      <c r="UFF63" s="99"/>
      <c r="UFG63" s="99"/>
      <c r="UFH63" s="101"/>
      <c r="UFI63" s="101"/>
      <c r="UFJ63" s="101"/>
      <c r="UFK63" s="100"/>
      <c r="UFL63" s="101"/>
      <c r="UFM63" s="101"/>
      <c r="UFN63" s="101"/>
      <c r="UFO63" s="101"/>
      <c r="UFP63" s="101"/>
      <c r="UFQ63" s="100"/>
      <c r="UFR63" s="101"/>
      <c r="UFS63" s="101"/>
      <c r="UFT63" s="101"/>
      <c r="UFU63" s="101"/>
      <c r="UFV63" s="101"/>
      <c r="UFW63" s="101"/>
      <c r="UFX63" s="101"/>
      <c r="UFY63" s="101"/>
      <c r="UFZ63" s="101"/>
      <c r="UGA63" s="411"/>
      <c r="UGB63" s="411"/>
      <c r="UGC63" s="411"/>
      <c r="UGD63" s="99"/>
      <c r="UGE63" s="100"/>
      <c r="UGF63" s="99"/>
      <c r="UGG63" s="99"/>
      <c r="UGH63" s="101"/>
      <c r="UGI63" s="101"/>
      <c r="UGJ63" s="101"/>
      <c r="UGK63" s="100"/>
      <c r="UGL63" s="101"/>
      <c r="UGM63" s="101"/>
      <c r="UGN63" s="101"/>
      <c r="UGO63" s="101"/>
      <c r="UGP63" s="101"/>
      <c r="UGQ63" s="100"/>
      <c r="UGR63" s="101"/>
      <c r="UGS63" s="101"/>
      <c r="UGT63" s="101"/>
      <c r="UGU63" s="101"/>
      <c r="UGV63" s="101"/>
      <c r="UGW63" s="101"/>
      <c r="UGX63" s="101"/>
      <c r="UGY63" s="101"/>
      <c r="UGZ63" s="101"/>
      <c r="UHA63" s="411"/>
      <c r="UHB63" s="411"/>
      <c r="UHC63" s="411"/>
      <c r="UHD63" s="99"/>
      <c r="UHE63" s="100"/>
      <c r="UHF63" s="99"/>
      <c r="UHG63" s="99"/>
      <c r="UHH63" s="101"/>
      <c r="UHI63" s="101"/>
      <c r="UHJ63" s="101"/>
      <c r="UHK63" s="100"/>
      <c r="UHL63" s="101"/>
      <c r="UHM63" s="101"/>
      <c r="UHN63" s="101"/>
      <c r="UHO63" s="101"/>
      <c r="UHP63" s="101"/>
      <c r="UHQ63" s="100"/>
      <c r="UHR63" s="101"/>
      <c r="UHS63" s="101"/>
      <c r="UHT63" s="101"/>
      <c r="UHU63" s="101"/>
      <c r="UHV63" s="101"/>
      <c r="UHW63" s="101"/>
      <c r="UHX63" s="101"/>
      <c r="UHY63" s="101"/>
      <c r="UHZ63" s="101"/>
      <c r="UIA63" s="411"/>
      <c r="UIB63" s="411"/>
      <c r="UIC63" s="411"/>
      <c r="UID63" s="99"/>
      <c r="UIE63" s="100"/>
      <c r="UIF63" s="99"/>
      <c r="UIG63" s="99"/>
      <c r="UIH63" s="101"/>
      <c r="UII63" s="101"/>
      <c r="UIJ63" s="101"/>
      <c r="UIK63" s="100"/>
      <c r="UIL63" s="101"/>
      <c r="UIM63" s="101"/>
      <c r="UIN63" s="101"/>
      <c r="UIO63" s="101"/>
      <c r="UIP63" s="101"/>
      <c r="UIQ63" s="100"/>
      <c r="UIR63" s="101"/>
      <c r="UIS63" s="101"/>
      <c r="UIT63" s="101"/>
      <c r="UIU63" s="101"/>
      <c r="UIV63" s="101"/>
      <c r="UIW63" s="101"/>
      <c r="UIX63" s="101"/>
      <c r="UIY63" s="101"/>
      <c r="UIZ63" s="101"/>
      <c r="UJA63" s="411"/>
      <c r="UJB63" s="411"/>
      <c r="UJC63" s="411"/>
      <c r="UJD63" s="99"/>
      <c r="UJE63" s="100"/>
      <c r="UJF63" s="99"/>
      <c r="UJG63" s="99"/>
      <c r="UJH63" s="101"/>
      <c r="UJI63" s="101"/>
      <c r="UJJ63" s="101"/>
      <c r="UJK63" s="100"/>
      <c r="UJL63" s="101"/>
      <c r="UJM63" s="101"/>
      <c r="UJN63" s="101"/>
      <c r="UJO63" s="101"/>
      <c r="UJP63" s="101"/>
      <c r="UJQ63" s="100"/>
      <c r="UJR63" s="101"/>
      <c r="UJS63" s="101"/>
      <c r="UJT63" s="101"/>
      <c r="UJU63" s="101"/>
      <c r="UJV63" s="101"/>
      <c r="UJW63" s="101"/>
      <c r="UJX63" s="101"/>
      <c r="UJY63" s="101"/>
      <c r="UJZ63" s="101"/>
      <c r="UKA63" s="411"/>
      <c r="UKB63" s="411"/>
      <c r="UKC63" s="411"/>
      <c r="UKD63" s="99"/>
      <c r="UKE63" s="100"/>
      <c r="UKF63" s="99"/>
      <c r="UKG63" s="99"/>
      <c r="UKH63" s="101"/>
      <c r="UKI63" s="101"/>
      <c r="UKJ63" s="101"/>
      <c r="UKK63" s="100"/>
      <c r="UKL63" s="101"/>
      <c r="UKM63" s="101"/>
      <c r="UKN63" s="101"/>
      <c r="UKO63" s="101"/>
      <c r="UKP63" s="101"/>
      <c r="UKQ63" s="100"/>
      <c r="UKR63" s="101"/>
      <c r="UKS63" s="101"/>
      <c r="UKT63" s="101"/>
      <c r="UKU63" s="101"/>
      <c r="UKV63" s="101"/>
      <c r="UKW63" s="101"/>
      <c r="UKX63" s="101"/>
      <c r="UKY63" s="101"/>
      <c r="UKZ63" s="101"/>
      <c r="ULA63" s="411"/>
      <c r="ULB63" s="411"/>
      <c r="ULC63" s="411"/>
      <c r="ULD63" s="99"/>
      <c r="ULE63" s="100"/>
      <c r="ULF63" s="99"/>
      <c r="ULG63" s="99"/>
      <c r="ULH63" s="101"/>
      <c r="ULI63" s="101"/>
      <c r="ULJ63" s="101"/>
      <c r="ULK63" s="100"/>
      <c r="ULL63" s="101"/>
      <c r="ULM63" s="101"/>
      <c r="ULN63" s="101"/>
      <c r="ULO63" s="101"/>
      <c r="ULP63" s="101"/>
      <c r="ULQ63" s="100"/>
      <c r="ULR63" s="101"/>
      <c r="ULS63" s="101"/>
      <c r="ULT63" s="101"/>
      <c r="ULU63" s="101"/>
      <c r="ULV63" s="101"/>
      <c r="ULW63" s="101"/>
      <c r="ULX63" s="101"/>
      <c r="ULY63" s="101"/>
      <c r="ULZ63" s="101"/>
      <c r="UMA63" s="411"/>
      <c r="UMB63" s="411"/>
      <c r="UMC63" s="411"/>
      <c r="UMD63" s="99"/>
      <c r="UME63" s="100"/>
      <c r="UMF63" s="99"/>
      <c r="UMG63" s="99"/>
      <c r="UMH63" s="101"/>
      <c r="UMI63" s="101"/>
      <c r="UMJ63" s="101"/>
      <c r="UMK63" s="100"/>
      <c r="UML63" s="101"/>
      <c r="UMM63" s="101"/>
      <c r="UMN63" s="101"/>
      <c r="UMO63" s="101"/>
      <c r="UMP63" s="101"/>
      <c r="UMQ63" s="100"/>
      <c r="UMR63" s="101"/>
      <c r="UMS63" s="101"/>
      <c r="UMT63" s="101"/>
      <c r="UMU63" s="101"/>
      <c r="UMV63" s="101"/>
      <c r="UMW63" s="101"/>
      <c r="UMX63" s="101"/>
      <c r="UMY63" s="101"/>
      <c r="UMZ63" s="101"/>
      <c r="UNA63" s="411"/>
      <c r="UNB63" s="411"/>
      <c r="UNC63" s="411"/>
      <c r="UND63" s="99"/>
      <c r="UNE63" s="100"/>
      <c r="UNF63" s="99"/>
      <c r="UNG63" s="99"/>
      <c r="UNH63" s="101"/>
      <c r="UNI63" s="101"/>
      <c r="UNJ63" s="101"/>
      <c r="UNK63" s="100"/>
      <c r="UNL63" s="101"/>
      <c r="UNM63" s="101"/>
      <c r="UNN63" s="101"/>
      <c r="UNO63" s="101"/>
      <c r="UNP63" s="101"/>
      <c r="UNQ63" s="100"/>
      <c r="UNR63" s="101"/>
      <c r="UNS63" s="101"/>
      <c r="UNT63" s="101"/>
      <c r="UNU63" s="101"/>
      <c r="UNV63" s="101"/>
      <c r="UNW63" s="101"/>
      <c r="UNX63" s="101"/>
      <c r="UNY63" s="101"/>
      <c r="UNZ63" s="101"/>
      <c r="UOA63" s="411"/>
      <c r="UOB63" s="411"/>
      <c r="UOC63" s="411"/>
      <c r="UOD63" s="99"/>
      <c r="UOE63" s="100"/>
      <c r="UOF63" s="99"/>
      <c r="UOG63" s="99"/>
      <c r="UOH63" s="101"/>
      <c r="UOI63" s="101"/>
      <c r="UOJ63" s="101"/>
      <c r="UOK63" s="100"/>
      <c r="UOL63" s="101"/>
      <c r="UOM63" s="101"/>
      <c r="UON63" s="101"/>
      <c r="UOO63" s="101"/>
      <c r="UOP63" s="101"/>
      <c r="UOQ63" s="100"/>
      <c r="UOR63" s="101"/>
      <c r="UOS63" s="101"/>
      <c r="UOT63" s="101"/>
      <c r="UOU63" s="101"/>
      <c r="UOV63" s="101"/>
      <c r="UOW63" s="101"/>
      <c r="UOX63" s="101"/>
      <c r="UOY63" s="101"/>
      <c r="UOZ63" s="101"/>
      <c r="UPA63" s="411"/>
      <c r="UPB63" s="411"/>
      <c r="UPC63" s="411"/>
      <c r="UPD63" s="99"/>
      <c r="UPE63" s="100"/>
      <c r="UPF63" s="99"/>
      <c r="UPG63" s="99"/>
      <c r="UPH63" s="101"/>
      <c r="UPI63" s="101"/>
      <c r="UPJ63" s="101"/>
      <c r="UPK63" s="100"/>
      <c r="UPL63" s="101"/>
      <c r="UPM63" s="101"/>
      <c r="UPN63" s="101"/>
      <c r="UPO63" s="101"/>
      <c r="UPP63" s="101"/>
      <c r="UPQ63" s="100"/>
      <c r="UPR63" s="101"/>
      <c r="UPS63" s="101"/>
      <c r="UPT63" s="101"/>
      <c r="UPU63" s="101"/>
      <c r="UPV63" s="101"/>
      <c r="UPW63" s="101"/>
      <c r="UPX63" s="101"/>
      <c r="UPY63" s="101"/>
      <c r="UPZ63" s="101"/>
      <c r="UQA63" s="411"/>
      <c r="UQB63" s="411"/>
      <c r="UQC63" s="411"/>
      <c r="UQD63" s="99"/>
      <c r="UQE63" s="100"/>
      <c r="UQF63" s="99"/>
      <c r="UQG63" s="99"/>
      <c r="UQH63" s="101"/>
      <c r="UQI63" s="101"/>
      <c r="UQJ63" s="101"/>
      <c r="UQK63" s="100"/>
      <c r="UQL63" s="101"/>
      <c r="UQM63" s="101"/>
      <c r="UQN63" s="101"/>
      <c r="UQO63" s="101"/>
      <c r="UQP63" s="101"/>
      <c r="UQQ63" s="100"/>
      <c r="UQR63" s="101"/>
      <c r="UQS63" s="101"/>
      <c r="UQT63" s="101"/>
      <c r="UQU63" s="101"/>
      <c r="UQV63" s="101"/>
      <c r="UQW63" s="101"/>
      <c r="UQX63" s="101"/>
      <c r="UQY63" s="101"/>
      <c r="UQZ63" s="101"/>
      <c r="URA63" s="411"/>
      <c r="URB63" s="411"/>
      <c r="URC63" s="411"/>
      <c r="URD63" s="99"/>
      <c r="URE63" s="100"/>
      <c r="URF63" s="99"/>
      <c r="URG63" s="99"/>
      <c r="URH63" s="101"/>
      <c r="URI63" s="101"/>
      <c r="URJ63" s="101"/>
      <c r="URK63" s="100"/>
      <c r="URL63" s="101"/>
      <c r="URM63" s="101"/>
      <c r="URN63" s="101"/>
      <c r="URO63" s="101"/>
      <c r="URP63" s="101"/>
      <c r="URQ63" s="100"/>
      <c r="URR63" s="101"/>
      <c r="URS63" s="101"/>
      <c r="URT63" s="101"/>
      <c r="URU63" s="101"/>
      <c r="URV63" s="101"/>
      <c r="URW63" s="101"/>
      <c r="URX63" s="101"/>
      <c r="URY63" s="101"/>
      <c r="URZ63" s="101"/>
      <c r="USA63" s="411"/>
      <c r="USB63" s="411"/>
      <c r="USC63" s="411"/>
      <c r="USD63" s="99"/>
      <c r="USE63" s="100"/>
      <c r="USF63" s="99"/>
      <c r="USG63" s="99"/>
      <c r="USH63" s="101"/>
      <c r="USI63" s="101"/>
      <c r="USJ63" s="101"/>
      <c r="USK63" s="100"/>
      <c r="USL63" s="101"/>
      <c r="USM63" s="101"/>
      <c r="USN63" s="101"/>
      <c r="USO63" s="101"/>
      <c r="USP63" s="101"/>
      <c r="USQ63" s="100"/>
      <c r="USR63" s="101"/>
      <c r="USS63" s="101"/>
      <c r="UST63" s="101"/>
      <c r="USU63" s="101"/>
      <c r="USV63" s="101"/>
      <c r="USW63" s="101"/>
      <c r="USX63" s="101"/>
      <c r="USY63" s="101"/>
      <c r="USZ63" s="101"/>
      <c r="UTA63" s="411"/>
      <c r="UTB63" s="411"/>
      <c r="UTC63" s="411"/>
      <c r="UTD63" s="99"/>
      <c r="UTE63" s="100"/>
      <c r="UTF63" s="99"/>
      <c r="UTG63" s="99"/>
      <c r="UTH63" s="101"/>
      <c r="UTI63" s="101"/>
      <c r="UTJ63" s="101"/>
      <c r="UTK63" s="100"/>
      <c r="UTL63" s="101"/>
      <c r="UTM63" s="101"/>
      <c r="UTN63" s="101"/>
      <c r="UTO63" s="101"/>
      <c r="UTP63" s="101"/>
      <c r="UTQ63" s="100"/>
      <c r="UTR63" s="101"/>
      <c r="UTS63" s="101"/>
      <c r="UTT63" s="101"/>
      <c r="UTU63" s="101"/>
      <c r="UTV63" s="101"/>
      <c r="UTW63" s="101"/>
      <c r="UTX63" s="101"/>
      <c r="UTY63" s="101"/>
      <c r="UTZ63" s="101"/>
      <c r="UUA63" s="411"/>
      <c r="UUB63" s="411"/>
      <c r="UUC63" s="411"/>
      <c r="UUD63" s="99"/>
      <c r="UUE63" s="100"/>
      <c r="UUF63" s="99"/>
      <c r="UUG63" s="99"/>
      <c r="UUH63" s="101"/>
      <c r="UUI63" s="101"/>
      <c r="UUJ63" s="101"/>
      <c r="UUK63" s="100"/>
      <c r="UUL63" s="101"/>
      <c r="UUM63" s="101"/>
      <c r="UUN63" s="101"/>
      <c r="UUO63" s="101"/>
      <c r="UUP63" s="101"/>
      <c r="UUQ63" s="100"/>
      <c r="UUR63" s="101"/>
      <c r="UUS63" s="101"/>
      <c r="UUT63" s="101"/>
      <c r="UUU63" s="101"/>
      <c r="UUV63" s="101"/>
      <c r="UUW63" s="101"/>
      <c r="UUX63" s="101"/>
      <c r="UUY63" s="101"/>
      <c r="UUZ63" s="101"/>
      <c r="UVA63" s="411"/>
      <c r="UVB63" s="411"/>
      <c r="UVC63" s="411"/>
      <c r="UVD63" s="99"/>
      <c r="UVE63" s="100"/>
      <c r="UVF63" s="99"/>
      <c r="UVG63" s="99"/>
      <c r="UVH63" s="101"/>
      <c r="UVI63" s="101"/>
      <c r="UVJ63" s="101"/>
      <c r="UVK63" s="100"/>
      <c r="UVL63" s="101"/>
      <c r="UVM63" s="101"/>
      <c r="UVN63" s="101"/>
      <c r="UVO63" s="101"/>
      <c r="UVP63" s="101"/>
      <c r="UVQ63" s="100"/>
      <c r="UVR63" s="101"/>
      <c r="UVS63" s="101"/>
      <c r="UVT63" s="101"/>
      <c r="UVU63" s="101"/>
      <c r="UVV63" s="101"/>
      <c r="UVW63" s="101"/>
      <c r="UVX63" s="101"/>
      <c r="UVY63" s="101"/>
      <c r="UVZ63" s="101"/>
      <c r="UWA63" s="411"/>
      <c r="UWB63" s="411"/>
      <c r="UWC63" s="411"/>
      <c r="UWD63" s="99"/>
      <c r="UWE63" s="100"/>
      <c r="UWF63" s="99"/>
      <c r="UWG63" s="99"/>
      <c r="UWH63" s="101"/>
      <c r="UWI63" s="101"/>
      <c r="UWJ63" s="101"/>
      <c r="UWK63" s="100"/>
      <c r="UWL63" s="101"/>
      <c r="UWM63" s="101"/>
      <c r="UWN63" s="101"/>
      <c r="UWO63" s="101"/>
      <c r="UWP63" s="101"/>
      <c r="UWQ63" s="100"/>
      <c r="UWR63" s="101"/>
      <c r="UWS63" s="101"/>
      <c r="UWT63" s="101"/>
      <c r="UWU63" s="101"/>
      <c r="UWV63" s="101"/>
      <c r="UWW63" s="101"/>
      <c r="UWX63" s="101"/>
      <c r="UWY63" s="101"/>
      <c r="UWZ63" s="101"/>
      <c r="UXA63" s="411"/>
      <c r="UXB63" s="411"/>
      <c r="UXC63" s="411"/>
      <c r="UXD63" s="99"/>
      <c r="UXE63" s="100"/>
      <c r="UXF63" s="99"/>
      <c r="UXG63" s="99"/>
      <c r="UXH63" s="101"/>
      <c r="UXI63" s="101"/>
      <c r="UXJ63" s="101"/>
      <c r="UXK63" s="100"/>
      <c r="UXL63" s="101"/>
      <c r="UXM63" s="101"/>
      <c r="UXN63" s="101"/>
      <c r="UXO63" s="101"/>
      <c r="UXP63" s="101"/>
      <c r="UXQ63" s="100"/>
      <c r="UXR63" s="101"/>
      <c r="UXS63" s="101"/>
      <c r="UXT63" s="101"/>
      <c r="UXU63" s="101"/>
      <c r="UXV63" s="101"/>
      <c r="UXW63" s="101"/>
      <c r="UXX63" s="101"/>
      <c r="UXY63" s="101"/>
      <c r="UXZ63" s="101"/>
      <c r="UYA63" s="411"/>
      <c r="UYB63" s="411"/>
      <c r="UYC63" s="411"/>
      <c r="UYD63" s="99"/>
      <c r="UYE63" s="100"/>
      <c r="UYF63" s="99"/>
      <c r="UYG63" s="99"/>
      <c r="UYH63" s="101"/>
      <c r="UYI63" s="101"/>
      <c r="UYJ63" s="101"/>
      <c r="UYK63" s="100"/>
      <c r="UYL63" s="101"/>
      <c r="UYM63" s="101"/>
      <c r="UYN63" s="101"/>
      <c r="UYO63" s="101"/>
      <c r="UYP63" s="101"/>
      <c r="UYQ63" s="100"/>
      <c r="UYR63" s="101"/>
      <c r="UYS63" s="101"/>
      <c r="UYT63" s="101"/>
      <c r="UYU63" s="101"/>
      <c r="UYV63" s="101"/>
      <c r="UYW63" s="101"/>
      <c r="UYX63" s="101"/>
      <c r="UYY63" s="101"/>
      <c r="UYZ63" s="101"/>
      <c r="UZA63" s="411"/>
      <c r="UZB63" s="411"/>
      <c r="UZC63" s="411"/>
      <c r="UZD63" s="99"/>
      <c r="UZE63" s="100"/>
      <c r="UZF63" s="99"/>
      <c r="UZG63" s="99"/>
      <c r="UZH63" s="101"/>
      <c r="UZI63" s="101"/>
      <c r="UZJ63" s="101"/>
      <c r="UZK63" s="100"/>
      <c r="UZL63" s="101"/>
      <c r="UZM63" s="101"/>
      <c r="UZN63" s="101"/>
      <c r="UZO63" s="101"/>
      <c r="UZP63" s="101"/>
      <c r="UZQ63" s="100"/>
      <c r="UZR63" s="101"/>
      <c r="UZS63" s="101"/>
      <c r="UZT63" s="101"/>
      <c r="UZU63" s="101"/>
      <c r="UZV63" s="101"/>
      <c r="UZW63" s="101"/>
      <c r="UZX63" s="101"/>
      <c r="UZY63" s="101"/>
      <c r="UZZ63" s="101"/>
      <c r="VAA63" s="411"/>
      <c r="VAB63" s="411"/>
      <c r="VAC63" s="411"/>
      <c r="VAD63" s="99"/>
      <c r="VAE63" s="100"/>
      <c r="VAF63" s="99"/>
      <c r="VAG63" s="99"/>
      <c r="VAH63" s="101"/>
      <c r="VAI63" s="101"/>
      <c r="VAJ63" s="101"/>
      <c r="VAK63" s="100"/>
      <c r="VAL63" s="101"/>
      <c r="VAM63" s="101"/>
      <c r="VAN63" s="101"/>
      <c r="VAO63" s="101"/>
      <c r="VAP63" s="101"/>
      <c r="VAQ63" s="100"/>
      <c r="VAR63" s="101"/>
      <c r="VAS63" s="101"/>
      <c r="VAT63" s="101"/>
      <c r="VAU63" s="101"/>
      <c r="VAV63" s="101"/>
      <c r="VAW63" s="101"/>
      <c r="VAX63" s="101"/>
      <c r="VAY63" s="101"/>
      <c r="VAZ63" s="101"/>
      <c r="VBA63" s="411"/>
      <c r="VBB63" s="411"/>
      <c r="VBC63" s="411"/>
      <c r="VBD63" s="99"/>
      <c r="VBE63" s="100"/>
      <c r="VBF63" s="99"/>
      <c r="VBG63" s="99"/>
      <c r="VBH63" s="101"/>
      <c r="VBI63" s="101"/>
      <c r="VBJ63" s="101"/>
      <c r="VBK63" s="100"/>
      <c r="VBL63" s="101"/>
      <c r="VBM63" s="101"/>
      <c r="VBN63" s="101"/>
      <c r="VBO63" s="101"/>
      <c r="VBP63" s="101"/>
      <c r="VBQ63" s="100"/>
      <c r="VBR63" s="101"/>
      <c r="VBS63" s="101"/>
      <c r="VBT63" s="101"/>
      <c r="VBU63" s="101"/>
      <c r="VBV63" s="101"/>
      <c r="VBW63" s="101"/>
      <c r="VBX63" s="101"/>
      <c r="VBY63" s="101"/>
      <c r="VBZ63" s="101"/>
      <c r="VCA63" s="411"/>
      <c r="VCB63" s="411"/>
      <c r="VCC63" s="411"/>
      <c r="VCD63" s="99"/>
      <c r="VCE63" s="100"/>
      <c r="VCF63" s="99"/>
      <c r="VCG63" s="99"/>
      <c r="VCH63" s="101"/>
      <c r="VCI63" s="101"/>
      <c r="VCJ63" s="101"/>
      <c r="VCK63" s="100"/>
      <c r="VCL63" s="101"/>
      <c r="VCM63" s="101"/>
      <c r="VCN63" s="101"/>
      <c r="VCO63" s="101"/>
      <c r="VCP63" s="101"/>
      <c r="VCQ63" s="100"/>
      <c r="VCR63" s="101"/>
      <c r="VCS63" s="101"/>
      <c r="VCT63" s="101"/>
      <c r="VCU63" s="101"/>
      <c r="VCV63" s="101"/>
      <c r="VCW63" s="101"/>
      <c r="VCX63" s="101"/>
      <c r="VCY63" s="101"/>
      <c r="VCZ63" s="101"/>
      <c r="VDA63" s="411"/>
      <c r="VDB63" s="411"/>
      <c r="VDC63" s="411"/>
      <c r="VDD63" s="99"/>
      <c r="VDE63" s="100"/>
      <c r="VDF63" s="99"/>
      <c r="VDG63" s="99"/>
      <c r="VDH63" s="101"/>
      <c r="VDI63" s="101"/>
      <c r="VDJ63" s="101"/>
      <c r="VDK63" s="100"/>
      <c r="VDL63" s="101"/>
      <c r="VDM63" s="101"/>
      <c r="VDN63" s="101"/>
      <c r="VDO63" s="101"/>
      <c r="VDP63" s="101"/>
      <c r="VDQ63" s="100"/>
      <c r="VDR63" s="101"/>
      <c r="VDS63" s="101"/>
      <c r="VDT63" s="101"/>
      <c r="VDU63" s="101"/>
      <c r="VDV63" s="101"/>
      <c r="VDW63" s="101"/>
      <c r="VDX63" s="101"/>
      <c r="VDY63" s="101"/>
      <c r="VDZ63" s="101"/>
      <c r="VEA63" s="411"/>
      <c r="VEB63" s="411"/>
      <c r="VEC63" s="411"/>
      <c r="VED63" s="99"/>
      <c r="VEE63" s="100"/>
      <c r="VEF63" s="99"/>
      <c r="VEG63" s="99"/>
      <c r="VEH63" s="101"/>
      <c r="VEI63" s="101"/>
      <c r="VEJ63" s="101"/>
      <c r="VEK63" s="100"/>
      <c r="VEL63" s="101"/>
      <c r="VEM63" s="101"/>
      <c r="VEN63" s="101"/>
      <c r="VEO63" s="101"/>
      <c r="VEP63" s="101"/>
      <c r="VEQ63" s="100"/>
      <c r="VER63" s="101"/>
      <c r="VES63" s="101"/>
      <c r="VET63" s="101"/>
      <c r="VEU63" s="101"/>
      <c r="VEV63" s="101"/>
      <c r="VEW63" s="101"/>
      <c r="VEX63" s="101"/>
      <c r="VEY63" s="101"/>
      <c r="VEZ63" s="101"/>
      <c r="VFA63" s="411"/>
      <c r="VFB63" s="411"/>
      <c r="VFC63" s="411"/>
      <c r="VFD63" s="99"/>
      <c r="VFE63" s="100"/>
      <c r="VFF63" s="99"/>
      <c r="VFG63" s="99"/>
      <c r="VFH63" s="101"/>
      <c r="VFI63" s="101"/>
      <c r="VFJ63" s="101"/>
      <c r="VFK63" s="100"/>
      <c r="VFL63" s="101"/>
      <c r="VFM63" s="101"/>
      <c r="VFN63" s="101"/>
      <c r="VFO63" s="101"/>
      <c r="VFP63" s="101"/>
      <c r="VFQ63" s="100"/>
      <c r="VFR63" s="101"/>
      <c r="VFS63" s="101"/>
      <c r="VFT63" s="101"/>
      <c r="VFU63" s="101"/>
      <c r="VFV63" s="101"/>
      <c r="VFW63" s="101"/>
      <c r="VFX63" s="101"/>
      <c r="VFY63" s="101"/>
      <c r="VFZ63" s="101"/>
      <c r="VGA63" s="411"/>
      <c r="VGB63" s="411"/>
      <c r="VGC63" s="411"/>
      <c r="VGD63" s="99"/>
      <c r="VGE63" s="100"/>
      <c r="VGF63" s="99"/>
      <c r="VGG63" s="99"/>
      <c r="VGH63" s="101"/>
      <c r="VGI63" s="101"/>
      <c r="VGJ63" s="101"/>
      <c r="VGK63" s="100"/>
      <c r="VGL63" s="101"/>
      <c r="VGM63" s="101"/>
      <c r="VGN63" s="101"/>
      <c r="VGO63" s="101"/>
      <c r="VGP63" s="101"/>
      <c r="VGQ63" s="100"/>
      <c r="VGR63" s="101"/>
      <c r="VGS63" s="101"/>
      <c r="VGT63" s="101"/>
      <c r="VGU63" s="101"/>
      <c r="VGV63" s="101"/>
      <c r="VGW63" s="101"/>
      <c r="VGX63" s="101"/>
      <c r="VGY63" s="101"/>
      <c r="VGZ63" s="101"/>
      <c r="VHA63" s="411"/>
      <c r="VHB63" s="411"/>
      <c r="VHC63" s="411"/>
      <c r="VHD63" s="99"/>
      <c r="VHE63" s="100"/>
      <c r="VHF63" s="99"/>
      <c r="VHG63" s="99"/>
      <c r="VHH63" s="101"/>
      <c r="VHI63" s="101"/>
      <c r="VHJ63" s="101"/>
      <c r="VHK63" s="100"/>
      <c r="VHL63" s="101"/>
      <c r="VHM63" s="101"/>
      <c r="VHN63" s="101"/>
      <c r="VHO63" s="101"/>
      <c r="VHP63" s="101"/>
      <c r="VHQ63" s="100"/>
      <c r="VHR63" s="101"/>
      <c r="VHS63" s="101"/>
      <c r="VHT63" s="101"/>
      <c r="VHU63" s="101"/>
      <c r="VHV63" s="101"/>
      <c r="VHW63" s="101"/>
      <c r="VHX63" s="101"/>
      <c r="VHY63" s="101"/>
      <c r="VHZ63" s="101"/>
      <c r="VIA63" s="411"/>
      <c r="VIB63" s="411"/>
      <c r="VIC63" s="411"/>
      <c r="VID63" s="99"/>
      <c r="VIE63" s="100"/>
      <c r="VIF63" s="99"/>
      <c r="VIG63" s="99"/>
      <c r="VIH63" s="101"/>
      <c r="VII63" s="101"/>
      <c r="VIJ63" s="101"/>
      <c r="VIK63" s="100"/>
      <c r="VIL63" s="101"/>
      <c r="VIM63" s="101"/>
      <c r="VIN63" s="101"/>
      <c r="VIO63" s="101"/>
      <c r="VIP63" s="101"/>
      <c r="VIQ63" s="100"/>
      <c r="VIR63" s="101"/>
      <c r="VIS63" s="101"/>
      <c r="VIT63" s="101"/>
      <c r="VIU63" s="101"/>
      <c r="VIV63" s="101"/>
      <c r="VIW63" s="101"/>
      <c r="VIX63" s="101"/>
      <c r="VIY63" s="101"/>
      <c r="VIZ63" s="101"/>
      <c r="VJA63" s="411"/>
      <c r="VJB63" s="411"/>
      <c r="VJC63" s="411"/>
      <c r="VJD63" s="99"/>
      <c r="VJE63" s="100"/>
      <c r="VJF63" s="99"/>
      <c r="VJG63" s="99"/>
      <c r="VJH63" s="101"/>
      <c r="VJI63" s="101"/>
      <c r="VJJ63" s="101"/>
      <c r="VJK63" s="100"/>
      <c r="VJL63" s="101"/>
      <c r="VJM63" s="101"/>
      <c r="VJN63" s="101"/>
      <c r="VJO63" s="101"/>
      <c r="VJP63" s="101"/>
      <c r="VJQ63" s="100"/>
      <c r="VJR63" s="101"/>
      <c r="VJS63" s="101"/>
      <c r="VJT63" s="101"/>
      <c r="VJU63" s="101"/>
      <c r="VJV63" s="101"/>
      <c r="VJW63" s="101"/>
      <c r="VJX63" s="101"/>
      <c r="VJY63" s="101"/>
      <c r="VJZ63" s="101"/>
      <c r="VKA63" s="411"/>
      <c r="VKB63" s="411"/>
      <c r="VKC63" s="411"/>
      <c r="VKD63" s="99"/>
      <c r="VKE63" s="100"/>
      <c r="VKF63" s="99"/>
      <c r="VKG63" s="99"/>
      <c r="VKH63" s="101"/>
      <c r="VKI63" s="101"/>
      <c r="VKJ63" s="101"/>
      <c r="VKK63" s="100"/>
      <c r="VKL63" s="101"/>
      <c r="VKM63" s="101"/>
      <c r="VKN63" s="101"/>
      <c r="VKO63" s="101"/>
      <c r="VKP63" s="101"/>
      <c r="VKQ63" s="100"/>
      <c r="VKR63" s="101"/>
      <c r="VKS63" s="101"/>
      <c r="VKT63" s="101"/>
      <c r="VKU63" s="101"/>
      <c r="VKV63" s="101"/>
      <c r="VKW63" s="101"/>
      <c r="VKX63" s="101"/>
      <c r="VKY63" s="101"/>
      <c r="VKZ63" s="101"/>
      <c r="VLA63" s="411"/>
      <c r="VLB63" s="411"/>
      <c r="VLC63" s="411"/>
      <c r="VLD63" s="99"/>
      <c r="VLE63" s="100"/>
      <c r="VLF63" s="99"/>
      <c r="VLG63" s="99"/>
      <c r="VLH63" s="101"/>
      <c r="VLI63" s="101"/>
      <c r="VLJ63" s="101"/>
      <c r="VLK63" s="100"/>
      <c r="VLL63" s="101"/>
      <c r="VLM63" s="101"/>
      <c r="VLN63" s="101"/>
      <c r="VLO63" s="101"/>
      <c r="VLP63" s="101"/>
      <c r="VLQ63" s="100"/>
      <c r="VLR63" s="101"/>
      <c r="VLS63" s="101"/>
      <c r="VLT63" s="101"/>
      <c r="VLU63" s="101"/>
      <c r="VLV63" s="101"/>
      <c r="VLW63" s="101"/>
      <c r="VLX63" s="101"/>
      <c r="VLY63" s="101"/>
      <c r="VLZ63" s="101"/>
      <c r="VMA63" s="411"/>
      <c r="VMB63" s="411"/>
      <c r="VMC63" s="411"/>
      <c r="VMD63" s="99"/>
      <c r="VME63" s="100"/>
      <c r="VMF63" s="99"/>
      <c r="VMG63" s="99"/>
      <c r="VMH63" s="101"/>
      <c r="VMI63" s="101"/>
      <c r="VMJ63" s="101"/>
      <c r="VMK63" s="100"/>
      <c r="VML63" s="101"/>
      <c r="VMM63" s="101"/>
      <c r="VMN63" s="101"/>
      <c r="VMO63" s="101"/>
      <c r="VMP63" s="101"/>
      <c r="VMQ63" s="100"/>
      <c r="VMR63" s="101"/>
      <c r="VMS63" s="101"/>
      <c r="VMT63" s="101"/>
      <c r="VMU63" s="101"/>
      <c r="VMV63" s="101"/>
      <c r="VMW63" s="101"/>
      <c r="VMX63" s="101"/>
      <c r="VMY63" s="101"/>
      <c r="VMZ63" s="101"/>
      <c r="VNA63" s="411"/>
      <c r="VNB63" s="411"/>
      <c r="VNC63" s="411"/>
      <c r="VND63" s="99"/>
      <c r="VNE63" s="100"/>
      <c r="VNF63" s="99"/>
      <c r="VNG63" s="99"/>
      <c r="VNH63" s="101"/>
      <c r="VNI63" s="101"/>
      <c r="VNJ63" s="101"/>
      <c r="VNK63" s="100"/>
      <c r="VNL63" s="101"/>
      <c r="VNM63" s="101"/>
      <c r="VNN63" s="101"/>
      <c r="VNO63" s="101"/>
      <c r="VNP63" s="101"/>
      <c r="VNQ63" s="100"/>
      <c r="VNR63" s="101"/>
      <c r="VNS63" s="101"/>
      <c r="VNT63" s="101"/>
      <c r="VNU63" s="101"/>
      <c r="VNV63" s="101"/>
      <c r="VNW63" s="101"/>
      <c r="VNX63" s="101"/>
      <c r="VNY63" s="101"/>
      <c r="VNZ63" s="101"/>
      <c r="VOA63" s="411"/>
      <c r="VOB63" s="411"/>
      <c r="VOC63" s="411"/>
      <c r="VOD63" s="99"/>
      <c r="VOE63" s="100"/>
      <c r="VOF63" s="99"/>
      <c r="VOG63" s="99"/>
      <c r="VOH63" s="101"/>
      <c r="VOI63" s="101"/>
      <c r="VOJ63" s="101"/>
      <c r="VOK63" s="100"/>
      <c r="VOL63" s="101"/>
      <c r="VOM63" s="101"/>
      <c r="VON63" s="101"/>
      <c r="VOO63" s="101"/>
      <c r="VOP63" s="101"/>
      <c r="VOQ63" s="100"/>
      <c r="VOR63" s="101"/>
      <c r="VOS63" s="101"/>
      <c r="VOT63" s="101"/>
      <c r="VOU63" s="101"/>
      <c r="VOV63" s="101"/>
      <c r="VOW63" s="101"/>
      <c r="VOX63" s="101"/>
      <c r="VOY63" s="101"/>
      <c r="VOZ63" s="101"/>
      <c r="VPA63" s="411"/>
      <c r="VPB63" s="411"/>
      <c r="VPC63" s="411"/>
      <c r="VPD63" s="99"/>
      <c r="VPE63" s="100"/>
      <c r="VPF63" s="99"/>
      <c r="VPG63" s="99"/>
      <c r="VPH63" s="101"/>
      <c r="VPI63" s="101"/>
      <c r="VPJ63" s="101"/>
      <c r="VPK63" s="100"/>
      <c r="VPL63" s="101"/>
      <c r="VPM63" s="101"/>
      <c r="VPN63" s="101"/>
      <c r="VPO63" s="101"/>
      <c r="VPP63" s="101"/>
      <c r="VPQ63" s="100"/>
      <c r="VPR63" s="101"/>
      <c r="VPS63" s="101"/>
      <c r="VPT63" s="101"/>
      <c r="VPU63" s="101"/>
      <c r="VPV63" s="101"/>
      <c r="VPW63" s="101"/>
      <c r="VPX63" s="101"/>
      <c r="VPY63" s="101"/>
      <c r="VPZ63" s="101"/>
      <c r="VQA63" s="411"/>
      <c r="VQB63" s="411"/>
      <c r="VQC63" s="411"/>
      <c r="VQD63" s="99"/>
      <c r="VQE63" s="100"/>
      <c r="VQF63" s="99"/>
      <c r="VQG63" s="99"/>
      <c r="VQH63" s="101"/>
      <c r="VQI63" s="101"/>
      <c r="VQJ63" s="101"/>
      <c r="VQK63" s="100"/>
      <c r="VQL63" s="101"/>
      <c r="VQM63" s="101"/>
      <c r="VQN63" s="101"/>
      <c r="VQO63" s="101"/>
      <c r="VQP63" s="101"/>
      <c r="VQQ63" s="100"/>
      <c r="VQR63" s="101"/>
      <c r="VQS63" s="101"/>
      <c r="VQT63" s="101"/>
      <c r="VQU63" s="101"/>
      <c r="VQV63" s="101"/>
      <c r="VQW63" s="101"/>
      <c r="VQX63" s="101"/>
      <c r="VQY63" s="101"/>
      <c r="VQZ63" s="101"/>
      <c r="VRA63" s="411"/>
      <c r="VRB63" s="411"/>
      <c r="VRC63" s="411"/>
      <c r="VRD63" s="99"/>
      <c r="VRE63" s="100"/>
      <c r="VRF63" s="99"/>
      <c r="VRG63" s="99"/>
      <c r="VRH63" s="101"/>
      <c r="VRI63" s="101"/>
      <c r="VRJ63" s="101"/>
      <c r="VRK63" s="100"/>
      <c r="VRL63" s="101"/>
      <c r="VRM63" s="101"/>
      <c r="VRN63" s="101"/>
      <c r="VRO63" s="101"/>
      <c r="VRP63" s="101"/>
      <c r="VRQ63" s="100"/>
      <c r="VRR63" s="101"/>
      <c r="VRS63" s="101"/>
      <c r="VRT63" s="101"/>
      <c r="VRU63" s="101"/>
      <c r="VRV63" s="101"/>
      <c r="VRW63" s="101"/>
      <c r="VRX63" s="101"/>
      <c r="VRY63" s="101"/>
      <c r="VRZ63" s="101"/>
      <c r="VSA63" s="411"/>
      <c r="VSB63" s="411"/>
      <c r="VSC63" s="411"/>
      <c r="VSD63" s="99"/>
      <c r="VSE63" s="100"/>
      <c r="VSF63" s="99"/>
      <c r="VSG63" s="99"/>
      <c r="VSH63" s="101"/>
      <c r="VSI63" s="101"/>
      <c r="VSJ63" s="101"/>
      <c r="VSK63" s="100"/>
      <c r="VSL63" s="101"/>
      <c r="VSM63" s="101"/>
      <c r="VSN63" s="101"/>
      <c r="VSO63" s="101"/>
      <c r="VSP63" s="101"/>
      <c r="VSQ63" s="100"/>
      <c r="VSR63" s="101"/>
      <c r="VSS63" s="101"/>
      <c r="VST63" s="101"/>
      <c r="VSU63" s="101"/>
      <c r="VSV63" s="101"/>
      <c r="VSW63" s="101"/>
      <c r="VSX63" s="101"/>
      <c r="VSY63" s="101"/>
      <c r="VSZ63" s="101"/>
      <c r="VTA63" s="411"/>
      <c r="VTB63" s="411"/>
      <c r="VTC63" s="411"/>
      <c r="VTD63" s="99"/>
      <c r="VTE63" s="100"/>
      <c r="VTF63" s="99"/>
      <c r="VTG63" s="99"/>
      <c r="VTH63" s="101"/>
      <c r="VTI63" s="101"/>
      <c r="VTJ63" s="101"/>
      <c r="VTK63" s="100"/>
      <c r="VTL63" s="101"/>
      <c r="VTM63" s="101"/>
      <c r="VTN63" s="101"/>
      <c r="VTO63" s="101"/>
      <c r="VTP63" s="101"/>
      <c r="VTQ63" s="100"/>
      <c r="VTR63" s="101"/>
      <c r="VTS63" s="101"/>
      <c r="VTT63" s="101"/>
      <c r="VTU63" s="101"/>
      <c r="VTV63" s="101"/>
      <c r="VTW63" s="101"/>
      <c r="VTX63" s="101"/>
      <c r="VTY63" s="101"/>
      <c r="VTZ63" s="101"/>
      <c r="VUA63" s="411"/>
      <c r="VUB63" s="411"/>
      <c r="VUC63" s="411"/>
      <c r="VUD63" s="99"/>
      <c r="VUE63" s="100"/>
      <c r="VUF63" s="99"/>
      <c r="VUG63" s="99"/>
      <c r="VUH63" s="101"/>
      <c r="VUI63" s="101"/>
      <c r="VUJ63" s="101"/>
      <c r="VUK63" s="100"/>
      <c r="VUL63" s="101"/>
      <c r="VUM63" s="101"/>
      <c r="VUN63" s="101"/>
      <c r="VUO63" s="101"/>
      <c r="VUP63" s="101"/>
      <c r="VUQ63" s="100"/>
      <c r="VUR63" s="101"/>
      <c r="VUS63" s="101"/>
      <c r="VUT63" s="101"/>
      <c r="VUU63" s="101"/>
      <c r="VUV63" s="101"/>
      <c r="VUW63" s="101"/>
      <c r="VUX63" s="101"/>
      <c r="VUY63" s="101"/>
      <c r="VUZ63" s="101"/>
      <c r="VVA63" s="411"/>
      <c r="VVB63" s="411"/>
      <c r="VVC63" s="411"/>
      <c r="VVD63" s="99"/>
      <c r="VVE63" s="100"/>
      <c r="VVF63" s="99"/>
      <c r="VVG63" s="99"/>
      <c r="VVH63" s="101"/>
      <c r="VVI63" s="101"/>
      <c r="VVJ63" s="101"/>
      <c r="VVK63" s="100"/>
      <c r="VVL63" s="101"/>
      <c r="VVM63" s="101"/>
      <c r="VVN63" s="101"/>
      <c r="VVO63" s="101"/>
      <c r="VVP63" s="101"/>
      <c r="VVQ63" s="100"/>
      <c r="VVR63" s="101"/>
      <c r="VVS63" s="101"/>
      <c r="VVT63" s="101"/>
      <c r="VVU63" s="101"/>
      <c r="VVV63" s="101"/>
      <c r="VVW63" s="101"/>
      <c r="VVX63" s="101"/>
      <c r="VVY63" s="101"/>
      <c r="VVZ63" s="101"/>
      <c r="VWA63" s="411"/>
      <c r="VWB63" s="411"/>
      <c r="VWC63" s="411"/>
      <c r="VWD63" s="99"/>
      <c r="VWE63" s="100"/>
      <c r="VWF63" s="99"/>
      <c r="VWG63" s="99"/>
      <c r="VWH63" s="101"/>
      <c r="VWI63" s="101"/>
      <c r="VWJ63" s="101"/>
      <c r="VWK63" s="100"/>
      <c r="VWL63" s="101"/>
      <c r="VWM63" s="101"/>
      <c r="VWN63" s="101"/>
      <c r="VWO63" s="101"/>
      <c r="VWP63" s="101"/>
      <c r="VWQ63" s="100"/>
      <c r="VWR63" s="101"/>
      <c r="VWS63" s="101"/>
      <c r="VWT63" s="101"/>
      <c r="VWU63" s="101"/>
      <c r="VWV63" s="101"/>
      <c r="VWW63" s="101"/>
      <c r="VWX63" s="101"/>
      <c r="VWY63" s="101"/>
      <c r="VWZ63" s="101"/>
      <c r="VXA63" s="411"/>
      <c r="VXB63" s="411"/>
      <c r="VXC63" s="411"/>
      <c r="VXD63" s="99"/>
      <c r="VXE63" s="100"/>
      <c r="VXF63" s="99"/>
      <c r="VXG63" s="99"/>
      <c r="VXH63" s="101"/>
      <c r="VXI63" s="101"/>
      <c r="VXJ63" s="101"/>
      <c r="VXK63" s="100"/>
      <c r="VXL63" s="101"/>
      <c r="VXM63" s="101"/>
      <c r="VXN63" s="101"/>
      <c r="VXO63" s="101"/>
      <c r="VXP63" s="101"/>
      <c r="VXQ63" s="100"/>
      <c r="VXR63" s="101"/>
      <c r="VXS63" s="101"/>
      <c r="VXT63" s="101"/>
      <c r="VXU63" s="101"/>
      <c r="VXV63" s="101"/>
      <c r="VXW63" s="101"/>
      <c r="VXX63" s="101"/>
      <c r="VXY63" s="101"/>
      <c r="VXZ63" s="101"/>
      <c r="VYA63" s="411"/>
      <c r="VYB63" s="411"/>
      <c r="VYC63" s="411"/>
      <c r="VYD63" s="99"/>
      <c r="VYE63" s="100"/>
      <c r="VYF63" s="99"/>
      <c r="VYG63" s="99"/>
      <c r="VYH63" s="101"/>
      <c r="VYI63" s="101"/>
      <c r="VYJ63" s="101"/>
      <c r="VYK63" s="100"/>
      <c r="VYL63" s="101"/>
      <c r="VYM63" s="101"/>
      <c r="VYN63" s="101"/>
      <c r="VYO63" s="101"/>
      <c r="VYP63" s="101"/>
      <c r="VYQ63" s="100"/>
      <c r="VYR63" s="101"/>
      <c r="VYS63" s="101"/>
      <c r="VYT63" s="101"/>
      <c r="VYU63" s="101"/>
      <c r="VYV63" s="101"/>
      <c r="VYW63" s="101"/>
      <c r="VYX63" s="101"/>
      <c r="VYY63" s="101"/>
      <c r="VYZ63" s="101"/>
      <c r="VZA63" s="411"/>
      <c r="VZB63" s="411"/>
      <c r="VZC63" s="411"/>
      <c r="VZD63" s="99"/>
      <c r="VZE63" s="100"/>
      <c r="VZF63" s="99"/>
      <c r="VZG63" s="99"/>
      <c r="VZH63" s="101"/>
      <c r="VZI63" s="101"/>
      <c r="VZJ63" s="101"/>
      <c r="VZK63" s="100"/>
      <c r="VZL63" s="101"/>
      <c r="VZM63" s="101"/>
      <c r="VZN63" s="101"/>
      <c r="VZO63" s="101"/>
      <c r="VZP63" s="101"/>
      <c r="VZQ63" s="100"/>
      <c r="VZR63" s="101"/>
      <c r="VZS63" s="101"/>
      <c r="VZT63" s="101"/>
      <c r="VZU63" s="101"/>
      <c r="VZV63" s="101"/>
      <c r="VZW63" s="101"/>
      <c r="VZX63" s="101"/>
      <c r="VZY63" s="101"/>
      <c r="VZZ63" s="101"/>
      <c r="WAA63" s="411"/>
      <c r="WAB63" s="411"/>
      <c r="WAC63" s="411"/>
      <c r="WAD63" s="99"/>
      <c r="WAE63" s="100"/>
      <c r="WAF63" s="99"/>
      <c r="WAG63" s="99"/>
      <c r="WAH63" s="101"/>
      <c r="WAI63" s="101"/>
      <c r="WAJ63" s="101"/>
      <c r="WAK63" s="100"/>
      <c r="WAL63" s="101"/>
      <c r="WAM63" s="101"/>
      <c r="WAN63" s="101"/>
      <c r="WAO63" s="101"/>
      <c r="WAP63" s="101"/>
      <c r="WAQ63" s="100"/>
      <c r="WAR63" s="101"/>
      <c r="WAS63" s="101"/>
      <c r="WAT63" s="101"/>
      <c r="WAU63" s="101"/>
      <c r="WAV63" s="101"/>
      <c r="WAW63" s="101"/>
      <c r="WAX63" s="101"/>
      <c r="WAY63" s="101"/>
      <c r="WAZ63" s="101"/>
      <c r="WBA63" s="411"/>
      <c r="WBB63" s="411"/>
      <c r="WBC63" s="411"/>
      <c r="WBD63" s="99"/>
      <c r="WBE63" s="100"/>
      <c r="WBF63" s="99"/>
      <c r="WBG63" s="99"/>
      <c r="WBH63" s="101"/>
      <c r="WBI63" s="101"/>
      <c r="WBJ63" s="101"/>
      <c r="WBK63" s="100"/>
      <c r="WBL63" s="101"/>
      <c r="WBM63" s="101"/>
      <c r="WBN63" s="101"/>
      <c r="WBO63" s="101"/>
      <c r="WBP63" s="101"/>
      <c r="WBQ63" s="100"/>
      <c r="WBR63" s="101"/>
      <c r="WBS63" s="101"/>
      <c r="WBT63" s="101"/>
      <c r="WBU63" s="101"/>
      <c r="WBV63" s="101"/>
      <c r="WBW63" s="101"/>
      <c r="WBX63" s="101"/>
      <c r="WBY63" s="101"/>
      <c r="WBZ63" s="101"/>
      <c r="WCA63" s="411"/>
      <c r="WCB63" s="411"/>
      <c r="WCC63" s="411"/>
      <c r="WCD63" s="99"/>
      <c r="WCE63" s="100"/>
      <c r="WCF63" s="99"/>
      <c r="WCG63" s="99"/>
      <c r="WCH63" s="101"/>
      <c r="WCI63" s="101"/>
      <c r="WCJ63" s="101"/>
      <c r="WCK63" s="100"/>
      <c r="WCL63" s="101"/>
      <c r="WCM63" s="101"/>
      <c r="WCN63" s="101"/>
      <c r="WCO63" s="101"/>
      <c r="WCP63" s="101"/>
      <c r="WCQ63" s="100"/>
      <c r="WCR63" s="101"/>
      <c r="WCS63" s="101"/>
      <c r="WCT63" s="101"/>
      <c r="WCU63" s="101"/>
      <c r="WCV63" s="101"/>
      <c r="WCW63" s="101"/>
      <c r="WCX63" s="101"/>
      <c r="WCY63" s="101"/>
      <c r="WCZ63" s="101"/>
      <c r="WDA63" s="411"/>
      <c r="WDB63" s="411"/>
      <c r="WDC63" s="411"/>
      <c r="WDD63" s="99"/>
      <c r="WDE63" s="100"/>
      <c r="WDF63" s="99"/>
      <c r="WDG63" s="99"/>
      <c r="WDH63" s="101"/>
      <c r="WDI63" s="101"/>
      <c r="WDJ63" s="101"/>
      <c r="WDK63" s="100"/>
      <c r="WDL63" s="101"/>
      <c r="WDM63" s="101"/>
      <c r="WDN63" s="101"/>
      <c r="WDO63" s="101"/>
      <c r="WDP63" s="101"/>
      <c r="WDQ63" s="100"/>
      <c r="WDR63" s="101"/>
      <c r="WDS63" s="101"/>
      <c r="WDT63" s="101"/>
      <c r="WDU63" s="101"/>
      <c r="WDV63" s="101"/>
      <c r="WDW63" s="101"/>
      <c r="WDX63" s="101"/>
      <c r="WDY63" s="101"/>
      <c r="WDZ63" s="101"/>
      <c r="WEA63" s="411"/>
      <c r="WEB63" s="411"/>
      <c r="WEC63" s="411"/>
      <c r="WED63" s="99"/>
      <c r="WEE63" s="100"/>
      <c r="WEF63" s="99"/>
      <c r="WEG63" s="99"/>
      <c r="WEH63" s="101"/>
      <c r="WEI63" s="101"/>
      <c r="WEJ63" s="101"/>
      <c r="WEK63" s="100"/>
      <c r="WEL63" s="101"/>
      <c r="WEM63" s="101"/>
      <c r="WEN63" s="101"/>
      <c r="WEO63" s="101"/>
      <c r="WEP63" s="101"/>
      <c r="WEQ63" s="100"/>
      <c r="WER63" s="101"/>
      <c r="WES63" s="101"/>
      <c r="WET63" s="101"/>
      <c r="WEU63" s="101"/>
      <c r="WEV63" s="101"/>
      <c r="WEW63" s="101"/>
      <c r="WEX63" s="101"/>
      <c r="WEY63" s="101"/>
      <c r="WEZ63" s="101"/>
      <c r="WFA63" s="411"/>
      <c r="WFB63" s="411"/>
      <c r="WFC63" s="411"/>
      <c r="WFD63" s="99"/>
      <c r="WFE63" s="100"/>
      <c r="WFF63" s="99"/>
      <c r="WFG63" s="99"/>
      <c r="WFH63" s="101"/>
      <c r="WFI63" s="101"/>
      <c r="WFJ63" s="101"/>
      <c r="WFK63" s="100"/>
      <c r="WFL63" s="101"/>
      <c r="WFM63" s="101"/>
      <c r="WFN63" s="101"/>
      <c r="WFO63" s="101"/>
      <c r="WFP63" s="101"/>
      <c r="WFQ63" s="100"/>
      <c r="WFR63" s="101"/>
      <c r="WFS63" s="101"/>
      <c r="WFT63" s="101"/>
      <c r="WFU63" s="101"/>
      <c r="WFV63" s="101"/>
      <c r="WFW63" s="101"/>
      <c r="WFX63" s="101"/>
      <c r="WFY63" s="101"/>
      <c r="WFZ63" s="101"/>
      <c r="WGA63" s="411"/>
      <c r="WGB63" s="411"/>
      <c r="WGC63" s="411"/>
      <c r="WGD63" s="99"/>
      <c r="WGE63" s="100"/>
      <c r="WGF63" s="99"/>
      <c r="WGG63" s="99"/>
      <c r="WGH63" s="101"/>
      <c r="WGI63" s="101"/>
      <c r="WGJ63" s="101"/>
      <c r="WGK63" s="100"/>
      <c r="WGL63" s="101"/>
      <c r="WGM63" s="101"/>
      <c r="WGN63" s="101"/>
      <c r="WGO63" s="101"/>
      <c r="WGP63" s="101"/>
      <c r="WGQ63" s="100"/>
      <c r="WGR63" s="101"/>
      <c r="WGS63" s="101"/>
      <c r="WGT63" s="101"/>
      <c r="WGU63" s="101"/>
      <c r="WGV63" s="101"/>
      <c r="WGW63" s="101"/>
      <c r="WGX63" s="101"/>
      <c r="WGY63" s="101"/>
      <c r="WGZ63" s="101"/>
      <c r="WHA63" s="411"/>
      <c r="WHB63" s="411"/>
      <c r="WHC63" s="411"/>
      <c r="WHD63" s="99"/>
      <c r="WHE63" s="100"/>
      <c r="WHF63" s="99"/>
      <c r="WHG63" s="99"/>
      <c r="WHH63" s="101"/>
      <c r="WHI63" s="101"/>
      <c r="WHJ63" s="101"/>
      <c r="WHK63" s="100"/>
      <c r="WHL63" s="101"/>
      <c r="WHM63" s="101"/>
      <c r="WHN63" s="101"/>
      <c r="WHO63" s="101"/>
      <c r="WHP63" s="101"/>
      <c r="WHQ63" s="100"/>
      <c r="WHR63" s="101"/>
      <c r="WHS63" s="101"/>
      <c r="WHT63" s="101"/>
      <c r="WHU63" s="101"/>
      <c r="WHV63" s="101"/>
      <c r="WHW63" s="101"/>
      <c r="WHX63" s="101"/>
      <c r="WHY63" s="101"/>
      <c r="WHZ63" s="101"/>
      <c r="WIA63" s="411"/>
      <c r="WIB63" s="411"/>
      <c r="WIC63" s="411"/>
      <c r="WID63" s="99"/>
      <c r="WIE63" s="100"/>
      <c r="WIF63" s="99"/>
      <c r="WIG63" s="99"/>
      <c r="WIH63" s="101"/>
      <c r="WII63" s="101"/>
      <c r="WIJ63" s="101"/>
      <c r="WIK63" s="100"/>
      <c r="WIL63" s="101"/>
      <c r="WIM63" s="101"/>
      <c r="WIN63" s="101"/>
      <c r="WIO63" s="101"/>
      <c r="WIP63" s="101"/>
      <c r="WIQ63" s="100"/>
      <c r="WIR63" s="101"/>
      <c r="WIS63" s="101"/>
      <c r="WIT63" s="101"/>
      <c r="WIU63" s="101"/>
      <c r="WIV63" s="101"/>
      <c r="WIW63" s="101"/>
      <c r="WIX63" s="101"/>
      <c r="WIY63" s="101"/>
      <c r="WIZ63" s="101"/>
      <c r="WJA63" s="411"/>
      <c r="WJB63" s="411"/>
      <c r="WJC63" s="411"/>
      <c r="WJD63" s="99"/>
      <c r="WJE63" s="100"/>
      <c r="WJF63" s="99"/>
      <c r="WJG63" s="99"/>
      <c r="WJH63" s="101"/>
      <c r="WJI63" s="101"/>
      <c r="WJJ63" s="101"/>
      <c r="WJK63" s="100"/>
      <c r="WJL63" s="101"/>
      <c r="WJM63" s="101"/>
      <c r="WJN63" s="101"/>
      <c r="WJO63" s="101"/>
      <c r="WJP63" s="101"/>
      <c r="WJQ63" s="100"/>
      <c r="WJR63" s="101"/>
      <c r="WJS63" s="101"/>
      <c r="WJT63" s="101"/>
      <c r="WJU63" s="101"/>
      <c r="WJV63" s="101"/>
      <c r="WJW63" s="101"/>
      <c r="WJX63" s="101"/>
      <c r="WJY63" s="101"/>
      <c r="WJZ63" s="101"/>
      <c r="WKA63" s="411"/>
      <c r="WKB63" s="411"/>
      <c r="WKC63" s="411"/>
      <c r="WKD63" s="99"/>
      <c r="WKE63" s="100"/>
      <c r="WKF63" s="99"/>
      <c r="WKG63" s="99"/>
      <c r="WKH63" s="101"/>
      <c r="WKI63" s="101"/>
      <c r="WKJ63" s="101"/>
      <c r="WKK63" s="100"/>
      <c r="WKL63" s="101"/>
      <c r="WKM63" s="101"/>
      <c r="WKN63" s="101"/>
      <c r="WKO63" s="101"/>
      <c r="WKP63" s="101"/>
      <c r="WKQ63" s="100"/>
      <c r="WKR63" s="101"/>
      <c r="WKS63" s="101"/>
      <c r="WKT63" s="101"/>
      <c r="WKU63" s="101"/>
      <c r="WKV63" s="101"/>
      <c r="WKW63" s="101"/>
      <c r="WKX63" s="101"/>
      <c r="WKY63" s="101"/>
      <c r="WKZ63" s="101"/>
      <c r="WLA63" s="411"/>
      <c r="WLB63" s="411"/>
      <c r="WLC63" s="411"/>
      <c r="WLD63" s="99"/>
      <c r="WLE63" s="100"/>
      <c r="WLF63" s="99"/>
      <c r="WLG63" s="99"/>
      <c r="WLH63" s="101"/>
      <c r="WLI63" s="101"/>
      <c r="WLJ63" s="101"/>
      <c r="WLK63" s="100"/>
      <c r="WLL63" s="101"/>
      <c r="WLM63" s="101"/>
      <c r="WLN63" s="101"/>
      <c r="WLO63" s="101"/>
      <c r="WLP63" s="101"/>
      <c r="WLQ63" s="100"/>
      <c r="WLR63" s="101"/>
      <c r="WLS63" s="101"/>
      <c r="WLT63" s="101"/>
      <c r="WLU63" s="101"/>
      <c r="WLV63" s="101"/>
      <c r="WLW63" s="101"/>
      <c r="WLX63" s="101"/>
      <c r="WLY63" s="101"/>
      <c r="WLZ63" s="101"/>
      <c r="WMA63" s="411"/>
      <c r="WMB63" s="411"/>
      <c r="WMC63" s="411"/>
      <c r="WMD63" s="99"/>
      <c r="WME63" s="100"/>
      <c r="WMF63" s="99"/>
      <c r="WMG63" s="99"/>
      <c r="WMH63" s="101"/>
      <c r="WMI63" s="101"/>
      <c r="WMJ63" s="101"/>
      <c r="WMK63" s="100"/>
      <c r="WML63" s="101"/>
      <c r="WMM63" s="101"/>
      <c r="WMN63" s="101"/>
      <c r="WMO63" s="101"/>
      <c r="WMP63" s="101"/>
      <c r="WMQ63" s="100"/>
      <c r="WMR63" s="101"/>
      <c r="WMS63" s="101"/>
      <c r="WMT63" s="101"/>
      <c r="WMU63" s="101"/>
      <c r="WMV63" s="101"/>
      <c r="WMW63" s="101"/>
      <c r="WMX63" s="101"/>
      <c r="WMY63" s="101"/>
      <c r="WMZ63" s="101"/>
      <c r="WNA63" s="411"/>
      <c r="WNB63" s="411"/>
      <c r="WNC63" s="411"/>
      <c r="WND63" s="99"/>
      <c r="WNE63" s="100"/>
      <c r="WNF63" s="99"/>
      <c r="WNG63" s="99"/>
      <c r="WNH63" s="101"/>
      <c r="WNI63" s="101"/>
      <c r="WNJ63" s="101"/>
      <c r="WNK63" s="100"/>
      <c r="WNL63" s="101"/>
      <c r="WNM63" s="101"/>
      <c r="WNN63" s="101"/>
      <c r="WNO63" s="101"/>
      <c r="WNP63" s="101"/>
      <c r="WNQ63" s="100"/>
      <c r="WNR63" s="101"/>
      <c r="WNS63" s="101"/>
      <c r="WNT63" s="101"/>
      <c r="WNU63" s="101"/>
      <c r="WNV63" s="101"/>
      <c r="WNW63" s="101"/>
      <c r="WNX63" s="101"/>
      <c r="WNY63" s="101"/>
      <c r="WNZ63" s="101"/>
      <c r="WOA63" s="411"/>
      <c r="WOB63" s="411"/>
      <c r="WOC63" s="411"/>
      <c r="WOD63" s="99"/>
      <c r="WOE63" s="100"/>
      <c r="WOF63" s="99"/>
      <c r="WOG63" s="99"/>
      <c r="WOH63" s="101"/>
      <c r="WOI63" s="101"/>
      <c r="WOJ63" s="101"/>
      <c r="WOK63" s="100"/>
      <c r="WOL63" s="101"/>
      <c r="WOM63" s="101"/>
      <c r="WON63" s="101"/>
      <c r="WOO63" s="101"/>
      <c r="WOP63" s="101"/>
      <c r="WOQ63" s="100"/>
      <c r="WOR63" s="101"/>
      <c r="WOS63" s="101"/>
      <c r="WOT63" s="101"/>
      <c r="WOU63" s="101"/>
      <c r="WOV63" s="101"/>
      <c r="WOW63" s="101"/>
      <c r="WOX63" s="101"/>
      <c r="WOY63" s="101"/>
      <c r="WOZ63" s="101"/>
      <c r="WPA63" s="411"/>
      <c r="WPB63" s="411"/>
      <c r="WPC63" s="411"/>
      <c r="WPD63" s="99"/>
      <c r="WPE63" s="100"/>
      <c r="WPF63" s="99"/>
      <c r="WPG63" s="99"/>
      <c r="WPH63" s="101"/>
      <c r="WPI63" s="101"/>
      <c r="WPJ63" s="101"/>
      <c r="WPK63" s="100"/>
      <c r="WPL63" s="101"/>
      <c r="WPM63" s="101"/>
      <c r="WPN63" s="101"/>
      <c r="WPO63" s="101"/>
      <c r="WPP63" s="101"/>
      <c r="WPQ63" s="100"/>
      <c r="WPR63" s="101"/>
      <c r="WPS63" s="101"/>
      <c r="WPT63" s="101"/>
      <c r="WPU63" s="101"/>
      <c r="WPV63" s="101"/>
      <c r="WPW63" s="101"/>
      <c r="WPX63" s="101"/>
      <c r="WPY63" s="101"/>
      <c r="WPZ63" s="101"/>
      <c r="WQA63" s="411"/>
      <c r="WQB63" s="411"/>
      <c r="WQC63" s="411"/>
      <c r="WQD63" s="99"/>
      <c r="WQE63" s="100"/>
      <c r="WQF63" s="99"/>
      <c r="WQG63" s="99"/>
      <c r="WQH63" s="101"/>
      <c r="WQI63" s="101"/>
      <c r="WQJ63" s="101"/>
      <c r="WQK63" s="100"/>
      <c r="WQL63" s="101"/>
      <c r="WQM63" s="101"/>
      <c r="WQN63" s="101"/>
      <c r="WQO63" s="101"/>
      <c r="WQP63" s="101"/>
      <c r="WQQ63" s="100"/>
      <c r="WQR63" s="101"/>
      <c r="WQS63" s="101"/>
      <c r="WQT63" s="101"/>
      <c r="WQU63" s="101"/>
      <c r="WQV63" s="101"/>
      <c r="WQW63" s="101"/>
      <c r="WQX63" s="101"/>
      <c r="WQY63" s="101"/>
      <c r="WQZ63" s="101"/>
      <c r="WRA63" s="411"/>
      <c r="WRB63" s="411"/>
      <c r="WRC63" s="411"/>
      <c r="WRD63" s="99"/>
      <c r="WRE63" s="100"/>
      <c r="WRF63" s="99"/>
      <c r="WRG63" s="99"/>
      <c r="WRH63" s="101"/>
      <c r="WRI63" s="101"/>
      <c r="WRJ63" s="101"/>
      <c r="WRK63" s="100"/>
      <c r="WRL63" s="101"/>
      <c r="WRM63" s="101"/>
      <c r="WRN63" s="101"/>
      <c r="WRO63" s="101"/>
      <c r="WRP63" s="101"/>
      <c r="WRQ63" s="100"/>
      <c r="WRR63" s="101"/>
      <c r="WRS63" s="101"/>
      <c r="WRT63" s="101"/>
      <c r="WRU63" s="101"/>
      <c r="WRV63" s="101"/>
      <c r="WRW63" s="101"/>
      <c r="WRX63" s="101"/>
      <c r="WRY63" s="101"/>
      <c r="WRZ63" s="101"/>
      <c r="WSA63" s="411"/>
      <c r="WSB63" s="411"/>
      <c r="WSC63" s="411"/>
      <c r="WSD63" s="99"/>
      <c r="WSE63" s="100"/>
      <c r="WSF63" s="99"/>
      <c r="WSG63" s="99"/>
      <c r="WSH63" s="101"/>
      <c r="WSI63" s="101"/>
      <c r="WSJ63" s="101"/>
      <c r="WSK63" s="100"/>
      <c r="WSL63" s="101"/>
      <c r="WSM63" s="101"/>
      <c r="WSN63" s="101"/>
      <c r="WSO63" s="101"/>
      <c r="WSP63" s="101"/>
      <c r="WSQ63" s="100"/>
      <c r="WSR63" s="101"/>
      <c r="WSS63" s="101"/>
      <c r="WST63" s="101"/>
      <c r="WSU63" s="101"/>
      <c r="WSV63" s="101"/>
      <c r="WSW63" s="101"/>
      <c r="WSX63" s="101"/>
      <c r="WSY63" s="101"/>
      <c r="WSZ63" s="101"/>
      <c r="WTA63" s="411"/>
      <c r="WTB63" s="411"/>
      <c r="WTC63" s="411"/>
      <c r="WTD63" s="99"/>
      <c r="WTE63" s="100"/>
      <c r="WTF63" s="99"/>
      <c r="WTG63" s="99"/>
      <c r="WTH63" s="101"/>
      <c r="WTI63" s="101"/>
      <c r="WTJ63" s="101"/>
      <c r="WTK63" s="100"/>
      <c r="WTL63" s="101"/>
      <c r="WTM63" s="101"/>
      <c r="WTN63" s="101"/>
      <c r="WTO63" s="101"/>
      <c r="WTP63" s="101"/>
      <c r="WTQ63" s="100"/>
      <c r="WTR63" s="101"/>
      <c r="WTS63" s="101"/>
      <c r="WTT63" s="101"/>
      <c r="WTU63" s="101"/>
      <c r="WTV63" s="101"/>
      <c r="WTW63" s="101"/>
      <c r="WTX63" s="101"/>
      <c r="WTY63" s="101"/>
      <c r="WTZ63" s="101"/>
      <c r="WUA63" s="411"/>
      <c r="WUB63" s="411"/>
      <c r="WUC63" s="411"/>
      <c r="WUD63" s="99"/>
      <c r="WUE63" s="100"/>
      <c r="WUF63" s="99"/>
      <c r="WUG63" s="99"/>
      <c r="WUH63" s="101"/>
      <c r="WUI63" s="101"/>
      <c r="WUJ63" s="101"/>
      <c r="WUK63" s="100"/>
      <c r="WUL63" s="101"/>
      <c r="WUM63" s="101"/>
      <c r="WUN63" s="101"/>
      <c r="WUO63" s="101"/>
      <c r="WUP63" s="101"/>
      <c r="WUQ63" s="100"/>
      <c r="WUR63" s="101"/>
      <c r="WUS63" s="101"/>
      <c r="WUT63" s="101"/>
      <c r="WUU63" s="101"/>
      <c r="WUV63" s="101"/>
      <c r="WUW63" s="101"/>
      <c r="WUX63" s="101"/>
      <c r="WUY63" s="101"/>
      <c r="WUZ63" s="101"/>
      <c r="WVA63" s="411"/>
      <c r="WVB63" s="411"/>
      <c r="WVC63" s="411"/>
      <c r="WVD63" s="99"/>
      <c r="WVE63" s="100"/>
      <c r="WVF63" s="99"/>
      <c r="WVG63" s="99"/>
      <c r="WVH63" s="101"/>
      <c r="WVI63" s="101"/>
      <c r="WVJ63" s="101"/>
      <c r="WVK63" s="100"/>
      <c r="WVL63" s="101"/>
      <c r="WVM63" s="101"/>
      <c r="WVN63" s="101"/>
      <c r="WVO63" s="101"/>
      <c r="WVP63" s="101"/>
      <c r="WVQ63" s="100"/>
      <c r="WVR63" s="101"/>
      <c r="WVS63" s="101"/>
      <c r="WVT63" s="101"/>
      <c r="WVU63" s="101"/>
      <c r="WVV63" s="101"/>
      <c r="WVW63" s="101"/>
      <c r="WVX63" s="101"/>
      <c r="WVY63" s="101"/>
      <c r="WVZ63" s="101"/>
      <c r="WWA63" s="411"/>
      <c r="WWB63" s="411"/>
      <c r="WWC63" s="411"/>
      <c r="WWD63" s="99"/>
      <c r="WWE63" s="100"/>
      <c r="WWF63" s="99"/>
      <c r="WWG63" s="99"/>
      <c r="WWH63" s="101"/>
      <c r="WWI63" s="101"/>
      <c r="WWJ63" s="101"/>
      <c r="WWK63" s="100"/>
      <c r="WWL63" s="101"/>
      <c r="WWM63" s="101"/>
      <c r="WWN63" s="101"/>
      <c r="WWO63" s="101"/>
      <c r="WWP63" s="101"/>
      <c r="WWQ63" s="100"/>
      <c r="WWR63" s="101"/>
      <c r="WWS63" s="101"/>
      <c r="WWT63" s="101"/>
      <c r="WWU63" s="101"/>
      <c r="WWV63" s="101"/>
      <c r="WWW63" s="101"/>
      <c r="WWX63" s="101"/>
      <c r="WWY63" s="101"/>
      <c r="WWZ63" s="101"/>
      <c r="WXA63" s="411"/>
      <c r="WXB63" s="411"/>
      <c r="WXC63" s="411"/>
      <c r="WXD63" s="99"/>
      <c r="WXE63" s="100"/>
      <c r="WXF63" s="99"/>
      <c r="WXG63" s="99"/>
      <c r="WXH63" s="101"/>
      <c r="WXI63" s="101"/>
      <c r="WXJ63" s="101"/>
      <c r="WXK63" s="100"/>
      <c r="WXL63" s="101"/>
      <c r="WXM63" s="101"/>
      <c r="WXN63" s="101"/>
      <c r="WXO63" s="101"/>
      <c r="WXP63" s="101"/>
      <c r="WXQ63" s="100"/>
      <c r="WXR63" s="101"/>
      <c r="WXS63" s="101"/>
      <c r="WXT63" s="101"/>
      <c r="WXU63" s="101"/>
      <c r="WXV63" s="101"/>
      <c r="WXW63" s="101"/>
      <c r="WXX63" s="101"/>
      <c r="WXY63" s="101"/>
      <c r="WXZ63" s="101"/>
      <c r="WYA63" s="411"/>
      <c r="WYB63" s="411"/>
      <c r="WYC63" s="411"/>
      <c r="WYD63" s="99"/>
      <c r="WYE63" s="100"/>
      <c r="WYF63" s="99"/>
      <c r="WYG63" s="99"/>
      <c r="WYH63" s="101"/>
      <c r="WYI63" s="101"/>
      <c r="WYJ63" s="101"/>
      <c r="WYK63" s="100"/>
      <c r="WYL63" s="101"/>
      <c r="WYM63" s="101"/>
      <c r="WYN63" s="101"/>
      <c r="WYO63" s="101"/>
      <c r="WYP63" s="101"/>
      <c r="WYQ63" s="100"/>
      <c r="WYR63" s="101"/>
      <c r="WYS63" s="101"/>
      <c r="WYT63" s="101"/>
      <c r="WYU63" s="101"/>
      <c r="WYV63" s="101"/>
      <c r="WYW63" s="101"/>
      <c r="WYX63" s="101"/>
      <c r="WYY63" s="101"/>
      <c r="WYZ63" s="101"/>
      <c r="WZA63" s="411"/>
      <c r="WZB63" s="411"/>
      <c r="WZC63" s="411"/>
      <c r="WZD63" s="99"/>
      <c r="WZE63" s="100"/>
      <c r="WZF63" s="99"/>
      <c r="WZG63" s="99"/>
      <c r="WZH63" s="101"/>
      <c r="WZI63" s="101"/>
      <c r="WZJ63" s="101"/>
      <c r="WZK63" s="100"/>
      <c r="WZL63" s="101"/>
      <c r="WZM63" s="101"/>
      <c r="WZN63" s="101"/>
      <c r="WZO63" s="101"/>
      <c r="WZP63" s="101"/>
      <c r="WZQ63" s="100"/>
      <c r="WZR63" s="101"/>
      <c r="WZS63" s="101"/>
      <c r="WZT63" s="101"/>
      <c r="WZU63" s="101"/>
      <c r="WZV63" s="101"/>
      <c r="WZW63" s="101"/>
      <c r="WZX63" s="101"/>
      <c r="WZY63" s="101"/>
      <c r="WZZ63" s="101"/>
      <c r="XAA63" s="411"/>
      <c r="XAB63" s="411"/>
      <c r="XAC63" s="411"/>
      <c r="XAD63" s="99"/>
      <c r="XAE63" s="100"/>
      <c r="XAF63" s="99"/>
      <c r="XAG63" s="99"/>
      <c r="XAH63" s="101"/>
      <c r="XAI63" s="101"/>
      <c r="XAJ63" s="101"/>
      <c r="XAK63" s="100"/>
      <c r="XAL63" s="101"/>
      <c r="XAM63" s="101"/>
      <c r="XAN63" s="101"/>
      <c r="XAO63" s="101"/>
      <c r="XAP63" s="101"/>
      <c r="XAQ63" s="100"/>
      <c r="XAR63" s="101"/>
      <c r="XAS63" s="101"/>
      <c r="XAT63" s="101"/>
      <c r="XAU63" s="101"/>
      <c r="XAV63" s="101"/>
      <c r="XAW63" s="101"/>
      <c r="XAX63" s="101"/>
      <c r="XAY63" s="101"/>
      <c r="XAZ63" s="101"/>
      <c r="XBA63" s="411"/>
      <c r="XBB63" s="411"/>
      <c r="XBC63" s="411"/>
      <c r="XBD63" s="99"/>
      <c r="XBE63" s="100"/>
      <c r="XBF63" s="99"/>
      <c r="XBG63" s="99"/>
      <c r="XBH63" s="101"/>
      <c r="XBI63" s="101"/>
      <c r="XBJ63" s="101"/>
      <c r="XBK63" s="100"/>
      <c r="XBL63" s="101"/>
      <c r="XBM63" s="101"/>
      <c r="XBN63" s="101"/>
      <c r="XBO63" s="101"/>
      <c r="XBP63" s="101"/>
      <c r="XBQ63" s="100"/>
      <c r="XBR63" s="101"/>
      <c r="XBS63" s="101"/>
      <c r="XBT63" s="101"/>
      <c r="XBU63" s="101"/>
      <c r="XBV63" s="101"/>
      <c r="XBW63" s="101"/>
      <c r="XBX63" s="101"/>
      <c r="XBY63" s="101"/>
      <c r="XBZ63" s="101"/>
      <c r="XCA63" s="411"/>
      <c r="XCB63" s="411"/>
      <c r="XCC63" s="411"/>
      <c r="XCD63" s="99"/>
      <c r="XCE63" s="100"/>
      <c r="XCF63" s="99"/>
      <c r="XCG63" s="99"/>
      <c r="XCH63" s="101"/>
      <c r="XCI63" s="101"/>
      <c r="XCJ63" s="101"/>
      <c r="XCK63" s="100"/>
      <c r="XCL63" s="101"/>
      <c r="XCM63" s="101"/>
      <c r="XCN63" s="101"/>
      <c r="XCO63" s="101"/>
      <c r="XCP63" s="101"/>
      <c r="XCQ63" s="100"/>
      <c r="XCR63" s="101"/>
      <c r="XCS63" s="101"/>
      <c r="XCT63" s="101"/>
      <c r="XCU63" s="101"/>
      <c r="XCV63" s="101"/>
      <c r="XCW63" s="101"/>
      <c r="XCX63" s="101"/>
      <c r="XCY63" s="101"/>
      <c r="XCZ63" s="101"/>
      <c r="XDA63" s="411"/>
      <c r="XDB63" s="411"/>
      <c r="XDC63" s="411"/>
      <c r="XDD63" s="99"/>
      <c r="XDE63" s="100"/>
      <c r="XDF63" s="99"/>
      <c r="XDG63" s="99"/>
      <c r="XDH63" s="101"/>
      <c r="XDI63" s="101"/>
      <c r="XDJ63" s="101"/>
      <c r="XDK63" s="100"/>
      <c r="XDL63" s="101"/>
      <c r="XDM63" s="101"/>
      <c r="XDN63" s="101"/>
      <c r="XDO63" s="101"/>
      <c r="XDP63" s="101"/>
      <c r="XDQ63" s="100"/>
      <c r="XDR63" s="101"/>
      <c r="XDS63" s="101"/>
      <c r="XDT63" s="101"/>
      <c r="XDU63" s="101"/>
      <c r="XDV63" s="101"/>
      <c r="XDW63" s="101"/>
      <c r="XDX63" s="101"/>
      <c r="XDY63" s="101"/>
      <c r="XDZ63" s="101"/>
      <c r="XEA63" s="411"/>
      <c r="XEB63" s="411"/>
      <c r="XEC63" s="411"/>
      <c r="XED63" s="99"/>
      <c r="XEE63" s="100"/>
      <c r="XEF63" s="99"/>
      <c r="XEG63" s="99"/>
      <c r="XEH63" s="101"/>
      <c r="XEI63" s="101"/>
      <c r="XEJ63" s="101"/>
      <c r="XEK63" s="100"/>
      <c r="XEL63" s="101"/>
      <c r="XEM63" s="101"/>
      <c r="XEN63" s="101"/>
      <c r="XEO63" s="101"/>
      <c r="XEP63" s="101"/>
      <c r="XEQ63" s="100"/>
      <c r="XER63" s="101"/>
      <c r="XES63" s="101"/>
      <c r="XET63" s="101"/>
      <c r="XEU63" s="101"/>
      <c r="XEV63" s="101"/>
      <c r="XEW63" s="101"/>
      <c r="XEX63" s="101"/>
      <c r="XEY63" s="101"/>
      <c r="XEZ63" s="101"/>
      <c r="XFA63" s="411"/>
      <c r="XFB63" s="411"/>
      <c r="XFC63" s="411"/>
      <c r="XFD63" s="99"/>
    </row>
    <row r="64" spans="1:16384" s="94" customFormat="1" ht="16.899999999999999" customHeight="1" x14ac:dyDescent="0.35">
      <c r="A64" s="102">
        <v>44</v>
      </c>
      <c r="B64" s="102" t="s">
        <v>235</v>
      </c>
      <c r="C64" s="7" t="s">
        <v>370</v>
      </c>
      <c r="D64" s="98">
        <v>5</v>
      </c>
      <c r="E64" s="82">
        <v>5</v>
      </c>
      <c r="F64" s="98">
        <v>5</v>
      </c>
      <c r="G64" s="85">
        <v>0</v>
      </c>
      <c r="H64" s="85">
        <v>0</v>
      </c>
      <c r="I64" s="85">
        <v>0</v>
      </c>
      <c r="J64" s="85">
        <v>0</v>
      </c>
      <c r="K64" s="82"/>
      <c r="L64" s="85">
        <v>0</v>
      </c>
      <c r="M64" s="85">
        <v>0</v>
      </c>
      <c r="N64" s="85">
        <v>0</v>
      </c>
      <c r="O64" s="85">
        <v>0</v>
      </c>
      <c r="P64" s="85">
        <v>0</v>
      </c>
      <c r="Q64" s="82"/>
      <c r="R64" s="85">
        <v>0</v>
      </c>
      <c r="S64" s="85">
        <v>0</v>
      </c>
      <c r="T64" s="85">
        <v>0</v>
      </c>
      <c r="U64" s="85">
        <v>0</v>
      </c>
      <c r="V64" s="85">
        <v>0</v>
      </c>
      <c r="W64" s="85">
        <v>0</v>
      </c>
      <c r="X64" s="85">
        <v>0</v>
      </c>
      <c r="Y64" s="85">
        <v>0</v>
      </c>
      <c r="Z64" s="85">
        <v>0</v>
      </c>
    </row>
    <row r="65" spans="1:26" s="94" customFormat="1" ht="16.899999999999999" customHeight="1" x14ac:dyDescent="0.35">
      <c r="A65" s="408" t="s">
        <v>681</v>
      </c>
      <c r="B65" s="408"/>
      <c r="C65" s="408"/>
      <c r="D65" s="92">
        <f t="shared" ref="D65:Z65" si="21">SUM(D64:D64)</f>
        <v>5</v>
      </c>
      <c r="E65" s="82">
        <f t="shared" si="21"/>
        <v>5</v>
      </c>
      <c r="F65" s="92">
        <f t="shared" si="21"/>
        <v>5</v>
      </c>
      <c r="G65" s="93">
        <f t="shared" si="21"/>
        <v>0</v>
      </c>
      <c r="H65" s="93">
        <f t="shared" si="21"/>
        <v>0</v>
      </c>
      <c r="I65" s="93">
        <f t="shared" si="21"/>
        <v>0</v>
      </c>
      <c r="J65" s="93">
        <f t="shared" si="21"/>
        <v>0</v>
      </c>
      <c r="K65" s="82">
        <f t="shared" si="21"/>
        <v>0</v>
      </c>
      <c r="L65" s="93">
        <f t="shared" si="21"/>
        <v>0</v>
      </c>
      <c r="M65" s="93">
        <f t="shared" si="21"/>
        <v>0</v>
      </c>
      <c r="N65" s="93">
        <f t="shared" si="21"/>
        <v>0</v>
      </c>
      <c r="O65" s="93">
        <f t="shared" si="21"/>
        <v>0</v>
      </c>
      <c r="P65" s="93">
        <f t="shared" si="21"/>
        <v>0</v>
      </c>
      <c r="Q65" s="82">
        <f t="shared" si="21"/>
        <v>0</v>
      </c>
      <c r="R65" s="93">
        <f t="shared" si="21"/>
        <v>0</v>
      </c>
      <c r="S65" s="93">
        <f t="shared" si="21"/>
        <v>0</v>
      </c>
      <c r="T65" s="93">
        <f t="shared" si="21"/>
        <v>0</v>
      </c>
      <c r="U65" s="93">
        <f t="shared" si="21"/>
        <v>0</v>
      </c>
      <c r="V65" s="93">
        <f t="shared" si="21"/>
        <v>0</v>
      </c>
      <c r="W65" s="93">
        <f t="shared" si="21"/>
        <v>0</v>
      </c>
      <c r="X65" s="93">
        <f t="shared" si="21"/>
        <v>0</v>
      </c>
      <c r="Y65" s="93">
        <f t="shared" si="21"/>
        <v>0</v>
      </c>
      <c r="Z65" s="93">
        <f t="shared" si="21"/>
        <v>0</v>
      </c>
    </row>
    <row r="66" spans="1:26" ht="16.899999999999999" customHeight="1" x14ac:dyDescent="0.35">
      <c r="A66" s="57">
        <v>45</v>
      </c>
      <c r="B66" s="409" t="s">
        <v>236</v>
      </c>
      <c r="C66" s="7" t="s">
        <v>514</v>
      </c>
      <c r="D66" s="83">
        <v>10</v>
      </c>
      <c r="E66" s="82">
        <v>10</v>
      </c>
      <c r="F66" s="84">
        <v>7</v>
      </c>
      <c r="G66" s="103">
        <v>4</v>
      </c>
      <c r="H66" s="84">
        <v>1</v>
      </c>
      <c r="I66" s="85">
        <v>0</v>
      </c>
      <c r="J66" s="85">
        <v>0</v>
      </c>
      <c r="K66" s="82">
        <f t="shared" si="0"/>
        <v>0</v>
      </c>
      <c r="L66" s="85">
        <v>0</v>
      </c>
      <c r="M66" s="85">
        <v>0</v>
      </c>
      <c r="N66" s="85">
        <v>0</v>
      </c>
      <c r="O66" s="85">
        <v>0</v>
      </c>
      <c r="P66" s="85">
        <v>0</v>
      </c>
      <c r="Q66" s="82">
        <f t="shared" si="6"/>
        <v>0</v>
      </c>
      <c r="R66" s="85">
        <v>0</v>
      </c>
      <c r="S66" s="85">
        <v>0</v>
      </c>
      <c r="T66" s="85">
        <v>0</v>
      </c>
      <c r="U66" s="85">
        <v>0</v>
      </c>
      <c r="V66" s="85">
        <v>0</v>
      </c>
      <c r="W66" s="85">
        <v>0</v>
      </c>
      <c r="X66" s="85">
        <v>0</v>
      </c>
      <c r="Y66" s="85">
        <v>0</v>
      </c>
      <c r="Z66" s="85">
        <v>0</v>
      </c>
    </row>
    <row r="67" spans="1:26" ht="16.899999999999999" customHeight="1" x14ac:dyDescent="0.35">
      <c r="A67" s="57">
        <v>46</v>
      </c>
      <c r="B67" s="409"/>
      <c r="C67" s="7" t="s">
        <v>682</v>
      </c>
      <c r="D67" s="83">
        <v>15</v>
      </c>
      <c r="E67" s="82">
        <v>15</v>
      </c>
      <c r="F67" s="84">
        <v>9</v>
      </c>
      <c r="G67" s="84">
        <v>5</v>
      </c>
      <c r="H67" s="84">
        <v>1</v>
      </c>
      <c r="I67" s="85">
        <v>0</v>
      </c>
      <c r="J67" s="85">
        <v>0</v>
      </c>
      <c r="K67" s="82">
        <f t="shared" si="0"/>
        <v>0</v>
      </c>
      <c r="L67" s="85">
        <v>0</v>
      </c>
      <c r="M67" s="85">
        <v>0</v>
      </c>
      <c r="N67" s="85">
        <v>0</v>
      </c>
      <c r="O67" s="85">
        <v>0</v>
      </c>
      <c r="P67" s="85">
        <v>0</v>
      </c>
      <c r="Q67" s="82">
        <f t="shared" si="6"/>
        <v>0</v>
      </c>
      <c r="R67" s="85">
        <v>0</v>
      </c>
      <c r="S67" s="85">
        <v>0</v>
      </c>
      <c r="T67" s="85">
        <v>0</v>
      </c>
      <c r="U67" s="85">
        <v>0</v>
      </c>
      <c r="V67" s="85">
        <v>0</v>
      </c>
      <c r="W67" s="85">
        <v>0</v>
      </c>
      <c r="X67" s="85">
        <v>0</v>
      </c>
      <c r="Y67" s="85">
        <v>0</v>
      </c>
      <c r="Z67" s="85">
        <v>0</v>
      </c>
    </row>
    <row r="68" spans="1:26" ht="16.899999999999999" customHeight="1" x14ac:dyDescent="0.35">
      <c r="A68" s="57">
        <v>47</v>
      </c>
      <c r="B68" s="409"/>
      <c r="C68" s="7" t="s">
        <v>683</v>
      </c>
      <c r="D68" s="83">
        <v>10</v>
      </c>
      <c r="E68" s="82">
        <f t="shared" si="2"/>
        <v>10</v>
      </c>
      <c r="F68" s="84">
        <v>7</v>
      </c>
      <c r="G68" s="84">
        <v>3</v>
      </c>
      <c r="H68" s="84">
        <v>1</v>
      </c>
      <c r="I68" s="85">
        <v>0</v>
      </c>
      <c r="J68" s="85">
        <v>0</v>
      </c>
      <c r="K68" s="82">
        <f t="shared" si="0"/>
        <v>0</v>
      </c>
      <c r="L68" s="85">
        <v>0</v>
      </c>
      <c r="M68" s="85">
        <v>0</v>
      </c>
      <c r="N68" s="85">
        <v>0</v>
      </c>
      <c r="O68" s="85">
        <v>0</v>
      </c>
      <c r="P68" s="85">
        <v>0</v>
      </c>
      <c r="Q68" s="82">
        <f t="shared" si="6"/>
        <v>0</v>
      </c>
      <c r="R68" s="85">
        <v>0</v>
      </c>
      <c r="S68" s="85">
        <v>0</v>
      </c>
      <c r="T68" s="85">
        <v>0</v>
      </c>
      <c r="U68" s="85">
        <v>0</v>
      </c>
      <c r="V68" s="85">
        <v>0</v>
      </c>
      <c r="W68" s="85">
        <v>0</v>
      </c>
      <c r="X68" s="85">
        <v>0</v>
      </c>
      <c r="Y68" s="85">
        <v>0</v>
      </c>
      <c r="Z68" s="85">
        <v>0</v>
      </c>
    </row>
    <row r="69" spans="1:26" ht="16.899999999999999" customHeight="1" x14ac:dyDescent="0.35">
      <c r="A69" s="57">
        <v>48</v>
      </c>
      <c r="B69" s="409"/>
      <c r="C69" s="7" t="s">
        <v>517</v>
      </c>
      <c r="D69" s="83">
        <v>10</v>
      </c>
      <c r="E69" s="82">
        <f t="shared" si="2"/>
        <v>10</v>
      </c>
      <c r="F69" s="84">
        <v>7</v>
      </c>
      <c r="G69" s="84">
        <v>3</v>
      </c>
      <c r="H69" s="84">
        <v>1</v>
      </c>
      <c r="I69" s="85">
        <v>0</v>
      </c>
      <c r="J69" s="85">
        <v>0</v>
      </c>
      <c r="K69" s="82">
        <f t="shared" si="0"/>
        <v>0</v>
      </c>
      <c r="L69" s="85">
        <v>0</v>
      </c>
      <c r="M69" s="85">
        <v>0</v>
      </c>
      <c r="N69" s="85">
        <v>0</v>
      </c>
      <c r="O69" s="85">
        <v>0</v>
      </c>
      <c r="P69" s="85">
        <v>0</v>
      </c>
      <c r="Q69" s="82">
        <f t="shared" si="6"/>
        <v>0</v>
      </c>
      <c r="R69" s="85">
        <v>0</v>
      </c>
      <c r="S69" s="85">
        <v>0</v>
      </c>
      <c r="T69" s="85">
        <v>0</v>
      </c>
      <c r="U69" s="85">
        <v>0</v>
      </c>
      <c r="V69" s="85">
        <v>0</v>
      </c>
      <c r="W69" s="85">
        <v>0</v>
      </c>
      <c r="X69" s="85">
        <v>0</v>
      </c>
      <c r="Y69" s="85">
        <v>0</v>
      </c>
      <c r="Z69" s="85">
        <v>0</v>
      </c>
    </row>
    <row r="70" spans="1:26" s="94" customFormat="1" ht="16.899999999999999" customHeight="1" x14ac:dyDescent="0.35">
      <c r="A70" s="408" t="s">
        <v>684</v>
      </c>
      <c r="B70" s="408"/>
      <c r="C70" s="408"/>
      <c r="D70" s="92">
        <f t="shared" ref="D70:Z70" si="22">SUM(D66:D69)</f>
        <v>45</v>
      </c>
      <c r="E70" s="82">
        <f t="shared" si="22"/>
        <v>45</v>
      </c>
      <c r="F70" s="92">
        <f t="shared" si="22"/>
        <v>30</v>
      </c>
      <c r="G70" s="92">
        <f t="shared" si="22"/>
        <v>15</v>
      </c>
      <c r="H70" s="93">
        <f t="shared" si="22"/>
        <v>4</v>
      </c>
      <c r="I70" s="93">
        <f t="shared" si="22"/>
        <v>0</v>
      </c>
      <c r="J70" s="93">
        <f t="shared" si="22"/>
        <v>0</v>
      </c>
      <c r="K70" s="82">
        <f t="shared" si="0"/>
        <v>0</v>
      </c>
      <c r="L70" s="93">
        <f t="shared" si="22"/>
        <v>0</v>
      </c>
      <c r="M70" s="93">
        <f t="shared" si="22"/>
        <v>0</v>
      </c>
      <c r="N70" s="93">
        <f t="shared" si="22"/>
        <v>0</v>
      </c>
      <c r="O70" s="93">
        <f t="shared" si="22"/>
        <v>0</v>
      </c>
      <c r="P70" s="93">
        <f t="shared" si="22"/>
        <v>0</v>
      </c>
      <c r="Q70" s="82">
        <f t="shared" si="6"/>
        <v>0</v>
      </c>
      <c r="R70" s="93">
        <f t="shared" si="22"/>
        <v>0</v>
      </c>
      <c r="S70" s="93">
        <f t="shared" si="22"/>
        <v>0</v>
      </c>
      <c r="T70" s="93">
        <f t="shared" si="22"/>
        <v>0</v>
      </c>
      <c r="U70" s="93">
        <f t="shared" si="22"/>
        <v>0</v>
      </c>
      <c r="V70" s="93">
        <f t="shared" si="22"/>
        <v>0</v>
      </c>
      <c r="W70" s="93">
        <f t="shared" si="22"/>
        <v>0</v>
      </c>
      <c r="X70" s="93">
        <f t="shared" si="22"/>
        <v>0</v>
      </c>
      <c r="Y70" s="93">
        <f t="shared" si="22"/>
        <v>0</v>
      </c>
      <c r="Z70" s="93">
        <f t="shared" si="22"/>
        <v>0</v>
      </c>
    </row>
    <row r="71" spans="1:26" ht="16.899999999999999" customHeight="1" x14ac:dyDescent="0.35">
      <c r="A71" s="57">
        <v>49</v>
      </c>
      <c r="B71" s="409" t="s">
        <v>202</v>
      </c>
      <c r="C71" s="7" t="s">
        <v>685</v>
      </c>
      <c r="D71" s="83">
        <v>15</v>
      </c>
      <c r="E71" s="82">
        <f t="shared" si="2"/>
        <v>15</v>
      </c>
      <c r="F71" s="84">
        <v>10</v>
      </c>
      <c r="G71" s="84">
        <v>5</v>
      </c>
      <c r="H71" s="85">
        <v>0</v>
      </c>
      <c r="I71" s="85">
        <v>0</v>
      </c>
      <c r="J71" s="85">
        <v>0</v>
      </c>
      <c r="K71" s="82">
        <f t="shared" si="0"/>
        <v>0</v>
      </c>
      <c r="L71" s="85">
        <v>0</v>
      </c>
      <c r="M71" s="85">
        <v>0</v>
      </c>
      <c r="N71" s="85">
        <v>0</v>
      </c>
      <c r="O71" s="85">
        <v>0</v>
      </c>
      <c r="P71" s="85">
        <v>0</v>
      </c>
      <c r="Q71" s="82"/>
      <c r="R71" s="85">
        <v>0</v>
      </c>
      <c r="S71" s="85">
        <v>0</v>
      </c>
      <c r="T71" s="85">
        <v>0</v>
      </c>
      <c r="U71" s="85">
        <v>0</v>
      </c>
      <c r="V71" s="85">
        <v>0</v>
      </c>
      <c r="W71" s="85">
        <v>0</v>
      </c>
      <c r="X71" s="85">
        <v>0</v>
      </c>
      <c r="Y71" s="85">
        <v>0</v>
      </c>
      <c r="Z71" s="85">
        <v>0</v>
      </c>
    </row>
    <row r="72" spans="1:26" ht="16.899999999999999" customHeight="1" x14ac:dyDescent="0.35">
      <c r="A72" s="57">
        <v>50</v>
      </c>
      <c r="B72" s="409"/>
      <c r="C72" s="7" t="s">
        <v>686</v>
      </c>
      <c r="D72" s="83">
        <v>15</v>
      </c>
      <c r="E72" s="82">
        <f t="shared" si="2"/>
        <v>15</v>
      </c>
      <c r="F72" s="84">
        <v>10</v>
      </c>
      <c r="G72" s="84">
        <v>5</v>
      </c>
      <c r="H72" s="85">
        <v>0</v>
      </c>
      <c r="I72" s="85">
        <v>0</v>
      </c>
      <c r="J72" s="85">
        <v>0</v>
      </c>
      <c r="K72" s="82">
        <f t="shared" si="0"/>
        <v>0</v>
      </c>
      <c r="L72" s="85">
        <v>0</v>
      </c>
      <c r="M72" s="85">
        <v>0</v>
      </c>
      <c r="N72" s="85">
        <v>0</v>
      </c>
      <c r="O72" s="85">
        <v>0</v>
      </c>
      <c r="P72" s="85">
        <v>0</v>
      </c>
      <c r="Q72" s="82"/>
      <c r="R72" s="85">
        <v>0</v>
      </c>
      <c r="S72" s="85">
        <v>0</v>
      </c>
      <c r="T72" s="85">
        <v>0</v>
      </c>
      <c r="U72" s="85">
        <v>0</v>
      </c>
      <c r="V72" s="85">
        <v>0</v>
      </c>
      <c r="W72" s="85">
        <v>0</v>
      </c>
      <c r="X72" s="85">
        <v>0</v>
      </c>
      <c r="Y72" s="85">
        <v>0</v>
      </c>
      <c r="Z72" s="85">
        <v>0</v>
      </c>
    </row>
    <row r="73" spans="1:26" ht="16.899999999999999" customHeight="1" x14ac:dyDescent="0.35">
      <c r="A73" s="57">
        <v>51</v>
      </c>
      <c r="B73" s="409"/>
      <c r="C73" s="7" t="s">
        <v>687</v>
      </c>
      <c r="D73" s="83">
        <v>45</v>
      </c>
      <c r="E73" s="82">
        <f t="shared" si="2"/>
        <v>40</v>
      </c>
      <c r="F73" s="84">
        <v>25</v>
      </c>
      <c r="G73" s="84">
        <v>15</v>
      </c>
      <c r="H73" s="85">
        <v>0</v>
      </c>
      <c r="I73" s="85">
        <v>0</v>
      </c>
      <c r="J73" s="85">
        <v>0</v>
      </c>
      <c r="K73" s="82">
        <f t="shared" si="0"/>
        <v>5</v>
      </c>
      <c r="L73" s="84">
        <v>5</v>
      </c>
      <c r="M73" s="85">
        <v>0</v>
      </c>
      <c r="N73" s="85">
        <v>0</v>
      </c>
      <c r="O73" s="85">
        <v>0</v>
      </c>
      <c r="P73" s="85">
        <v>0</v>
      </c>
      <c r="Q73" s="82"/>
      <c r="R73" s="85">
        <v>0</v>
      </c>
      <c r="S73" s="85">
        <v>0</v>
      </c>
      <c r="T73" s="85">
        <v>0</v>
      </c>
      <c r="U73" s="85">
        <v>0</v>
      </c>
      <c r="V73" s="85">
        <v>0</v>
      </c>
      <c r="W73" s="85">
        <v>0</v>
      </c>
      <c r="X73" s="85">
        <v>0</v>
      </c>
      <c r="Y73" s="85">
        <v>0</v>
      </c>
      <c r="Z73" s="85">
        <v>0</v>
      </c>
    </row>
    <row r="74" spans="1:26" ht="16.899999999999999" customHeight="1" x14ac:dyDescent="0.35">
      <c r="A74" s="57">
        <v>52</v>
      </c>
      <c r="B74" s="409"/>
      <c r="C74" s="7" t="s">
        <v>377</v>
      </c>
      <c r="D74" s="83">
        <v>35</v>
      </c>
      <c r="E74" s="82">
        <f t="shared" si="2"/>
        <v>30</v>
      </c>
      <c r="F74" s="84">
        <v>20</v>
      </c>
      <c r="G74" s="84">
        <v>10</v>
      </c>
      <c r="H74" s="85">
        <v>0</v>
      </c>
      <c r="I74" s="85">
        <v>0</v>
      </c>
      <c r="J74" s="85">
        <v>0</v>
      </c>
      <c r="K74" s="82">
        <f t="shared" si="0"/>
        <v>5</v>
      </c>
      <c r="L74" s="84">
        <v>5</v>
      </c>
      <c r="M74" s="85">
        <v>0</v>
      </c>
      <c r="N74" s="85">
        <v>0</v>
      </c>
      <c r="O74" s="85">
        <v>0</v>
      </c>
      <c r="P74" s="85">
        <v>0</v>
      </c>
      <c r="Q74" s="82"/>
      <c r="R74" s="85">
        <v>0</v>
      </c>
      <c r="S74" s="85">
        <v>0</v>
      </c>
      <c r="T74" s="85">
        <v>0</v>
      </c>
      <c r="U74" s="85">
        <v>0</v>
      </c>
      <c r="V74" s="85">
        <v>0</v>
      </c>
      <c r="W74" s="85">
        <v>0</v>
      </c>
      <c r="X74" s="85">
        <v>0</v>
      </c>
      <c r="Y74" s="85">
        <v>0</v>
      </c>
      <c r="Z74" s="85">
        <v>0</v>
      </c>
    </row>
    <row r="75" spans="1:26" ht="16.899999999999999" customHeight="1" x14ac:dyDescent="0.35">
      <c r="A75" s="57">
        <v>53</v>
      </c>
      <c r="B75" s="409"/>
      <c r="C75" s="7" t="s">
        <v>688</v>
      </c>
      <c r="D75" s="83">
        <v>40</v>
      </c>
      <c r="E75" s="82">
        <f t="shared" ref="E75:E140" si="23">F75+G75</f>
        <v>35</v>
      </c>
      <c r="F75" s="84">
        <v>20</v>
      </c>
      <c r="G75" s="84">
        <v>15</v>
      </c>
      <c r="H75" s="85">
        <v>0</v>
      </c>
      <c r="I75" s="85">
        <v>0</v>
      </c>
      <c r="J75" s="85">
        <v>0</v>
      </c>
      <c r="K75" s="82">
        <f t="shared" ref="K75:K140" si="24">L75+M75</f>
        <v>5</v>
      </c>
      <c r="L75" s="84">
        <v>5</v>
      </c>
      <c r="M75" s="85">
        <v>0</v>
      </c>
      <c r="N75" s="85">
        <v>0</v>
      </c>
      <c r="O75" s="85">
        <v>0</v>
      </c>
      <c r="P75" s="85">
        <v>0</v>
      </c>
      <c r="Q75" s="82"/>
      <c r="R75" s="85">
        <v>0</v>
      </c>
      <c r="S75" s="85">
        <v>0</v>
      </c>
      <c r="T75" s="85">
        <v>0</v>
      </c>
      <c r="U75" s="85">
        <v>0</v>
      </c>
      <c r="V75" s="85">
        <v>0</v>
      </c>
      <c r="W75" s="85">
        <v>0</v>
      </c>
      <c r="X75" s="85">
        <v>0</v>
      </c>
      <c r="Y75" s="85">
        <v>0</v>
      </c>
      <c r="Z75" s="85">
        <v>0</v>
      </c>
    </row>
    <row r="76" spans="1:26" s="94" customFormat="1" ht="16.899999999999999" customHeight="1" x14ac:dyDescent="0.35">
      <c r="A76" s="408" t="s">
        <v>689</v>
      </c>
      <c r="B76" s="408"/>
      <c r="C76" s="408"/>
      <c r="D76" s="92">
        <f>SUM(D71:D75)</f>
        <v>150</v>
      </c>
      <c r="E76" s="82">
        <f t="shared" si="23"/>
        <v>135</v>
      </c>
      <c r="F76" s="92">
        <f t="shared" ref="F76:Z76" si="25">SUM(F71:F75)</f>
        <v>85</v>
      </c>
      <c r="G76" s="92">
        <f t="shared" si="25"/>
        <v>50</v>
      </c>
      <c r="H76" s="93">
        <f t="shared" si="25"/>
        <v>0</v>
      </c>
      <c r="I76" s="93">
        <f t="shared" si="25"/>
        <v>0</v>
      </c>
      <c r="J76" s="93">
        <f t="shared" si="25"/>
        <v>0</v>
      </c>
      <c r="K76" s="82">
        <f t="shared" si="24"/>
        <v>15</v>
      </c>
      <c r="L76" s="93">
        <f t="shared" si="25"/>
        <v>15</v>
      </c>
      <c r="M76" s="93">
        <f t="shared" si="25"/>
        <v>0</v>
      </c>
      <c r="N76" s="93">
        <f t="shared" si="25"/>
        <v>0</v>
      </c>
      <c r="O76" s="93">
        <f t="shared" si="25"/>
        <v>0</v>
      </c>
      <c r="P76" s="93">
        <f t="shared" si="25"/>
        <v>0</v>
      </c>
      <c r="Q76" s="82">
        <f t="shared" ref="Q76:Q140" si="26">R76+S76+T76</f>
        <v>0</v>
      </c>
      <c r="R76" s="93">
        <f t="shared" si="25"/>
        <v>0</v>
      </c>
      <c r="S76" s="93">
        <f t="shared" si="25"/>
        <v>0</v>
      </c>
      <c r="T76" s="93">
        <f t="shared" si="25"/>
        <v>0</v>
      </c>
      <c r="U76" s="93">
        <f t="shared" si="25"/>
        <v>0</v>
      </c>
      <c r="V76" s="93">
        <f t="shared" si="25"/>
        <v>0</v>
      </c>
      <c r="W76" s="93">
        <f t="shared" si="25"/>
        <v>0</v>
      </c>
      <c r="X76" s="93">
        <f t="shared" si="25"/>
        <v>0</v>
      </c>
      <c r="Y76" s="93">
        <f t="shared" si="25"/>
        <v>0</v>
      </c>
      <c r="Z76" s="93">
        <f t="shared" si="25"/>
        <v>0</v>
      </c>
    </row>
    <row r="77" spans="1:26" ht="16.899999999999999" customHeight="1" x14ac:dyDescent="0.35">
      <c r="A77" s="57">
        <v>54</v>
      </c>
      <c r="B77" s="409" t="s">
        <v>237</v>
      </c>
      <c r="C77" s="7" t="s">
        <v>690</v>
      </c>
      <c r="D77" s="83">
        <v>15</v>
      </c>
      <c r="E77" s="82">
        <f t="shared" si="23"/>
        <v>15</v>
      </c>
      <c r="F77" s="84">
        <v>10</v>
      </c>
      <c r="G77" s="84">
        <v>5</v>
      </c>
      <c r="H77" s="85">
        <v>0</v>
      </c>
      <c r="I77" s="85">
        <v>0</v>
      </c>
      <c r="J77" s="85">
        <v>0</v>
      </c>
      <c r="K77" s="82">
        <f t="shared" si="24"/>
        <v>0</v>
      </c>
      <c r="L77" s="85">
        <v>0</v>
      </c>
      <c r="M77" s="85">
        <v>0</v>
      </c>
      <c r="N77" s="85">
        <v>0</v>
      </c>
      <c r="O77" s="85">
        <v>0</v>
      </c>
      <c r="P77" s="85">
        <v>0</v>
      </c>
      <c r="Q77" s="82">
        <f t="shared" si="26"/>
        <v>0</v>
      </c>
      <c r="R77" s="85">
        <v>0</v>
      </c>
      <c r="S77" s="85">
        <v>0</v>
      </c>
      <c r="T77" s="85">
        <v>0</v>
      </c>
      <c r="U77" s="85">
        <v>0</v>
      </c>
      <c r="V77" s="85">
        <v>0</v>
      </c>
      <c r="W77" s="85">
        <v>0</v>
      </c>
      <c r="X77" s="85">
        <v>0</v>
      </c>
      <c r="Y77" s="85">
        <v>0</v>
      </c>
      <c r="Z77" s="85">
        <v>0</v>
      </c>
    </row>
    <row r="78" spans="1:26" ht="16.899999999999999" customHeight="1" x14ac:dyDescent="0.35">
      <c r="A78" s="57">
        <v>55</v>
      </c>
      <c r="B78" s="409"/>
      <c r="C78" s="7" t="s">
        <v>691</v>
      </c>
      <c r="D78" s="83">
        <v>5</v>
      </c>
      <c r="E78" s="82">
        <f t="shared" si="23"/>
        <v>5</v>
      </c>
      <c r="F78" s="84">
        <v>5</v>
      </c>
      <c r="G78" s="85">
        <v>0</v>
      </c>
      <c r="H78" s="85">
        <v>0</v>
      </c>
      <c r="I78" s="85">
        <v>0</v>
      </c>
      <c r="J78" s="85">
        <v>0</v>
      </c>
      <c r="K78" s="82">
        <f t="shared" si="24"/>
        <v>0</v>
      </c>
      <c r="L78" s="85">
        <v>0</v>
      </c>
      <c r="M78" s="85">
        <v>0</v>
      </c>
      <c r="N78" s="85">
        <v>0</v>
      </c>
      <c r="O78" s="85">
        <v>0</v>
      </c>
      <c r="P78" s="85">
        <v>0</v>
      </c>
      <c r="Q78" s="82">
        <f t="shared" si="26"/>
        <v>0</v>
      </c>
      <c r="R78" s="85">
        <v>0</v>
      </c>
      <c r="S78" s="85">
        <v>0</v>
      </c>
      <c r="T78" s="85">
        <v>0</v>
      </c>
      <c r="U78" s="85">
        <v>0</v>
      </c>
      <c r="V78" s="85">
        <v>0</v>
      </c>
      <c r="W78" s="85">
        <v>0</v>
      </c>
      <c r="X78" s="85">
        <v>0</v>
      </c>
      <c r="Y78" s="85">
        <v>0</v>
      </c>
      <c r="Z78" s="85">
        <v>0</v>
      </c>
    </row>
    <row r="79" spans="1:26" s="94" customFormat="1" ht="16.899999999999999" customHeight="1" x14ac:dyDescent="0.35">
      <c r="A79" s="408" t="s">
        <v>692</v>
      </c>
      <c r="B79" s="408"/>
      <c r="C79" s="408"/>
      <c r="D79" s="92">
        <f>SUM(D77:D78)</f>
        <v>20</v>
      </c>
      <c r="E79" s="82">
        <f t="shared" si="23"/>
        <v>20</v>
      </c>
      <c r="F79" s="92">
        <f t="shared" ref="F79:Z79" si="27">SUM(F77:F78)</f>
        <v>15</v>
      </c>
      <c r="G79" s="92">
        <f t="shared" si="27"/>
        <v>5</v>
      </c>
      <c r="H79" s="93">
        <f t="shared" si="27"/>
        <v>0</v>
      </c>
      <c r="I79" s="93">
        <f t="shared" si="27"/>
        <v>0</v>
      </c>
      <c r="J79" s="93">
        <f t="shared" si="27"/>
        <v>0</v>
      </c>
      <c r="K79" s="82">
        <f t="shared" si="24"/>
        <v>0</v>
      </c>
      <c r="L79" s="93">
        <f t="shared" si="27"/>
        <v>0</v>
      </c>
      <c r="M79" s="93">
        <f t="shared" si="27"/>
        <v>0</v>
      </c>
      <c r="N79" s="93">
        <f t="shared" si="27"/>
        <v>0</v>
      </c>
      <c r="O79" s="93">
        <f t="shared" si="27"/>
        <v>0</v>
      </c>
      <c r="P79" s="93">
        <f t="shared" si="27"/>
        <v>0</v>
      </c>
      <c r="Q79" s="82">
        <f t="shared" si="26"/>
        <v>0</v>
      </c>
      <c r="R79" s="93">
        <f t="shared" si="27"/>
        <v>0</v>
      </c>
      <c r="S79" s="93">
        <f t="shared" si="27"/>
        <v>0</v>
      </c>
      <c r="T79" s="93">
        <f t="shared" si="27"/>
        <v>0</v>
      </c>
      <c r="U79" s="93">
        <f t="shared" si="27"/>
        <v>0</v>
      </c>
      <c r="V79" s="93">
        <f t="shared" si="27"/>
        <v>0</v>
      </c>
      <c r="W79" s="93">
        <f t="shared" si="27"/>
        <v>0</v>
      </c>
      <c r="X79" s="93">
        <f t="shared" si="27"/>
        <v>0</v>
      </c>
      <c r="Y79" s="93">
        <f t="shared" si="27"/>
        <v>0</v>
      </c>
      <c r="Z79" s="93">
        <f t="shared" si="27"/>
        <v>0</v>
      </c>
    </row>
    <row r="80" spans="1:26" ht="16.899999999999999" customHeight="1" x14ac:dyDescent="0.35">
      <c r="A80" s="57">
        <v>56</v>
      </c>
      <c r="B80" s="409" t="s">
        <v>203</v>
      </c>
      <c r="C80" s="74" t="s">
        <v>693</v>
      </c>
      <c r="D80" s="83">
        <v>10</v>
      </c>
      <c r="E80" s="82">
        <f t="shared" si="23"/>
        <v>10</v>
      </c>
      <c r="F80" s="84">
        <v>10</v>
      </c>
      <c r="G80" s="85">
        <v>0</v>
      </c>
      <c r="H80" s="85">
        <v>0</v>
      </c>
      <c r="I80" s="85">
        <v>0</v>
      </c>
      <c r="J80" s="85">
        <v>0</v>
      </c>
      <c r="K80" s="82">
        <f t="shared" si="24"/>
        <v>0</v>
      </c>
      <c r="L80" s="85">
        <v>0</v>
      </c>
      <c r="M80" s="85">
        <v>0</v>
      </c>
      <c r="N80" s="85">
        <v>0</v>
      </c>
      <c r="O80" s="85">
        <v>0</v>
      </c>
      <c r="P80" s="85">
        <v>0</v>
      </c>
      <c r="Q80" s="82">
        <f t="shared" si="26"/>
        <v>0</v>
      </c>
      <c r="R80" s="85">
        <v>0</v>
      </c>
      <c r="S80" s="85">
        <v>0</v>
      </c>
      <c r="T80" s="85">
        <v>0</v>
      </c>
      <c r="U80" s="85">
        <v>0</v>
      </c>
      <c r="V80" s="85">
        <v>0</v>
      </c>
      <c r="W80" s="85">
        <v>0</v>
      </c>
      <c r="X80" s="85">
        <v>0</v>
      </c>
      <c r="Y80" s="85">
        <v>0</v>
      </c>
      <c r="Z80" s="85">
        <v>0</v>
      </c>
    </row>
    <row r="81" spans="1:26" ht="16.899999999999999" customHeight="1" x14ac:dyDescent="0.35">
      <c r="A81" s="57">
        <v>57</v>
      </c>
      <c r="B81" s="409"/>
      <c r="C81" s="74" t="s">
        <v>694</v>
      </c>
      <c r="D81" s="83">
        <v>5</v>
      </c>
      <c r="E81" s="82">
        <f t="shared" si="23"/>
        <v>5</v>
      </c>
      <c r="F81" s="84">
        <v>5</v>
      </c>
      <c r="G81" s="85">
        <v>0</v>
      </c>
      <c r="H81" s="85">
        <v>0</v>
      </c>
      <c r="I81" s="85">
        <v>0</v>
      </c>
      <c r="J81" s="85">
        <v>0</v>
      </c>
      <c r="K81" s="82">
        <f t="shared" si="24"/>
        <v>0</v>
      </c>
      <c r="L81" s="85">
        <v>0</v>
      </c>
      <c r="M81" s="85">
        <v>0</v>
      </c>
      <c r="N81" s="85">
        <v>0</v>
      </c>
      <c r="O81" s="85">
        <v>0</v>
      </c>
      <c r="P81" s="85">
        <v>0</v>
      </c>
      <c r="Q81" s="82">
        <f t="shared" si="26"/>
        <v>0</v>
      </c>
      <c r="R81" s="85">
        <v>0</v>
      </c>
      <c r="S81" s="85">
        <v>0</v>
      </c>
      <c r="T81" s="85">
        <v>0</v>
      </c>
      <c r="U81" s="85">
        <v>0</v>
      </c>
      <c r="V81" s="85">
        <v>0</v>
      </c>
      <c r="W81" s="85">
        <v>0</v>
      </c>
      <c r="X81" s="85">
        <v>0</v>
      </c>
      <c r="Y81" s="85">
        <v>0</v>
      </c>
      <c r="Z81" s="85">
        <v>0</v>
      </c>
    </row>
    <row r="82" spans="1:26" ht="16.899999999999999" customHeight="1" x14ac:dyDescent="0.35">
      <c r="A82" s="57">
        <v>58</v>
      </c>
      <c r="B82" s="409"/>
      <c r="C82" s="74" t="s">
        <v>695</v>
      </c>
      <c r="D82" s="83">
        <v>20</v>
      </c>
      <c r="E82" s="82">
        <f t="shared" si="23"/>
        <v>20</v>
      </c>
      <c r="F82" s="84">
        <v>15</v>
      </c>
      <c r="G82" s="84">
        <v>5</v>
      </c>
      <c r="H82" s="85">
        <v>0</v>
      </c>
      <c r="I82" s="85">
        <v>0</v>
      </c>
      <c r="J82" s="85">
        <v>0</v>
      </c>
      <c r="K82" s="82">
        <f t="shared" si="24"/>
        <v>0</v>
      </c>
      <c r="L82" s="85">
        <v>0</v>
      </c>
      <c r="M82" s="85">
        <v>0</v>
      </c>
      <c r="N82" s="85">
        <v>0</v>
      </c>
      <c r="O82" s="85">
        <v>0</v>
      </c>
      <c r="P82" s="85">
        <v>0</v>
      </c>
      <c r="Q82" s="82">
        <f t="shared" si="26"/>
        <v>0</v>
      </c>
      <c r="R82" s="85">
        <v>0</v>
      </c>
      <c r="S82" s="85">
        <v>0</v>
      </c>
      <c r="T82" s="85">
        <v>0</v>
      </c>
      <c r="U82" s="85">
        <v>0</v>
      </c>
      <c r="V82" s="85">
        <v>0</v>
      </c>
      <c r="W82" s="85">
        <v>0</v>
      </c>
      <c r="X82" s="85">
        <v>0</v>
      </c>
      <c r="Y82" s="85">
        <v>0</v>
      </c>
      <c r="Z82" s="85">
        <v>0</v>
      </c>
    </row>
    <row r="83" spans="1:26" ht="16.899999999999999" customHeight="1" x14ac:dyDescent="0.35">
      <c r="A83" s="57">
        <v>59</v>
      </c>
      <c r="B83" s="409"/>
      <c r="C83" s="74" t="s">
        <v>696</v>
      </c>
      <c r="D83" s="83">
        <v>15</v>
      </c>
      <c r="E83" s="82">
        <f t="shared" si="23"/>
        <v>15</v>
      </c>
      <c r="F83" s="84">
        <v>10</v>
      </c>
      <c r="G83" s="84">
        <v>5</v>
      </c>
      <c r="H83" s="85">
        <v>0</v>
      </c>
      <c r="I83" s="85">
        <v>0</v>
      </c>
      <c r="J83" s="85">
        <v>0</v>
      </c>
      <c r="K83" s="82">
        <f t="shared" si="24"/>
        <v>0</v>
      </c>
      <c r="L83" s="85">
        <v>0</v>
      </c>
      <c r="M83" s="85">
        <v>0</v>
      </c>
      <c r="N83" s="85">
        <v>0</v>
      </c>
      <c r="O83" s="85">
        <v>0</v>
      </c>
      <c r="P83" s="85">
        <v>0</v>
      </c>
      <c r="Q83" s="82">
        <f t="shared" si="26"/>
        <v>0</v>
      </c>
      <c r="R83" s="85">
        <v>0</v>
      </c>
      <c r="S83" s="85">
        <v>0</v>
      </c>
      <c r="T83" s="85">
        <v>0</v>
      </c>
      <c r="U83" s="85">
        <v>0</v>
      </c>
      <c r="V83" s="85">
        <v>0</v>
      </c>
      <c r="W83" s="85">
        <v>0</v>
      </c>
      <c r="X83" s="85">
        <v>0</v>
      </c>
      <c r="Y83" s="85">
        <v>0</v>
      </c>
      <c r="Z83" s="85">
        <v>0</v>
      </c>
    </row>
    <row r="84" spans="1:26" s="94" customFormat="1" ht="16.899999999999999" customHeight="1" x14ac:dyDescent="0.35">
      <c r="A84" s="408" t="s">
        <v>697</v>
      </c>
      <c r="B84" s="408"/>
      <c r="C84" s="408"/>
      <c r="D84" s="92">
        <f>SUM(D80:D83)</f>
        <v>50</v>
      </c>
      <c r="E84" s="82">
        <f t="shared" si="23"/>
        <v>50</v>
      </c>
      <c r="F84" s="92">
        <f t="shared" ref="F84:Z84" si="28">SUM(F80:F83)</f>
        <v>40</v>
      </c>
      <c r="G84" s="92">
        <f t="shared" si="28"/>
        <v>10</v>
      </c>
      <c r="H84" s="93">
        <f t="shared" si="28"/>
        <v>0</v>
      </c>
      <c r="I84" s="93">
        <f t="shared" si="28"/>
        <v>0</v>
      </c>
      <c r="J84" s="93">
        <f t="shared" si="28"/>
        <v>0</v>
      </c>
      <c r="K84" s="82">
        <f t="shared" si="24"/>
        <v>0</v>
      </c>
      <c r="L84" s="93">
        <f t="shared" si="28"/>
        <v>0</v>
      </c>
      <c r="M84" s="93">
        <f t="shared" si="28"/>
        <v>0</v>
      </c>
      <c r="N84" s="93">
        <f t="shared" si="28"/>
        <v>0</v>
      </c>
      <c r="O84" s="93">
        <f t="shared" si="28"/>
        <v>0</v>
      </c>
      <c r="P84" s="93">
        <f t="shared" si="28"/>
        <v>0</v>
      </c>
      <c r="Q84" s="82">
        <f t="shared" si="26"/>
        <v>0</v>
      </c>
      <c r="R84" s="93">
        <f t="shared" si="28"/>
        <v>0</v>
      </c>
      <c r="S84" s="93">
        <f t="shared" si="28"/>
        <v>0</v>
      </c>
      <c r="T84" s="93">
        <f t="shared" si="28"/>
        <v>0</v>
      </c>
      <c r="U84" s="93">
        <f t="shared" si="28"/>
        <v>0</v>
      </c>
      <c r="V84" s="93">
        <f t="shared" si="28"/>
        <v>0</v>
      </c>
      <c r="W84" s="93">
        <f t="shared" si="28"/>
        <v>0</v>
      </c>
      <c r="X84" s="93">
        <f t="shared" si="28"/>
        <v>0</v>
      </c>
      <c r="Y84" s="93">
        <f t="shared" si="28"/>
        <v>0</v>
      </c>
      <c r="Z84" s="93">
        <f t="shared" si="28"/>
        <v>0</v>
      </c>
    </row>
    <row r="85" spans="1:26" ht="16.899999999999999" customHeight="1" x14ac:dyDescent="0.35">
      <c r="A85" s="57">
        <v>60</v>
      </c>
      <c r="B85" s="409" t="s">
        <v>238</v>
      </c>
      <c r="C85" s="74" t="s">
        <v>698</v>
      </c>
      <c r="D85" s="83">
        <v>10</v>
      </c>
      <c r="E85" s="82">
        <f t="shared" si="23"/>
        <v>10</v>
      </c>
      <c r="F85" s="84">
        <v>9</v>
      </c>
      <c r="G85" s="84">
        <v>1</v>
      </c>
      <c r="H85" s="85">
        <v>0</v>
      </c>
      <c r="I85" s="85">
        <v>0</v>
      </c>
      <c r="J85" s="85">
        <v>0</v>
      </c>
      <c r="K85" s="82">
        <f t="shared" si="24"/>
        <v>1</v>
      </c>
      <c r="L85" s="103">
        <v>1</v>
      </c>
      <c r="M85" s="85">
        <v>0</v>
      </c>
      <c r="N85" s="103">
        <v>1</v>
      </c>
      <c r="O85" s="85">
        <v>0</v>
      </c>
      <c r="P85" s="85">
        <v>0</v>
      </c>
      <c r="Q85" s="82">
        <f t="shared" si="26"/>
        <v>0</v>
      </c>
      <c r="R85" s="85">
        <v>0</v>
      </c>
      <c r="S85" s="85">
        <v>0</v>
      </c>
      <c r="T85" s="85">
        <v>0</v>
      </c>
      <c r="U85" s="85">
        <v>0</v>
      </c>
      <c r="V85" s="85">
        <v>0</v>
      </c>
      <c r="W85" s="85">
        <v>0</v>
      </c>
      <c r="X85" s="85">
        <v>0</v>
      </c>
      <c r="Y85" s="85">
        <v>0</v>
      </c>
      <c r="Z85" s="85">
        <v>0</v>
      </c>
    </row>
    <row r="86" spans="1:26" ht="16.899999999999999" customHeight="1" x14ac:dyDescent="0.35">
      <c r="A86" s="57">
        <v>61</v>
      </c>
      <c r="B86" s="409"/>
      <c r="C86" s="74" t="s">
        <v>699</v>
      </c>
      <c r="D86" s="83">
        <v>10</v>
      </c>
      <c r="E86" s="82">
        <f t="shared" si="23"/>
        <v>10</v>
      </c>
      <c r="F86" s="84">
        <v>9</v>
      </c>
      <c r="G86" s="84">
        <v>1</v>
      </c>
      <c r="H86" s="85">
        <v>0</v>
      </c>
      <c r="I86" s="85">
        <v>0</v>
      </c>
      <c r="J86" s="85">
        <v>0</v>
      </c>
      <c r="K86" s="82">
        <f t="shared" si="24"/>
        <v>1</v>
      </c>
      <c r="L86" s="103">
        <v>1</v>
      </c>
      <c r="M86" s="85">
        <v>0</v>
      </c>
      <c r="N86" s="85">
        <v>0</v>
      </c>
      <c r="O86" s="85">
        <v>0</v>
      </c>
      <c r="P86" s="85">
        <v>0</v>
      </c>
      <c r="Q86" s="82">
        <f t="shared" si="26"/>
        <v>0</v>
      </c>
      <c r="R86" s="85">
        <v>0</v>
      </c>
      <c r="S86" s="85">
        <v>0</v>
      </c>
      <c r="T86" s="85">
        <v>0</v>
      </c>
      <c r="U86" s="85">
        <v>0</v>
      </c>
      <c r="V86" s="85">
        <v>0</v>
      </c>
      <c r="W86" s="85">
        <v>0</v>
      </c>
      <c r="X86" s="85">
        <v>0</v>
      </c>
      <c r="Y86" s="85">
        <v>0</v>
      </c>
      <c r="Z86" s="85">
        <v>0</v>
      </c>
    </row>
    <row r="87" spans="1:26" ht="16.899999999999999" customHeight="1" x14ac:dyDescent="0.35">
      <c r="A87" s="57">
        <v>62</v>
      </c>
      <c r="B87" s="409"/>
      <c r="C87" s="74" t="s">
        <v>700</v>
      </c>
      <c r="D87" s="83">
        <v>10</v>
      </c>
      <c r="E87" s="82">
        <f t="shared" si="23"/>
        <v>10</v>
      </c>
      <c r="F87" s="84">
        <v>9</v>
      </c>
      <c r="G87" s="84">
        <v>1</v>
      </c>
      <c r="H87" s="85">
        <v>0</v>
      </c>
      <c r="I87" s="103">
        <v>1</v>
      </c>
      <c r="J87" s="85">
        <v>0</v>
      </c>
      <c r="K87" s="82">
        <f t="shared" si="24"/>
        <v>1</v>
      </c>
      <c r="L87" s="103">
        <v>1</v>
      </c>
      <c r="M87" s="85">
        <v>0</v>
      </c>
      <c r="N87" s="85">
        <v>0</v>
      </c>
      <c r="O87" s="85">
        <v>0</v>
      </c>
      <c r="P87" s="85">
        <v>0</v>
      </c>
      <c r="Q87" s="82">
        <f t="shared" si="26"/>
        <v>0</v>
      </c>
      <c r="R87" s="85">
        <v>0</v>
      </c>
      <c r="S87" s="85">
        <v>0</v>
      </c>
      <c r="T87" s="85">
        <v>0</v>
      </c>
      <c r="U87" s="85">
        <v>0</v>
      </c>
      <c r="V87" s="85">
        <v>0</v>
      </c>
      <c r="W87" s="85">
        <v>0</v>
      </c>
      <c r="X87" s="85">
        <v>0</v>
      </c>
      <c r="Y87" s="85">
        <v>0</v>
      </c>
      <c r="Z87" s="85">
        <v>0</v>
      </c>
    </row>
    <row r="88" spans="1:26" ht="16.899999999999999" customHeight="1" x14ac:dyDescent="0.35">
      <c r="A88" s="57">
        <v>63</v>
      </c>
      <c r="B88" s="409"/>
      <c r="C88" s="74" t="s">
        <v>701</v>
      </c>
      <c r="D88" s="83">
        <v>15</v>
      </c>
      <c r="E88" s="82">
        <f t="shared" si="23"/>
        <v>10</v>
      </c>
      <c r="F88" s="84">
        <v>8</v>
      </c>
      <c r="G88" s="84">
        <v>2</v>
      </c>
      <c r="H88" s="85">
        <v>0</v>
      </c>
      <c r="I88" s="85">
        <v>0</v>
      </c>
      <c r="J88" s="103">
        <v>1</v>
      </c>
      <c r="K88" s="82">
        <f t="shared" si="24"/>
        <v>2</v>
      </c>
      <c r="L88" s="103">
        <v>1</v>
      </c>
      <c r="M88" s="103">
        <v>1</v>
      </c>
      <c r="N88" s="103">
        <v>1</v>
      </c>
      <c r="O88" s="85">
        <v>0</v>
      </c>
      <c r="P88" s="85">
        <v>0</v>
      </c>
      <c r="Q88" s="82">
        <f t="shared" si="26"/>
        <v>0</v>
      </c>
      <c r="R88" s="85">
        <v>0</v>
      </c>
      <c r="S88" s="85">
        <v>0</v>
      </c>
      <c r="T88" s="85">
        <v>0</v>
      </c>
      <c r="U88" s="85">
        <v>0</v>
      </c>
      <c r="V88" s="85">
        <v>0</v>
      </c>
      <c r="W88" s="85">
        <v>0</v>
      </c>
      <c r="X88" s="85">
        <v>0</v>
      </c>
      <c r="Y88" s="85">
        <v>0</v>
      </c>
      <c r="Z88" s="85">
        <v>0</v>
      </c>
    </row>
    <row r="89" spans="1:26" s="94" customFormat="1" ht="16.899999999999999" customHeight="1" x14ac:dyDescent="0.35">
      <c r="A89" s="408" t="s">
        <v>702</v>
      </c>
      <c r="B89" s="408"/>
      <c r="C89" s="408"/>
      <c r="D89" s="92">
        <f>SUM(D85:D88)</f>
        <v>45</v>
      </c>
      <c r="E89" s="82">
        <f t="shared" si="23"/>
        <v>40</v>
      </c>
      <c r="F89" s="92">
        <f t="shared" ref="F89:Z89" si="29">SUM(F85:F88)</f>
        <v>35</v>
      </c>
      <c r="G89" s="92">
        <f t="shared" si="29"/>
        <v>5</v>
      </c>
      <c r="H89" s="93">
        <f t="shared" si="29"/>
        <v>0</v>
      </c>
      <c r="I89" s="93">
        <f t="shared" si="29"/>
        <v>1</v>
      </c>
      <c r="J89" s="93">
        <f t="shared" si="29"/>
        <v>1</v>
      </c>
      <c r="K89" s="82">
        <f t="shared" si="24"/>
        <v>5</v>
      </c>
      <c r="L89" s="93">
        <f t="shared" si="29"/>
        <v>4</v>
      </c>
      <c r="M89" s="93">
        <f t="shared" si="29"/>
        <v>1</v>
      </c>
      <c r="N89" s="93">
        <f t="shared" si="29"/>
        <v>2</v>
      </c>
      <c r="O89" s="93">
        <f t="shared" si="29"/>
        <v>0</v>
      </c>
      <c r="P89" s="93">
        <f t="shared" si="29"/>
        <v>0</v>
      </c>
      <c r="Q89" s="82">
        <f t="shared" si="26"/>
        <v>0</v>
      </c>
      <c r="R89" s="93">
        <f t="shared" si="29"/>
        <v>0</v>
      </c>
      <c r="S89" s="93">
        <f t="shared" si="29"/>
        <v>0</v>
      </c>
      <c r="T89" s="93">
        <f t="shared" si="29"/>
        <v>0</v>
      </c>
      <c r="U89" s="93">
        <f t="shared" si="29"/>
        <v>0</v>
      </c>
      <c r="V89" s="93">
        <f t="shared" si="29"/>
        <v>0</v>
      </c>
      <c r="W89" s="93">
        <f t="shared" si="29"/>
        <v>0</v>
      </c>
      <c r="X89" s="93">
        <f t="shared" si="29"/>
        <v>0</v>
      </c>
      <c r="Y89" s="93">
        <f t="shared" si="29"/>
        <v>0</v>
      </c>
      <c r="Z89" s="93">
        <f t="shared" si="29"/>
        <v>0</v>
      </c>
    </row>
    <row r="90" spans="1:26" ht="16.899999999999999" customHeight="1" x14ac:dyDescent="0.35">
      <c r="A90" s="57">
        <v>64</v>
      </c>
      <c r="B90" s="409" t="s">
        <v>204</v>
      </c>
      <c r="C90" s="7" t="s">
        <v>703</v>
      </c>
      <c r="D90" s="83">
        <v>5</v>
      </c>
      <c r="E90" s="82">
        <f t="shared" si="23"/>
        <v>5</v>
      </c>
      <c r="F90" s="85">
        <v>0</v>
      </c>
      <c r="G90" s="84">
        <v>5</v>
      </c>
      <c r="H90" s="85">
        <v>0</v>
      </c>
      <c r="I90" s="85">
        <v>0</v>
      </c>
      <c r="J90" s="85">
        <v>0</v>
      </c>
      <c r="K90" s="82">
        <f t="shared" si="24"/>
        <v>0</v>
      </c>
      <c r="L90" s="85">
        <v>0</v>
      </c>
      <c r="M90" s="85">
        <v>0</v>
      </c>
      <c r="N90" s="85">
        <v>0</v>
      </c>
      <c r="O90" s="85">
        <v>0</v>
      </c>
      <c r="P90" s="85">
        <v>0</v>
      </c>
      <c r="Q90" s="82">
        <f t="shared" si="26"/>
        <v>0</v>
      </c>
      <c r="R90" s="85">
        <v>0</v>
      </c>
      <c r="S90" s="85">
        <v>0</v>
      </c>
      <c r="T90" s="85">
        <v>0</v>
      </c>
      <c r="U90" s="85">
        <v>0</v>
      </c>
      <c r="V90" s="85">
        <v>0</v>
      </c>
      <c r="W90" s="85">
        <v>0</v>
      </c>
      <c r="X90" s="85">
        <v>0</v>
      </c>
      <c r="Y90" s="85">
        <v>0</v>
      </c>
      <c r="Z90" s="85">
        <v>0</v>
      </c>
    </row>
    <row r="91" spans="1:26" ht="16.899999999999999" customHeight="1" x14ac:dyDescent="0.35">
      <c r="A91" s="57">
        <v>65</v>
      </c>
      <c r="B91" s="409"/>
      <c r="C91" s="7" t="s">
        <v>704</v>
      </c>
      <c r="D91" s="83">
        <v>5</v>
      </c>
      <c r="E91" s="82">
        <f t="shared" si="23"/>
        <v>5</v>
      </c>
      <c r="F91" s="84">
        <v>5</v>
      </c>
      <c r="G91" s="85">
        <v>0</v>
      </c>
      <c r="H91" s="85">
        <v>0</v>
      </c>
      <c r="I91" s="85">
        <v>0</v>
      </c>
      <c r="J91" s="85">
        <v>0</v>
      </c>
      <c r="K91" s="82">
        <f t="shared" si="24"/>
        <v>0</v>
      </c>
      <c r="L91" s="85">
        <v>0</v>
      </c>
      <c r="M91" s="85">
        <v>0</v>
      </c>
      <c r="N91" s="85">
        <v>0</v>
      </c>
      <c r="O91" s="85">
        <v>0</v>
      </c>
      <c r="P91" s="85">
        <v>0</v>
      </c>
      <c r="Q91" s="82">
        <f t="shared" si="26"/>
        <v>0</v>
      </c>
      <c r="R91" s="85">
        <v>0</v>
      </c>
      <c r="S91" s="85">
        <v>0</v>
      </c>
      <c r="T91" s="85">
        <v>0</v>
      </c>
      <c r="U91" s="85">
        <v>0</v>
      </c>
      <c r="V91" s="85">
        <v>0</v>
      </c>
      <c r="W91" s="85">
        <v>0</v>
      </c>
      <c r="X91" s="85">
        <v>0</v>
      </c>
      <c r="Y91" s="85">
        <v>0</v>
      </c>
      <c r="Z91" s="85">
        <v>0</v>
      </c>
    </row>
    <row r="92" spans="1:26" ht="16.899999999999999" customHeight="1" x14ac:dyDescent="0.35">
      <c r="A92" s="57">
        <v>66</v>
      </c>
      <c r="B92" s="409"/>
      <c r="C92" s="7" t="s">
        <v>705</v>
      </c>
      <c r="D92" s="83">
        <v>5</v>
      </c>
      <c r="E92" s="82">
        <f t="shared" si="23"/>
        <v>5</v>
      </c>
      <c r="F92" s="84">
        <v>5</v>
      </c>
      <c r="G92" s="85">
        <v>0</v>
      </c>
      <c r="H92" s="85">
        <v>0</v>
      </c>
      <c r="I92" s="85">
        <v>0</v>
      </c>
      <c r="J92" s="85">
        <v>0</v>
      </c>
      <c r="K92" s="82">
        <f t="shared" si="24"/>
        <v>0</v>
      </c>
      <c r="L92" s="85">
        <v>0</v>
      </c>
      <c r="M92" s="85">
        <v>0</v>
      </c>
      <c r="N92" s="85">
        <v>0</v>
      </c>
      <c r="O92" s="85">
        <v>0</v>
      </c>
      <c r="P92" s="85">
        <v>0</v>
      </c>
      <c r="Q92" s="82">
        <f t="shared" si="26"/>
        <v>0</v>
      </c>
      <c r="R92" s="85">
        <v>0</v>
      </c>
      <c r="S92" s="85">
        <v>0</v>
      </c>
      <c r="T92" s="85">
        <v>0</v>
      </c>
      <c r="U92" s="85">
        <v>0</v>
      </c>
      <c r="V92" s="85">
        <v>0</v>
      </c>
      <c r="W92" s="85">
        <v>0</v>
      </c>
      <c r="X92" s="85">
        <v>0</v>
      </c>
      <c r="Y92" s="85">
        <v>0</v>
      </c>
      <c r="Z92" s="85">
        <v>0</v>
      </c>
    </row>
    <row r="93" spans="1:26" s="94" customFormat="1" ht="16.899999999999999" customHeight="1" x14ac:dyDescent="0.35">
      <c r="A93" s="408" t="s">
        <v>706</v>
      </c>
      <c r="B93" s="408"/>
      <c r="C93" s="408"/>
      <c r="D93" s="92">
        <f>SUM(D90:D92)</f>
        <v>15</v>
      </c>
      <c r="E93" s="82">
        <f t="shared" si="23"/>
        <v>15</v>
      </c>
      <c r="F93" s="92">
        <f>SUM(F90:F92)</f>
        <v>10</v>
      </c>
      <c r="G93" s="92">
        <f>SUM(G90:G92)</f>
        <v>5</v>
      </c>
      <c r="H93" s="93">
        <f>SUM(H90:H92)</f>
        <v>0</v>
      </c>
      <c r="I93" s="93">
        <f>SUM(I90:I92)</f>
        <v>0</v>
      </c>
      <c r="J93" s="93">
        <f>SUM(J90:J92)</f>
        <v>0</v>
      </c>
      <c r="K93" s="82">
        <f t="shared" si="24"/>
        <v>0</v>
      </c>
      <c r="L93" s="93">
        <f>SUM(L90:L92)</f>
        <v>0</v>
      </c>
      <c r="M93" s="93">
        <f>SUM(M90:M92)</f>
        <v>0</v>
      </c>
      <c r="N93" s="93">
        <f>SUM(N90:N92)</f>
        <v>0</v>
      </c>
      <c r="O93" s="93">
        <f>SUM(O90:O92)</f>
        <v>0</v>
      </c>
      <c r="P93" s="93">
        <f>SUM(P90:P92)</f>
        <v>0</v>
      </c>
      <c r="Q93" s="82">
        <f t="shared" si="26"/>
        <v>0</v>
      </c>
      <c r="R93" s="93">
        <f t="shared" ref="R93:Z93" si="30">SUM(R90:R92)</f>
        <v>0</v>
      </c>
      <c r="S93" s="93">
        <f t="shared" si="30"/>
        <v>0</v>
      </c>
      <c r="T93" s="93">
        <f t="shared" si="30"/>
        <v>0</v>
      </c>
      <c r="U93" s="93">
        <f t="shared" si="30"/>
        <v>0</v>
      </c>
      <c r="V93" s="93">
        <f t="shared" si="30"/>
        <v>0</v>
      </c>
      <c r="W93" s="93">
        <f t="shared" si="30"/>
        <v>0</v>
      </c>
      <c r="X93" s="93">
        <f t="shared" si="30"/>
        <v>0</v>
      </c>
      <c r="Y93" s="93">
        <f t="shared" si="30"/>
        <v>0</v>
      </c>
      <c r="Z93" s="93">
        <f t="shared" si="30"/>
        <v>0</v>
      </c>
    </row>
    <row r="94" spans="1:26" ht="16.899999999999999" customHeight="1" x14ac:dyDescent="0.35">
      <c r="A94" s="57">
        <v>67</v>
      </c>
      <c r="B94" s="409" t="s">
        <v>239</v>
      </c>
      <c r="C94" s="7" t="s">
        <v>707</v>
      </c>
      <c r="D94" s="7">
        <v>5</v>
      </c>
      <c r="E94" s="82">
        <f t="shared" si="23"/>
        <v>5</v>
      </c>
      <c r="F94" s="84">
        <v>5</v>
      </c>
      <c r="G94" s="85">
        <v>0</v>
      </c>
      <c r="H94" s="85">
        <v>0</v>
      </c>
      <c r="I94" s="85">
        <v>0</v>
      </c>
      <c r="J94" s="85">
        <v>0</v>
      </c>
      <c r="K94" s="82">
        <f t="shared" si="24"/>
        <v>0</v>
      </c>
      <c r="L94" s="85">
        <v>0</v>
      </c>
      <c r="M94" s="85">
        <v>0</v>
      </c>
      <c r="N94" s="85">
        <v>0</v>
      </c>
      <c r="O94" s="85">
        <v>0</v>
      </c>
      <c r="P94" s="85">
        <v>0</v>
      </c>
      <c r="Q94" s="82">
        <f t="shared" si="26"/>
        <v>0</v>
      </c>
      <c r="R94" s="85">
        <v>0</v>
      </c>
      <c r="S94" s="85">
        <v>0</v>
      </c>
      <c r="T94" s="85">
        <v>0</v>
      </c>
      <c r="U94" s="85">
        <v>0</v>
      </c>
      <c r="V94" s="85">
        <v>0</v>
      </c>
      <c r="W94" s="85">
        <v>0</v>
      </c>
      <c r="X94" s="85">
        <v>0</v>
      </c>
      <c r="Y94" s="85">
        <v>0</v>
      </c>
      <c r="Z94" s="85">
        <v>0</v>
      </c>
    </row>
    <row r="95" spans="1:26" ht="16.899999999999999" customHeight="1" x14ac:dyDescent="0.35">
      <c r="A95" s="57">
        <v>68</v>
      </c>
      <c r="B95" s="409"/>
      <c r="C95" s="7" t="s">
        <v>708</v>
      </c>
      <c r="D95" s="7">
        <v>5</v>
      </c>
      <c r="E95" s="82">
        <f t="shared" si="23"/>
        <v>5</v>
      </c>
      <c r="F95" s="84">
        <v>5</v>
      </c>
      <c r="G95" s="85">
        <v>0</v>
      </c>
      <c r="H95" s="85">
        <v>0</v>
      </c>
      <c r="I95" s="85">
        <v>0</v>
      </c>
      <c r="J95" s="85">
        <v>0</v>
      </c>
      <c r="K95" s="82">
        <f t="shared" si="24"/>
        <v>0</v>
      </c>
      <c r="L95" s="85">
        <v>0</v>
      </c>
      <c r="M95" s="85">
        <v>0</v>
      </c>
      <c r="N95" s="85">
        <v>0</v>
      </c>
      <c r="O95" s="85">
        <v>0</v>
      </c>
      <c r="P95" s="85">
        <v>0</v>
      </c>
      <c r="Q95" s="82">
        <f t="shared" si="26"/>
        <v>0</v>
      </c>
      <c r="R95" s="85">
        <v>0</v>
      </c>
      <c r="S95" s="85">
        <v>0</v>
      </c>
      <c r="T95" s="85">
        <v>0</v>
      </c>
      <c r="U95" s="85">
        <v>0</v>
      </c>
      <c r="V95" s="85">
        <v>0</v>
      </c>
      <c r="W95" s="85">
        <v>0</v>
      </c>
      <c r="X95" s="85">
        <v>0</v>
      </c>
      <c r="Y95" s="85">
        <v>0</v>
      </c>
      <c r="Z95" s="85">
        <v>0</v>
      </c>
    </row>
    <row r="96" spans="1:26" ht="16.899999999999999" customHeight="1" x14ac:dyDescent="0.35">
      <c r="A96" s="57">
        <v>69</v>
      </c>
      <c r="B96" s="409"/>
      <c r="C96" s="7" t="s">
        <v>709</v>
      </c>
      <c r="D96" s="7">
        <v>5</v>
      </c>
      <c r="E96" s="82">
        <f t="shared" si="23"/>
        <v>5</v>
      </c>
      <c r="F96" s="84">
        <v>5</v>
      </c>
      <c r="G96" s="85">
        <v>0</v>
      </c>
      <c r="H96" s="85">
        <v>0</v>
      </c>
      <c r="I96" s="85">
        <v>0</v>
      </c>
      <c r="J96" s="85">
        <v>0</v>
      </c>
      <c r="K96" s="82">
        <f t="shared" si="24"/>
        <v>0</v>
      </c>
      <c r="L96" s="85">
        <v>0</v>
      </c>
      <c r="M96" s="85">
        <v>0</v>
      </c>
      <c r="N96" s="85">
        <v>0</v>
      </c>
      <c r="O96" s="85">
        <v>0</v>
      </c>
      <c r="P96" s="85">
        <v>0</v>
      </c>
      <c r="Q96" s="82">
        <f t="shared" si="26"/>
        <v>0</v>
      </c>
      <c r="R96" s="85">
        <v>0</v>
      </c>
      <c r="S96" s="85">
        <v>0</v>
      </c>
      <c r="T96" s="85">
        <v>0</v>
      </c>
      <c r="U96" s="85">
        <v>0</v>
      </c>
      <c r="V96" s="85">
        <v>0</v>
      </c>
      <c r="W96" s="85">
        <v>0</v>
      </c>
      <c r="X96" s="85">
        <v>0</v>
      </c>
      <c r="Y96" s="85">
        <v>0</v>
      </c>
      <c r="Z96" s="85">
        <v>0</v>
      </c>
    </row>
    <row r="97" spans="1:26" s="94" customFormat="1" ht="16.899999999999999" customHeight="1" x14ac:dyDescent="0.35">
      <c r="A97" s="408" t="s">
        <v>710</v>
      </c>
      <c r="B97" s="408"/>
      <c r="C97" s="408"/>
      <c r="D97" s="92">
        <f>SUM(D94:D96)</f>
        <v>15</v>
      </c>
      <c r="E97" s="82">
        <f t="shared" si="23"/>
        <v>15</v>
      </c>
      <c r="F97" s="92">
        <f>SUM(F94:F96)</f>
        <v>15</v>
      </c>
      <c r="G97" s="93">
        <f>SUM(G94:G96)</f>
        <v>0</v>
      </c>
      <c r="H97" s="93">
        <f>SUM(H94:H96)</f>
        <v>0</v>
      </c>
      <c r="I97" s="93">
        <f>SUM(I94:I96)</f>
        <v>0</v>
      </c>
      <c r="J97" s="93">
        <f>SUM(J94:J96)</f>
        <v>0</v>
      </c>
      <c r="K97" s="82">
        <f t="shared" si="24"/>
        <v>0</v>
      </c>
      <c r="L97" s="93">
        <f t="shared" ref="L97:Z97" si="31">SUM(L94:L96)</f>
        <v>0</v>
      </c>
      <c r="M97" s="93">
        <f t="shared" si="31"/>
        <v>0</v>
      </c>
      <c r="N97" s="93">
        <f t="shared" si="31"/>
        <v>0</v>
      </c>
      <c r="O97" s="93">
        <f t="shared" si="31"/>
        <v>0</v>
      </c>
      <c r="P97" s="93">
        <f t="shared" si="31"/>
        <v>0</v>
      </c>
      <c r="Q97" s="82">
        <f t="shared" si="26"/>
        <v>0</v>
      </c>
      <c r="R97" s="93">
        <f t="shared" si="31"/>
        <v>0</v>
      </c>
      <c r="S97" s="93">
        <f t="shared" si="31"/>
        <v>0</v>
      </c>
      <c r="T97" s="93">
        <f t="shared" si="31"/>
        <v>0</v>
      </c>
      <c r="U97" s="93">
        <f t="shared" si="31"/>
        <v>0</v>
      </c>
      <c r="V97" s="93">
        <f t="shared" si="31"/>
        <v>0</v>
      </c>
      <c r="W97" s="93">
        <f t="shared" si="31"/>
        <v>0</v>
      </c>
      <c r="X97" s="93">
        <f t="shared" si="31"/>
        <v>0</v>
      </c>
      <c r="Y97" s="93">
        <f t="shared" si="31"/>
        <v>0</v>
      </c>
      <c r="Z97" s="93">
        <f t="shared" si="31"/>
        <v>0</v>
      </c>
    </row>
    <row r="98" spans="1:26" ht="16.899999999999999" customHeight="1" x14ac:dyDescent="0.35">
      <c r="A98" s="57">
        <v>70</v>
      </c>
      <c r="B98" s="409" t="s">
        <v>224</v>
      </c>
      <c r="C98" s="7" t="s">
        <v>541</v>
      </c>
      <c r="D98" s="83">
        <v>10</v>
      </c>
      <c r="E98" s="82">
        <f t="shared" si="23"/>
        <v>10</v>
      </c>
      <c r="F98" s="84">
        <v>10</v>
      </c>
      <c r="G98" s="85">
        <v>0</v>
      </c>
      <c r="H98" s="85">
        <v>0</v>
      </c>
      <c r="I98" s="85">
        <v>0</v>
      </c>
      <c r="J98" s="85">
        <v>0</v>
      </c>
      <c r="K98" s="82">
        <f t="shared" si="24"/>
        <v>0</v>
      </c>
      <c r="L98" s="85">
        <v>0</v>
      </c>
      <c r="M98" s="85">
        <v>0</v>
      </c>
      <c r="N98" s="85">
        <v>0</v>
      </c>
      <c r="O98" s="85">
        <v>0</v>
      </c>
      <c r="P98" s="85">
        <v>0</v>
      </c>
      <c r="Q98" s="82">
        <f t="shared" si="26"/>
        <v>0</v>
      </c>
      <c r="R98" s="85">
        <v>0</v>
      </c>
      <c r="S98" s="85">
        <v>0</v>
      </c>
      <c r="T98" s="85">
        <v>0</v>
      </c>
      <c r="U98" s="85">
        <v>0</v>
      </c>
      <c r="V98" s="85">
        <v>0</v>
      </c>
      <c r="W98" s="85">
        <v>0</v>
      </c>
      <c r="X98" s="85">
        <v>0</v>
      </c>
      <c r="Y98" s="85">
        <v>0</v>
      </c>
      <c r="Z98" s="85">
        <v>0</v>
      </c>
    </row>
    <row r="99" spans="1:26" ht="16.899999999999999" customHeight="1" x14ac:dyDescent="0.35">
      <c r="A99" s="57">
        <v>71</v>
      </c>
      <c r="B99" s="409"/>
      <c r="C99" s="7" t="s">
        <v>711</v>
      </c>
      <c r="D99" s="83">
        <v>5</v>
      </c>
      <c r="E99" s="82">
        <f t="shared" si="23"/>
        <v>5</v>
      </c>
      <c r="F99" s="84">
        <v>5</v>
      </c>
      <c r="G99" s="85">
        <v>0</v>
      </c>
      <c r="H99" s="85">
        <v>0</v>
      </c>
      <c r="I99" s="85">
        <v>0</v>
      </c>
      <c r="J99" s="85">
        <v>0</v>
      </c>
      <c r="K99" s="82">
        <f t="shared" si="24"/>
        <v>0</v>
      </c>
      <c r="L99" s="85">
        <v>0</v>
      </c>
      <c r="M99" s="85">
        <v>0</v>
      </c>
      <c r="N99" s="85">
        <v>0</v>
      </c>
      <c r="O99" s="85">
        <v>0</v>
      </c>
      <c r="P99" s="85">
        <v>0</v>
      </c>
      <c r="Q99" s="82">
        <f t="shared" si="26"/>
        <v>0</v>
      </c>
      <c r="R99" s="85">
        <v>0</v>
      </c>
      <c r="S99" s="85">
        <v>0</v>
      </c>
      <c r="T99" s="85">
        <v>0</v>
      </c>
      <c r="U99" s="85">
        <v>0</v>
      </c>
      <c r="V99" s="85">
        <v>0</v>
      </c>
      <c r="W99" s="85">
        <v>0</v>
      </c>
      <c r="X99" s="85">
        <v>0</v>
      </c>
      <c r="Y99" s="85">
        <v>0</v>
      </c>
      <c r="Z99" s="85">
        <v>0</v>
      </c>
    </row>
    <row r="100" spans="1:26" ht="16.899999999999999" customHeight="1" x14ac:dyDescent="0.35">
      <c r="A100" s="57">
        <v>72</v>
      </c>
      <c r="B100" s="409"/>
      <c r="C100" s="7" t="s">
        <v>542</v>
      </c>
      <c r="D100" s="83">
        <v>5</v>
      </c>
      <c r="E100" s="82">
        <f t="shared" si="23"/>
        <v>5</v>
      </c>
      <c r="F100" s="84">
        <v>5</v>
      </c>
      <c r="G100" s="85">
        <v>0</v>
      </c>
      <c r="H100" s="85">
        <v>0</v>
      </c>
      <c r="I100" s="85">
        <v>0</v>
      </c>
      <c r="J100" s="85">
        <v>0</v>
      </c>
      <c r="K100" s="82">
        <f t="shared" si="24"/>
        <v>0</v>
      </c>
      <c r="L100" s="85">
        <v>0</v>
      </c>
      <c r="M100" s="85">
        <v>0</v>
      </c>
      <c r="N100" s="85">
        <v>0</v>
      </c>
      <c r="O100" s="85">
        <v>0</v>
      </c>
      <c r="P100" s="85">
        <v>0</v>
      </c>
      <c r="Q100" s="82">
        <f t="shared" si="26"/>
        <v>0</v>
      </c>
      <c r="R100" s="85">
        <v>0</v>
      </c>
      <c r="S100" s="85">
        <v>0</v>
      </c>
      <c r="T100" s="85">
        <v>0</v>
      </c>
      <c r="U100" s="85">
        <v>0</v>
      </c>
      <c r="V100" s="85">
        <v>0</v>
      </c>
      <c r="W100" s="85">
        <v>0</v>
      </c>
      <c r="X100" s="85">
        <v>0</v>
      </c>
      <c r="Y100" s="85">
        <v>0</v>
      </c>
      <c r="Z100" s="85">
        <v>0</v>
      </c>
    </row>
    <row r="101" spans="1:26" ht="16.899999999999999" customHeight="1" x14ac:dyDescent="0.35">
      <c r="A101" s="57">
        <v>73</v>
      </c>
      <c r="B101" s="409"/>
      <c r="C101" s="7" t="s">
        <v>712</v>
      </c>
      <c r="D101" s="83">
        <v>5</v>
      </c>
      <c r="E101" s="82">
        <f t="shared" si="23"/>
        <v>5</v>
      </c>
      <c r="F101" s="84">
        <v>5</v>
      </c>
      <c r="G101" s="85">
        <v>0</v>
      </c>
      <c r="H101" s="85">
        <v>0</v>
      </c>
      <c r="I101" s="85">
        <v>0</v>
      </c>
      <c r="J101" s="85">
        <v>0</v>
      </c>
      <c r="K101" s="82">
        <f t="shared" si="24"/>
        <v>0</v>
      </c>
      <c r="L101" s="85">
        <v>0</v>
      </c>
      <c r="M101" s="85">
        <v>0</v>
      </c>
      <c r="N101" s="85">
        <v>0</v>
      </c>
      <c r="O101" s="85">
        <v>0</v>
      </c>
      <c r="P101" s="85">
        <v>0</v>
      </c>
      <c r="Q101" s="82">
        <f t="shared" si="26"/>
        <v>0</v>
      </c>
      <c r="R101" s="85">
        <v>0</v>
      </c>
      <c r="S101" s="85">
        <v>0</v>
      </c>
      <c r="T101" s="85">
        <v>0</v>
      </c>
      <c r="U101" s="85">
        <v>0</v>
      </c>
      <c r="V101" s="85">
        <v>0</v>
      </c>
      <c r="W101" s="85">
        <v>0</v>
      </c>
      <c r="X101" s="85">
        <v>0</v>
      </c>
      <c r="Y101" s="85">
        <v>0</v>
      </c>
      <c r="Z101" s="85">
        <v>0</v>
      </c>
    </row>
    <row r="102" spans="1:26" ht="16.899999999999999" customHeight="1" x14ac:dyDescent="0.35">
      <c r="A102" s="57">
        <v>74</v>
      </c>
      <c r="B102" s="409"/>
      <c r="C102" s="7" t="s">
        <v>31</v>
      </c>
      <c r="D102" s="83">
        <v>10</v>
      </c>
      <c r="E102" s="82">
        <f t="shared" si="23"/>
        <v>10</v>
      </c>
      <c r="F102" s="84">
        <v>10</v>
      </c>
      <c r="G102" s="85">
        <v>0</v>
      </c>
      <c r="H102" s="85">
        <v>0</v>
      </c>
      <c r="I102" s="85">
        <v>0</v>
      </c>
      <c r="J102" s="85">
        <v>0</v>
      </c>
      <c r="K102" s="82">
        <f t="shared" si="24"/>
        <v>0</v>
      </c>
      <c r="L102" s="85">
        <v>0</v>
      </c>
      <c r="M102" s="85">
        <v>0</v>
      </c>
      <c r="N102" s="85">
        <v>0</v>
      </c>
      <c r="O102" s="85">
        <v>0</v>
      </c>
      <c r="P102" s="85">
        <v>0</v>
      </c>
      <c r="Q102" s="82">
        <f t="shared" si="26"/>
        <v>0</v>
      </c>
      <c r="R102" s="85">
        <v>0</v>
      </c>
      <c r="S102" s="85">
        <v>0</v>
      </c>
      <c r="T102" s="85">
        <v>0</v>
      </c>
      <c r="U102" s="85">
        <v>0</v>
      </c>
      <c r="V102" s="85">
        <v>0</v>
      </c>
      <c r="W102" s="85">
        <v>0</v>
      </c>
      <c r="X102" s="85">
        <v>0</v>
      </c>
      <c r="Y102" s="85">
        <v>0</v>
      </c>
      <c r="Z102" s="85">
        <v>0</v>
      </c>
    </row>
    <row r="103" spans="1:26" s="94" customFormat="1" ht="16.899999999999999" customHeight="1" x14ac:dyDescent="0.35">
      <c r="A103" s="408" t="s">
        <v>713</v>
      </c>
      <c r="B103" s="408"/>
      <c r="C103" s="408"/>
      <c r="D103" s="92">
        <f>SUM(D98:D102)</f>
        <v>35</v>
      </c>
      <c r="E103" s="82">
        <f t="shared" si="23"/>
        <v>35</v>
      </c>
      <c r="F103" s="92">
        <f t="shared" ref="F103:Z103" si="32">SUM(F98:F102)</f>
        <v>35</v>
      </c>
      <c r="G103" s="93">
        <f t="shared" si="32"/>
        <v>0</v>
      </c>
      <c r="H103" s="93">
        <f t="shared" si="32"/>
        <v>0</v>
      </c>
      <c r="I103" s="93">
        <f t="shared" si="32"/>
        <v>0</v>
      </c>
      <c r="J103" s="93">
        <f t="shared" si="32"/>
        <v>0</v>
      </c>
      <c r="K103" s="82">
        <f t="shared" si="24"/>
        <v>0</v>
      </c>
      <c r="L103" s="93">
        <f t="shared" si="32"/>
        <v>0</v>
      </c>
      <c r="M103" s="93">
        <f t="shared" si="32"/>
        <v>0</v>
      </c>
      <c r="N103" s="93">
        <f t="shared" si="32"/>
        <v>0</v>
      </c>
      <c r="O103" s="93">
        <f t="shared" si="32"/>
        <v>0</v>
      </c>
      <c r="P103" s="93">
        <f t="shared" si="32"/>
        <v>0</v>
      </c>
      <c r="Q103" s="82">
        <f t="shared" si="26"/>
        <v>0</v>
      </c>
      <c r="R103" s="93">
        <f t="shared" si="32"/>
        <v>0</v>
      </c>
      <c r="S103" s="93">
        <f t="shared" si="32"/>
        <v>0</v>
      </c>
      <c r="T103" s="93">
        <f t="shared" si="32"/>
        <v>0</v>
      </c>
      <c r="U103" s="93">
        <f t="shared" si="32"/>
        <v>0</v>
      </c>
      <c r="V103" s="93">
        <f t="shared" si="32"/>
        <v>0</v>
      </c>
      <c r="W103" s="93">
        <f t="shared" si="32"/>
        <v>0</v>
      </c>
      <c r="X103" s="93">
        <f t="shared" si="32"/>
        <v>0</v>
      </c>
      <c r="Y103" s="93">
        <f t="shared" si="32"/>
        <v>0</v>
      </c>
      <c r="Z103" s="93">
        <f t="shared" si="32"/>
        <v>0</v>
      </c>
    </row>
    <row r="104" spans="1:26" ht="16.899999999999999" customHeight="1" x14ac:dyDescent="0.35">
      <c r="A104" s="57">
        <v>75</v>
      </c>
      <c r="B104" s="409" t="s">
        <v>205</v>
      </c>
      <c r="C104" s="7" t="s">
        <v>714</v>
      </c>
      <c r="D104" s="84">
        <v>5</v>
      </c>
      <c r="E104" s="82">
        <f t="shared" si="23"/>
        <v>5</v>
      </c>
      <c r="F104" s="84">
        <v>5</v>
      </c>
      <c r="G104" s="85">
        <v>0</v>
      </c>
      <c r="H104" s="85">
        <v>0</v>
      </c>
      <c r="I104" s="85">
        <v>0</v>
      </c>
      <c r="J104" s="85">
        <v>0</v>
      </c>
      <c r="K104" s="82">
        <f t="shared" si="24"/>
        <v>0</v>
      </c>
      <c r="L104" s="85">
        <v>0</v>
      </c>
      <c r="M104" s="85">
        <v>0</v>
      </c>
      <c r="N104" s="85">
        <v>0</v>
      </c>
      <c r="O104" s="85">
        <v>0</v>
      </c>
      <c r="P104" s="85">
        <v>0</v>
      </c>
      <c r="Q104" s="82">
        <f t="shared" si="26"/>
        <v>0</v>
      </c>
      <c r="R104" s="85">
        <v>0</v>
      </c>
      <c r="S104" s="85">
        <v>0</v>
      </c>
      <c r="T104" s="85">
        <v>0</v>
      </c>
      <c r="U104" s="85">
        <v>0</v>
      </c>
      <c r="V104" s="85">
        <v>0</v>
      </c>
      <c r="W104" s="85">
        <v>0</v>
      </c>
      <c r="X104" s="85">
        <v>0</v>
      </c>
      <c r="Y104" s="85">
        <v>0</v>
      </c>
      <c r="Z104" s="85">
        <v>0</v>
      </c>
    </row>
    <row r="105" spans="1:26" ht="16.899999999999999" customHeight="1" x14ac:dyDescent="0.35">
      <c r="A105" s="57">
        <v>76</v>
      </c>
      <c r="B105" s="409"/>
      <c r="C105" s="7" t="s">
        <v>715</v>
      </c>
      <c r="D105" s="84">
        <v>5</v>
      </c>
      <c r="E105" s="82">
        <f t="shared" si="23"/>
        <v>5</v>
      </c>
      <c r="F105" s="85">
        <v>0</v>
      </c>
      <c r="G105" s="84">
        <v>5</v>
      </c>
      <c r="H105" s="85">
        <v>0</v>
      </c>
      <c r="I105" s="85">
        <v>0</v>
      </c>
      <c r="J105" s="85">
        <v>0</v>
      </c>
      <c r="K105" s="82">
        <f t="shared" si="24"/>
        <v>0</v>
      </c>
      <c r="L105" s="85">
        <v>0</v>
      </c>
      <c r="M105" s="85">
        <v>0</v>
      </c>
      <c r="N105" s="85">
        <v>0</v>
      </c>
      <c r="O105" s="85">
        <v>0</v>
      </c>
      <c r="P105" s="85">
        <v>0</v>
      </c>
      <c r="Q105" s="82">
        <f t="shared" si="26"/>
        <v>0</v>
      </c>
      <c r="R105" s="85">
        <v>0</v>
      </c>
      <c r="S105" s="85">
        <v>0</v>
      </c>
      <c r="T105" s="85">
        <v>0</v>
      </c>
      <c r="U105" s="85">
        <v>0</v>
      </c>
      <c r="V105" s="85">
        <v>0</v>
      </c>
      <c r="W105" s="85">
        <v>0</v>
      </c>
      <c r="X105" s="85">
        <v>0</v>
      </c>
      <c r="Y105" s="85">
        <v>0</v>
      </c>
      <c r="Z105" s="85">
        <v>0</v>
      </c>
    </row>
    <row r="106" spans="1:26" s="94" customFormat="1" ht="16.899999999999999" customHeight="1" x14ac:dyDescent="0.35">
      <c r="A106" s="408" t="s">
        <v>716</v>
      </c>
      <c r="B106" s="408"/>
      <c r="C106" s="408"/>
      <c r="D106" s="92">
        <f>SUM(D104:D105)</f>
        <v>10</v>
      </c>
      <c r="E106" s="82">
        <f t="shared" si="23"/>
        <v>10</v>
      </c>
      <c r="F106" s="92">
        <f t="shared" ref="F106:Z106" si="33">SUM(F104:F105)</f>
        <v>5</v>
      </c>
      <c r="G106" s="92">
        <f t="shared" si="33"/>
        <v>5</v>
      </c>
      <c r="H106" s="93">
        <f t="shared" si="33"/>
        <v>0</v>
      </c>
      <c r="I106" s="93">
        <f t="shared" si="33"/>
        <v>0</v>
      </c>
      <c r="J106" s="93">
        <f t="shared" si="33"/>
        <v>0</v>
      </c>
      <c r="K106" s="82">
        <f t="shared" si="24"/>
        <v>0</v>
      </c>
      <c r="L106" s="93">
        <f t="shared" si="33"/>
        <v>0</v>
      </c>
      <c r="M106" s="93">
        <f t="shared" si="33"/>
        <v>0</v>
      </c>
      <c r="N106" s="93">
        <f t="shared" si="33"/>
        <v>0</v>
      </c>
      <c r="O106" s="93">
        <f t="shared" si="33"/>
        <v>0</v>
      </c>
      <c r="P106" s="93">
        <f t="shared" si="33"/>
        <v>0</v>
      </c>
      <c r="Q106" s="82">
        <f t="shared" si="26"/>
        <v>0</v>
      </c>
      <c r="R106" s="93">
        <f t="shared" si="33"/>
        <v>0</v>
      </c>
      <c r="S106" s="93">
        <f t="shared" si="33"/>
        <v>0</v>
      </c>
      <c r="T106" s="93">
        <f t="shared" si="33"/>
        <v>0</v>
      </c>
      <c r="U106" s="93">
        <f t="shared" si="33"/>
        <v>0</v>
      </c>
      <c r="V106" s="93">
        <f t="shared" si="33"/>
        <v>0</v>
      </c>
      <c r="W106" s="93">
        <f t="shared" si="33"/>
        <v>0</v>
      </c>
      <c r="X106" s="93">
        <f t="shared" si="33"/>
        <v>0</v>
      </c>
      <c r="Y106" s="93">
        <f t="shared" si="33"/>
        <v>0</v>
      </c>
      <c r="Z106" s="93">
        <f t="shared" si="33"/>
        <v>0</v>
      </c>
    </row>
    <row r="107" spans="1:26" ht="16.899999999999999" customHeight="1" x14ac:dyDescent="0.35">
      <c r="A107" s="57">
        <v>77</v>
      </c>
      <c r="B107" s="409" t="s">
        <v>207</v>
      </c>
      <c r="C107" s="7" t="s">
        <v>551</v>
      </c>
      <c r="D107" s="84">
        <v>5</v>
      </c>
      <c r="E107" s="82">
        <f>F107+G107</f>
        <v>5</v>
      </c>
      <c r="F107" s="84">
        <v>5</v>
      </c>
      <c r="G107" s="85">
        <v>0</v>
      </c>
      <c r="H107" s="85">
        <v>0</v>
      </c>
      <c r="I107" s="85">
        <v>0</v>
      </c>
      <c r="J107" s="85">
        <v>0</v>
      </c>
      <c r="K107" s="82">
        <f t="shared" si="24"/>
        <v>0</v>
      </c>
      <c r="L107" s="85">
        <v>0</v>
      </c>
      <c r="M107" s="85">
        <v>0</v>
      </c>
      <c r="N107" s="85">
        <v>0</v>
      </c>
      <c r="O107" s="85">
        <v>0</v>
      </c>
      <c r="P107" s="85">
        <v>0</v>
      </c>
      <c r="Q107" s="82">
        <f t="shared" si="26"/>
        <v>0</v>
      </c>
      <c r="R107" s="85">
        <v>0</v>
      </c>
      <c r="S107" s="85">
        <v>0</v>
      </c>
      <c r="T107" s="85">
        <v>0</v>
      </c>
      <c r="U107" s="85">
        <v>0</v>
      </c>
      <c r="V107" s="85">
        <v>0</v>
      </c>
      <c r="W107" s="85">
        <v>0</v>
      </c>
      <c r="X107" s="85">
        <v>0</v>
      </c>
      <c r="Y107" s="85">
        <v>0</v>
      </c>
      <c r="Z107" s="85">
        <v>0</v>
      </c>
    </row>
    <row r="108" spans="1:26" ht="16.899999999999999" customHeight="1" x14ac:dyDescent="0.35">
      <c r="A108" s="57">
        <v>78</v>
      </c>
      <c r="B108" s="409"/>
      <c r="C108" s="7" t="s">
        <v>552</v>
      </c>
      <c r="D108" s="84">
        <v>5</v>
      </c>
      <c r="E108" s="82">
        <f t="shared" si="23"/>
        <v>5</v>
      </c>
      <c r="F108" s="84">
        <v>5</v>
      </c>
      <c r="G108" s="85">
        <v>0</v>
      </c>
      <c r="H108" s="85">
        <v>0</v>
      </c>
      <c r="I108" s="85">
        <v>0</v>
      </c>
      <c r="J108" s="85">
        <v>0</v>
      </c>
      <c r="K108" s="82">
        <f t="shared" si="24"/>
        <v>0</v>
      </c>
      <c r="L108" s="85">
        <v>0</v>
      </c>
      <c r="M108" s="85">
        <v>0</v>
      </c>
      <c r="N108" s="85">
        <v>0</v>
      </c>
      <c r="O108" s="85">
        <v>0</v>
      </c>
      <c r="P108" s="85">
        <v>0</v>
      </c>
      <c r="Q108" s="82">
        <f t="shared" si="26"/>
        <v>0</v>
      </c>
      <c r="R108" s="85">
        <v>0</v>
      </c>
      <c r="S108" s="85">
        <v>0</v>
      </c>
      <c r="T108" s="85">
        <v>0</v>
      </c>
      <c r="U108" s="85">
        <v>0</v>
      </c>
      <c r="V108" s="85">
        <v>0</v>
      </c>
      <c r="W108" s="85">
        <v>0</v>
      </c>
      <c r="X108" s="85">
        <v>0</v>
      </c>
      <c r="Y108" s="85">
        <v>0</v>
      </c>
      <c r="Z108" s="85">
        <v>0</v>
      </c>
    </row>
    <row r="109" spans="1:26" ht="16.899999999999999" customHeight="1" x14ac:dyDescent="0.35">
      <c r="A109" s="57">
        <v>79</v>
      </c>
      <c r="B109" s="409"/>
      <c r="C109" s="7" t="s">
        <v>397</v>
      </c>
      <c r="D109" s="84">
        <v>5</v>
      </c>
      <c r="E109" s="82">
        <f t="shared" si="23"/>
        <v>5</v>
      </c>
      <c r="F109" s="84">
        <v>5</v>
      </c>
      <c r="G109" s="85">
        <v>0</v>
      </c>
      <c r="H109" s="85">
        <v>0</v>
      </c>
      <c r="I109" s="85">
        <v>0</v>
      </c>
      <c r="J109" s="85">
        <v>0</v>
      </c>
      <c r="K109" s="82">
        <f t="shared" si="24"/>
        <v>0</v>
      </c>
      <c r="L109" s="85">
        <v>0</v>
      </c>
      <c r="M109" s="85">
        <v>0</v>
      </c>
      <c r="N109" s="85">
        <v>0</v>
      </c>
      <c r="O109" s="85">
        <v>0</v>
      </c>
      <c r="P109" s="85">
        <v>0</v>
      </c>
      <c r="Q109" s="82">
        <f t="shared" si="26"/>
        <v>0</v>
      </c>
      <c r="R109" s="85">
        <v>0</v>
      </c>
      <c r="S109" s="85">
        <v>0</v>
      </c>
      <c r="T109" s="85">
        <v>0</v>
      </c>
      <c r="U109" s="85">
        <v>0</v>
      </c>
      <c r="V109" s="85">
        <v>0</v>
      </c>
      <c r="W109" s="85">
        <v>0</v>
      </c>
      <c r="X109" s="85">
        <v>0</v>
      </c>
      <c r="Y109" s="85">
        <v>0</v>
      </c>
      <c r="Z109" s="85">
        <v>0</v>
      </c>
    </row>
    <row r="110" spans="1:26" s="94" customFormat="1" ht="16.899999999999999" customHeight="1" x14ac:dyDescent="0.35">
      <c r="A110" s="408" t="s">
        <v>717</v>
      </c>
      <c r="B110" s="408"/>
      <c r="C110" s="408"/>
      <c r="D110" s="92">
        <f>SUM(D107:D109)</f>
        <v>15</v>
      </c>
      <c r="E110" s="82">
        <f t="shared" si="23"/>
        <v>15</v>
      </c>
      <c r="F110" s="92">
        <f t="shared" ref="F110:Z110" si="34">SUM(F107:F109)</f>
        <v>15</v>
      </c>
      <c r="G110" s="93">
        <f t="shared" si="34"/>
        <v>0</v>
      </c>
      <c r="H110" s="93">
        <f t="shared" si="34"/>
        <v>0</v>
      </c>
      <c r="I110" s="93">
        <f t="shared" si="34"/>
        <v>0</v>
      </c>
      <c r="J110" s="93">
        <f t="shared" si="34"/>
        <v>0</v>
      </c>
      <c r="K110" s="82">
        <f t="shared" si="24"/>
        <v>0</v>
      </c>
      <c r="L110" s="93">
        <f t="shared" si="34"/>
        <v>0</v>
      </c>
      <c r="M110" s="93">
        <f t="shared" si="34"/>
        <v>0</v>
      </c>
      <c r="N110" s="93">
        <f t="shared" si="34"/>
        <v>0</v>
      </c>
      <c r="O110" s="93">
        <f t="shared" si="34"/>
        <v>0</v>
      </c>
      <c r="P110" s="93">
        <f t="shared" si="34"/>
        <v>0</v>
      </c>
      <c r="Q110" s="82">
        <f t="shared" si="26"/>
        <v>0</v>
      </c>
      <c r="R110" s="93">
        <f t="shared" si="34"/>
        <v>0</v>
      </c>
      <c r="S110" s="93">
        <f t="shared" si="34"/>
        <v>0</v>
      </c>
      <c r="T110" s="93">
        <f t="shared" si="34"/>
        <v>0</v>
      </c>
      <c r="U110" s="93">
        <f t="shared" si="34"/>
        <v>0</v>
      </c>
      <c r="V110" s="93">
        <f t="shared" si="34"/>
        <v>0</v>
      </c>
      <c r="W110" s="93">
        <f t="shared" si="34"/>
        <v>0</v>
      </c>
      <c r="X110" s="93">
        <f t="shared" si="34"/>
        <v>0</v>
      </c>
      <c r="Y110" s="93">
        <f t="shared" si="34"/>
        <v>0</v>
      </c>
      <c r="Z110" s="93">
        <f t="shared" si="34"/>
        <v>0</v>
      </c>
    </row>
    <row r="111" spans="1:26" ht="16.899999999999999" customHeight="1" x14ac:dyDescent="0.35">
      <c r="A111" s="57">
        <v>80</v>
      </c>
      <c r="B111" s="409" t="s">
        <v>206</v>
      </c>
      <c r="C111" s="7" t="s">
        <v>34</v>
      </c>
      <c r="D111" s="83">
        <v>5</v>
      </c>
      <c r="E111" s="82">
        <f t="shared" si="23"/>
        <v>5</v>
      </c>
      <c r="F111" s="84">
        <v>5</v>
      </c>
      <c r="G111" s="85">
        <v>0</v>
      </c>
      <c r="H111" s="85">
        <v>0</v>
      </c>
      <c r="I111" s="85">
        <v>0</v>
      </c>
      <c r="J111" s="85">
        <v>0</v>
      </c>
      <c r="K111" s="82">
        <f t="shared" si="24"/>
        <v>0</v>
      </c>
      <c r="L111" s="85">
        <v>0</v>
      </c>
      <c r="M111" s="85">
        <v>0</v>
      </c>
      <c r="N111" s="85">
        <v>0</v>
      </c>
      <c r="O111" s="85">
        <v>0</v>
      </c>
      <c r="P111" s="85">
        <v>0</v>
      </c>
      <c r="Q111" s="82">
        <f t="shared" si="26"/>
        <v>0</v>
      </c>
      <c r="R111" s="85">
        <v>0</v>
      </c>
      <c r="S111" s="85">
        <v>0</v>
      </c>
      <c r="T111" s="85">
        <v>0</v>
      </c>
      <c r="U111" s="85">
        <v>0</v>
      </c>
      <c r="V111" s="85">
        <v>0</v>
      </c>
      <c r="W111" s="85">
        <v>0</v>
      </c>
      <c r="X111" s="85">
        <v>0</v>
      </c>
      <c r="Y111" s="85">
        <v>0</v>
      </c>
      <c r="Z111" s="85">
        <v>0</v>
      </c>
    </row>
    <row r="112" spans="1:26" ht="16.899999999999999" customHeight="1" x14ac:dyDescent="0.35">
      <c r="A112" s="57">
        <v>81</v>
      </c>
      <c r="B112" s="409"/>
      <c r="C112" s="7" t="s">
        <v>400</v>
      </c>
      <c r="D112" s="83">
        <v>15</v>
      </c>
      <c r="E112" s="82">
        <f t="shared" si="23"/>
        <v>15</v>
      </c>
      <c r="F112" s="84">
        <v>10</v>
      </c>
      <c r="G112" s="84">
        <v>5</v>
      </c>
      <c r="H112" s="85">
        <v>0</v>
      </c>
      <c r="I112" s="85">
        <v>0</v>
      </c>
      <c r="J112" s="85">
        <v>0</v>
      </c>
      <c r="K112" s="82">
        <f t="shared" si="24"/>
        <v>0</v>
      </c>
      <c r="L112" s="85">
        <v>0</v>
      </c>
      <c r="M112" s="85">
        <v>0</v>
      </c>
      <c r="N112" s="85">
        <v>0</v>
      </c>
      <c r="O112" s="85">
        <v>0</v>
      </c>
      <c r="P112" s="85">
        <v>0</v>
      </c>
      <c r="Q112" s="82">
        <f t="shared" si="26"/>
        <v>0</v>
      </c>
      <c r="R112" s="85">
        <v>0</v>
      </c>
      <c r="S112" s="85">
        <v>0</v>
      </c>
      <c r="T112" s="85">
        <v>0</v>
      </c>
      <c r="U112" s="85">
        <v>0</v>
      </c>
      <c r="V112" s="85">
        <v>0</v>
      </c>
      <c r="W112" s="85">
        <v>0</v>
      </c>
      <c r="X112" s="85">
        <v>0</v>
      </c>
      <c r="Y112" s="85">
        <v>0</v>
      </c>
      <c r="Z112" s="85">
        <v>0</v>
      </c>
    </row>
    <row r="113" spans="1:26" s="94" customFormat="1" ht="16.899999999999999" customHeight="1" x14ac:dyDescent="0.35">
      <c r="A113" s="408" t="s">
        <v>718</v>
      </c>
      <c r="B113" s="408"/>
      <c r="C113" s="408"/>
      <c r="D113" s="92">
        <f>SUM(D111:D112)</f>
        <v>20</v>
      </c>
      <c r="E113" s="82">
        <f t="shared" si="23"/>
        <v>20</v>
      </c>
      <c r="F113" s="92">
        <f t="shared" ref="F113:Z113" si="35">SUM(F111:F112)</f>
        <v>15</v>
      </c>
      <c r="G113" s="92">
        <f t="shared" si="35"/>
        <v>5</v>
      </c>
      <c r="H113" s="93">
        <f t="shared" si="35"/>
        <v>0</v>
      </c>
      <c r="I113" s="93">
        <f t="shared" si="35"/>
        <v>0</v>
      </c>
      <c r="J113" s="93">
        <f t="shared" si="35"/>
        <v>0</v>
      </c>
      <c r="K113" s="82">
        <f t="shared" si="24"/>
        <v>0</v>
      </c>
      <c r="L113" s="93">
        <f t="shared" si="35"/>
        <v>0</v>
      </c>
      <c r="M113" s="93">
        <f t="shared" si="35"/>
        <v>0</v>
      </c>
      <c r="N113" s="93">
        <f t="shared" si="35"/>
        <v>0</v>
      </c>
      <c r="O113" s="93">
        <f t="shared" si="35"/>
        <v>0</v>
      </c>
      <c r="P113" s="93">
        <f t="shared" si="35"/>
        <v>0</v>
      </c>
      <c r="Q113" s="82">
        <f t="shared" si="26"/>
        <v>0</v>
      </c>
      <c r="R113" s="93">
        <f t="shared" si="35"/>
        <v>0</v>
      </c>
      <c r="S113" s="93">
        <f t="shared" si="35"/>
        <v>0</v>
      </c>
      <c r="T113" s="93">
        <f t="shared" si="35"/>
        <v>0</v>
      </c>
      <c r="U113" s="93">
        <f t="shared" si="35"/>
        <v>0</v>
      </c>
      <c r="V113" s="93">
        <f t="shared" si="35"/>
        <v>0</v>
      </c>
      <c r="W113" s="93">
        <f t="shared" si="35"/>
        <v>0</v>
      </c>
      <c r="X113" s="93">
        <f t="shared" si="35"/>
        <v>0</v>
      </c>
      <c r="Y113" s="93">
        <f t="shared" si="35"/>
        <v>0</v>
      </c>
      <c r="Z113" s="93">
        <f t="shared" si="35"/>
        <v>0</v>
      </c>
    </row>
    <row r="114" spans="1:26" ht="16.899999999999999" customHeight="1" x14ac:dyDescent="0.35">
      <c r="A114" s="57">
        <v>82</v>
      </c>
      <c r="B114" s="409" t="s">
        <v>240</v>
      </c>
      <c r="C114" s="7" t="s">
        <v>719</v>
      </c>
      <c r="D114" s="84">
        <v>5</v>
      </c>
      <c r="E114" s="82">
        <f t="shared" si="23"/>
        <v>5</v>
      </c>
      <c r="F114" s="84">
        <v>5</v>
      </c>
      <c r="G114" s="85">
        <v>0</v>
      </c>
      <c r="H114" s="85">
        <v>0</v>
      </c>
      <c r="I114" s="85">
        <v>0</v>
      </c>
      <c r="J114" s="85">
        <v>0</v>
      </c>
      <c r="K114" s="82">
        <f t="shared" si="24"/>
        <v>0</v>
      </c>
      <c r="L114" s="85">
        <v>0</v>
      </c>
      <c r="M114" s="85">
        <v>0</v>
      </c>
      <c r="N114" s="85">
        <v>0</v>
      </c>
      <c r="O114" s="85">
        <v>0</v>
      </c>
      <c r="P114" s="85">
        <v>0</v>
      </c>
      <c r="Q114" s="82">
        <f t="shared" si="26"/>
        <v>0</v>
      </c>
      <c r="R114" s="85">
        <v>0</v>
      </c>
      <c r="S114" s="85">
        <v>0</v>
      </c>
      <c r="T114" s="85">
        <v>0</v>
      </c>
      <c r="U114" s="85">
        <v>0</v>
      </c>
      <c r="V114" s="85">
        <v>0</v>
      </c>
      <c r="W114" s="85">
        <v>0</v>
      </c>
      <c r="X114" s="85">
        <v>0</v>
      </c>
      <c r="Y114" s="85">
        <v>0</v>
      </c>
      <c r="Z114" s="85">
        <v>0</v>
      </c>
    </row>
    <row r="115" spans="1:26" ht="16.899999999999999" customHeight="1" x14ac:dyDescent="0.35">
      <c r="A115" s="57">
        <v>83</v>
      </c>
      <c r="B115" s="409"/>
      <c r="C115" s="7" t="s">
        <v>720</v>
      </c>
      <c r="D115" s="84">
        <v>10</v>
      </c>
      <c r="E115" s="82">
        <f t="shared" si="23"/>
        <v>10</v>
      </c>
      <c r="F115" s="84">
        <v>5</v>
      </c>
      <c r="G115" s="84">
        <v>5</v>
      </c>
      <c r="H115" s="85">
        <v>0</v>
      </c>
      <c r="I115" s="85">
        <v>0</v>
      </c>
      <c r="J115" s="85">
        <v>0</v>
      </c>
      <c r="K115" s="82">
        <f t="shared" si="24"/>
        <v>0</v>
      </c>
      <c r="L115" s="85">
        <v>0</v>
      </c>
      <c r="M115" s="85">
        <v>0</v>
      </c>
      <c r="N115" s="85">
        <v>0</v>
      </c>
      <c r="O115" s="85">
        <v>0</v>
      </c>
      <c r="P115" s="85">
        <v>0</v>
      </c>
      <c r="Q115" s="82">
        <f t="shared" si="26"/>
        <v>0</v>
      </c>
      <c r="R115" s="85">
        <v>0</v>
      </c>
      <c r="S115" s="85">
        <v>0</v>
      </c>
      <c r="T115" s="85">
        <v>0</v>
      </c>
      <c r="U115" s="85">
        <v>0</v>
      </c>
      <c r="V115" s="85">
        <v>0</v>
      </c>
      <c r="W115" s="85">
        <v>0</v>
      </c>
      <c r="X115" s="85">
        <v>0</v>
      </c>
      <c r="Y115" s="85">
        <v>0</v>
      </c>
      <c r="Z115" s="85">
        <v>0</v>
      </c>
    </row>
    <row r="116" spans="1:26" s="94" customFormat="1" ht="16.899999999999999" customHeight="1" x14ac:dyDescent="0.35">
      <c r="A116" s="408" t="s">
        <v>721</v>
      </c>
      <c r="B116" s="408"/>
      <c r="C116" s="408"/>
      <c r="D116" s="92">
        <f>SUM(D114:D115)</f>
        <v>15</v>
      </c>
      <c r="E116" s="82">
        <f t="shared" si="23"/>
        <v>15</v>
      </c>
      <c r="F116" s="92">
        <f t="shared" ref="F116:Z116" si="36">SUM(F114:F115)</f>
        <v>10</v>
      </c>
      <c r="G116" s="92">
        <f t="shared" si="36"/>
        <v>5</v>
      </c>
      <c r="H116" s="93">
        <f t="shared" si="36"/>
        <v>0</v>
      </c>
      <c r="I116" s="93">
        <f t="shared" si="36"/>
        <v>0</v>
      </c>
      <c r="J116" s="93">
        <f t="shared" si="36"/>
        <v>0</v>
      </c>
      <c r="K116" s="82">
        <f t="shared" si="24"/>
        <v>0</v>
      </c>
      <c r="L116" s="93">
        <f t="shared" si="36"/>
        <v>0</v>
      </c>
      <c r="M116" s="93">
        <f t="shared" si="36"/>
        <v>0</v>
      </c>
      <c r="N116" s="93">
        <f t="shared" si="36"/>
        <v>0</v>
      </c>
      <c r="O116" s="93">
        <f t="shared" si="36"/>
        <v>0</v>
      </c>
      <c r="P116" s="93">
        <f t="shared" si="36"/>
        <v>0</v>
      </c>
      <c r="Q116" s="82">
        <f t="shared" si="26"/>
        <v>0</v>
      </c>
      <c r="R116" s="93">
        <f t="shared" si="36"/>
        <v>0</v>
      </c>
      <c r="S116" s="93">
        <f t="shared" si="36"/>
        <v>0</v>
      </c>
      <c r="T116" s="93">
        <f t="shared" si="36"/>
        <v>0</v>
      </c>
      <c r="U116" s="93">
        <f t="shared" si="36"/>
        <v>0</v>
      </c>
      <c r="V116" s="93">
        <f t="shared" si="36"/>
        <v>0</v>
      </c>
      <c r="W116" s="93">
        <f t="shared" si="36"/>
        <v>0</v>
      </c>
      <c r="X116" s="93">
        <f t="shared" si="36"/>
        <v>0</v>
      </c>
      <c r="Y116" s="93">
        <f t="shared" si="36"/>
        <v>0</v>
      </c>
      <c r="Z116" s="93">
        <f t="shared" si="36"/>
        <v>0</v>
      </c>
    </row>
    <row r="117" spans="1:26" ht="16.899999999999999" customHeight="1" x14ac:dyDescent="0.35">
      <c r="A117" s="57">
        <v>84</v>
      </c>
      <c r="B117" s="392" t="s">
        <v>241</v>
      </c>
      <c r="C117" s="7" t="s">
        <v>722</v>
      </c>
      <c r="D117" s="84">
        <v>5</v>
      </c>
      <c r="E117" s="82">
        <f t="shared" si="23"/>
        <v>5</v>
      </c>
      <c r="F117" s="84">
        <v>3</v>
      </c>
      <c r="G117" s="84">
        <v>2</v>
      </c>
      <c r="H117" s="85">
        <v>0</v>
      </c>
      <c r="I117" s="85">
        <v>0</v>
      </c>
      <c r="J117" s="85">
        <v>0</v>
      </c>
      <c r="K117" s="82">
        <f t="shared" si="24"/>
        <v>0</v>
      </c>
      <c r="L117" s="85">
        <v>0</v>
      </c>
      <c r="M117" s="85">
        <v>0</v>
      </c>
      <c r="N117" s="85">
        <v>0</v>
      </c>
      <c r="O117" s="85">
        <v>0</v>
      </c>
      <c r="P117" s="85">
        <v>0</v>
      </c>
      <c r="Q117" s="82">
        <f t="shared" si="26"/>
        <v>0</v>
      </c>
      <c r="R117" s="85">
        <v>0</v>
      </c>
      <c r="S117" s="85">
        <v>0</v>
      </c>
      <c r="T117" s="85">
        <v>0</v>
      </c>
      <c r="U117" s="85">
        <v>0</v>
      </c>
      <c r="V117" s="85">
        <v>0</v>
      </c>
      <c r="W117" s="85">
        <v>0</v>
      </c>
      <c r="X117" s="85">
        <v>0</v>
      </c>
      <c r="Y117" s="85">
        <v>0</v>
      </c>
      <c r="Z117" s="85">
        <v>0</v>
      </c>
    </row>
    <row r="118" spans="1:26" ht="16.899999999999999" customHeight="1" x14ac:dyDescent="0.35">
      <c r="A118" s="57">
        <v>85</v>
      </c>
      <c r="B118" s="392"/>
      <c r="C118" s="7" t="s">
        <v>723</v>
      </c>
      <c r="D118" s="84">
        <v>5</v>
      </c>
      <c r="E118" s="82">
        <f t="shared" si="23"/>
        <v>5</v>
      </c>
      <c r="F118" s="84">
        <v>3</v>
      </c>
      <c r="G118" s="84">
        <v>2</v>
      </c>
      <c r="H118" s="85">
        <v>0</v>
      </c>
      <c r="I118" s="85">
        <v>0</v>
      </c>
      <c r="J118" s="85">
        <v>0</v>
      </c>
      <c r="K118" s="82">
        <f t="shared" si="24"/>
        <v>0</v>
      </c>
      <c r="L118" s="85">
        <v>0</v>
      </c>
      <c r="M118" s="85">
        <v>0</v>
      </c>
      <c r="N118" s="85">
        <v>0</v>
      </c>
      <c r="O118" s="85">
        <v>0</v>
      </c>
      <c r="P118" s="85">
        <v>0</v>
      </c>
      <c r="Q118" s="82">
        <f t="shared" si="26"/>
        <v>0</v>
      </c>
      <c r="R118" s="85">
        <v>0</v>
      </c>
      <c r="S118" s="85">
        <v>0</v>
      </c>
      <c r="T118" s="85">
        <v>0</v>
      </c>
      <c r="U118" s="85">
        <v>0</v>
      </c>
      <c r="V118" s="85">
        <v>0</v>
      </c>
      <c r="W118" s="85">
        <v>0</v>
      </c>
      <c r="X118" s="85">
        <v>0</v>
      </c>
      <c r="Y118" s="85">
        <v>0</v>
      </c>
      <c r="Z118" s="85">
        <v>0</v>
      </c>
    </row>
    <row r="119" spans="1:26" ht="16.899999999999999" customHeight="1" x14ac:dyDescent="0.35">
      <c r="A119" s="57">
        <v>86</v>
      </c>
      <c r="B119" s="392"/>
      <c r="C119" s="7" t="s">
        <v>724</v>
      </c>
      <c r="D119" s="84">
        <v>5</v>
      </c>
      <c r="E119" s="82">
        <f t="shared" si="23"/>
        <v>5</v>
      </c>
      <c r="F119" s="84">
        <v>3</v>
      </c>
      <c r="G119" s="84">
        <v>2</v>
      </c>
      <c r="H119" s="85">
        <v>0</v>
      </c>
      <c r="I119" s="85">
        <v>0</v>
      </c>
      <c r="J119" s="85">
        <v>0</v>
      </c>
      <c r="K119" s="82">
        <f t="shared" si="24"/>
        <v>0</v>
      </c>
      <c r="L119" s="85">
        <v>0</v>
      </c>
      <c r="M119" s="85">
        <v>0</v>
      </c>
      <c r="N119" s="85">
        <v>0</v>
      </c>
      <c r="O119" s="85">
        <v>0</v>
      </c>
      <c r="P119" s="85">
        <v>0</v>
      </c>
      <c r="Q119" s="82">
        <f t="shared" si="26"/>
        <v>0</v>
      </c>
      <c r="R119" s="85">
        <v>0</v>
      </c>
      <c r="S119" s="85">
        <v>0</v>
      </c>
      <c r="T119" s="85">
        <v>0</v>
      </c>
      <c r="U119" s="85">
        <v>0</v>
      </c>
      <c r="V119" s="85">
        <v>0</v>
      </c>
      <c r="W119" s="85">
        <v>0</v>
      </c>
      <c r="X119" s="85">
        <v>0</v>
      </c>
      <c r="Y119" s="85">
        <v>0</v>
      </c>
      <c r="Z119" s="85">
        <v>0</v>
      </c>
    </row>
    <row r="120" spans="1:26" s="94" customFormat="1" ht="16.899999999999999" customHeight="1" x14ac:dyDescent="0.35">
      <c r="A120" s="408" t="s">
        <v>725</v>
      </c>
      <c r="B120" s="408"/>
      <c r="C120" s="408"/>
      <c r="D120" s="92">
        <f t="shared" ref="D120:Z120" si="37">SUM(D117:D119)</f>
        <v>15</v>
      </c>
      <c r="E120" s="82">
        <f t="shared" si="23"/>
        <v>15</v>
      </c>
      <c r="F120" s="92">
        <f t="shared" si="37"/>
        <v>9</v>
      </c>
      <c r="G120" s="92">
        <f t="shared" si="37"/>
        <v>6</v>
      </c>
      <c r="H120" s="93">
        <f t="shared" si="37"/>
        <v>0</v>
      </c>
      <c r="I120" s="93">
        <f t="shared" si="37"/>
        <v>0</v>
      </c>
      <c r="J120" s="93">
        <f t="shared" si="37"/>
        <v>0</v>
      </c>
      <c r="K120" s="82">
        <f t="shared" si="24"/>
        <v>0</v>
      </c>
      <c r="L120" s="93">
        <f t="shared" si="37"/>
        <v>0</v>
      </c>
      <c r="M120" s="93">
        <f t="shared" si="37"/>
        <v>0</v>
      </c>
      <c r="N120" s="93">
        <f t="shared" si="37"/>
        <v>0</v>
      </c>
      <c r="O120" s="93">
        <f t="shared" si="37"/>
        <v>0</v>
      </c>
      <c r="P120" s="93">
        <f t="shared" si="37"/>
        <v>0</v>
      </c>
      <c r="Q120" s="82">
        <f t="shared" si="26"/>
        <v>0</v>
      </c>
      <c r="R120" s="93">
        <f t="shared" si="37"/>
        <v>0</v>
      </c>
      <c r="S120" s="93">
        <f t="shared" si="37"/>
        <v>0</v>
      </c>
      <c r="T120" s="93">
        <f t="shared" si="37"/>
        <v>0</v>
      </c>
      <c r="U120" s="93">
        <f t="shared" si="37"/>
        <v>0</v>
      </c>
      <c r="V120" s="93">
        <f t="shared" si="37"/>
        <v>0</v>
      </c>
      <c r="W120" s="93">
        <f t="shared" si="37"/>
        <v>0</v>
      </c>
      <c r="X120" s="93">
        <f t="shared" si="37"/>
        <v>0</v>
      </c>
      <c r="Y120" s="93">
        <f t="shared" si="37"/>
        <v>0</v>
      </c>
      <c r="Z120" s="93">
        <f t="shared" si="37"/>
        <v>0</v>
      </c>
    </row>
    <row r="121" spans="1:26" ht="16.899999999999999" customHeight="1" x14ac:dyDescent="0.35">
      <c r="A121" s="57">
        <v>87</v>
      </c>
      <c r="B121" s="115" t="s">
        <v>208</v>
      </c>
      <c r="C121" s="7" t="s">
        <v>726</v>
      </c>
      <c r="D121" s="104">
        <v>10</v>
      </c>
      <c r="E121" s="82">
        <f t="shared" si="23"/>
        <v>10</v>
      </c>
      <c r="F121" s="84">
        <v>5</v>
      </c>
      <c r="G121" s="84">
        <v>5</v>
      </c>
      <c r="H121" s="85">
        <v>0</v>
      </c>
      <c r="I121" s="85">
        <v>0</v>
      </c>
      <c r="J121" s="85">
        <v>0</v>
      </c>
      <c r="K121" s="82">
        <f t="shared" si="24"/>
        <v>0</v>
      </c>
      <c r="L121" s="85">
        <v>0</v>
      </c>
      <c r="M121" s="85">
        <v>0</v>
      </c>
      <c r="N121" s="85">
        <v>0</v>
      </c>
      <c r="O121" s="85">
        <v>0</v>
      </c>
      <c r="P121" s="85">
        <v>0</v>
      </c>
      <c r="Q121" s="82">
        <f t="shared" si="26"/>
        <v>0</v>
      </c>
      <c r="R121" s="85">
        <v>0</v>
      </c>
      <c r="S121" s="85">
        <v>0</v>
      </c>
      <c r="T121" s="85">
        <v>0</v>
      </c>
      <c r="U121" s="85">
        <v>0</v>
      </c>
      <c r="V121" s="85">
        <v>0</v>
      </c>
      <c r="W121" s="85">
        <v>0</v>
      </c>
      <c r="X121" s="85">
        <v>0</v>
      </c>
      <c r="Y121" s="85">
        <v>0</v>
      </c>
      <c r="Z121" s="85">
        <v>0</v>
      </c>
    </row>
    <row r="122" spans="1:26" s="94" customFormat="1" ht="16.899999999999999" customHeight="1" x14ac:dyDescent="0.35">
      <c r="A122" s="408" t="s">
        <v>727</v>
      </c>
      <c r="B122" s="408"/>
      <c r="C122" s="408"/>
      <c r="D122" s="92">
        <f>D121</f>
        <v>10</v>
      </c>
      <c r="E122" s="82">
        <f t="shared" si="23"/>
        <v>10</v>
      </c>
      <c r="F122" s="92">
        <f t="shared" ref="F122:Z122" si="38">F121</f>
        <v>5</v>
      </c>
      <c r="G122" s="92">
        <f t="shared" si="38"/>
        <v>5</v>
      </c>
      <c r="H122" s="93">
        <f t="shared" si="38"/>
        <v>0</v>
      </c>
      <c r="I122" s="93">
        <f t="shared" si="38"/>
        <v>0</v>
      </c>
      <c r="J122" s="93">
        <f t="shared" si="38"/>
        <v>0</v>
      </c>
      <c r="K122" s="82">
        <f t="shared" si="24"/>
        <v>0</v>
      </c>
      <c r="L122" s="93">
        <f t="shared" si="38"/>
        <v>0</v>
      </c>
      <c r="M122" s="93">
        <f t="shared" si="38"/>
        <v>0</v>
      </c>
      <c r="N122" s="93">
        <f t="shared" si="38"/>
        <v>0</v>
      </c>
      <c r="O122" s="93">
        <f t="shared" si="38"/>
        <v>0</v>
      </c>
      <c r="P122" s="93">
        <f t="shared" si="38"/>
        <v>0</v>
      </c>
      <c r="Q122" s="82">
        <f t="shared" si="26"/>
        <v>0</v>
      </c>
      <c r="R122" s="93">
        <f t="shared" si="38"/>
        <v>0</v>
      </c>
      <c r="S122" s="93">
        <f t="shared" si="38"/>
        <v>0</v>
      </c>
      <c r="T122" s="93">
        <f t="shared" si="38"/>
        <v>0</v>
      </c>
      <c r="U122" s="93">
        <f t="shared" si="38"/>
        <v>0</v>
      </c>
      <c r="V122" s="93">
        <f t="shared" si="38"/>
        <v>0</v>
      </c>
      <c r="W122" s="93">
        <f t="shared" si="38"/>
        <v>0</v>
      </c>
      <c r="X122" s="93">
        <f t="shared" si="38"/>
        <v>0</v>
      </c>
      <c r="Y122" s="93">
        <f t="shared" si="38"/>
        <v>0</v>
      </c>
      <c r="Z122" s="93">
        <f t="shared" si="38"/>
        <v>0</v>
      </c>
    </row>
    <row r="123" spans="1:26" ht="16.899999999999999" customHeight="1" x14ac:dyDescent="0.35">
      <c r="A123" s="57">
        <v>88</v>
      </c>
      <c r="B123" s="409" t="s">
        <v>242</v>
      </c>
      <c r="C123" s="7" t="s">
        <v>728</v>
      </c>
      <c r="D123" s="83">
        <v>25</v>
      </c>
      <c r="E123" s="82">
        <f t="shared" si="23"/>
        <v>25</v>
      </c>
      <c r="F123" s="84">
        <v>25</v>
      </c>
      <c r="G123" s="85">
        <v>0</v>
      </c>
      <c r="H123" s="85">
        <v>0</v>
      </c>
      <c r="I123" s="85">
        <v>0</v>
      </c>
      <c r="J123" s="85">
        <v>0</v>
      </c>
      <c r="K123" s="82">
        <f t="shared" si="24"/>
        <v>0</v>
      </c>
      <c r="L123" s="85">
        <v>0</v>
      </c>
      <c r="M123" s="85">
        <v>0</v>
      </c>
      <c r="N123" s="85"/>
      <c r="O123" s="85">
        <v>0</v>
      </c>
      <c r="P123" s="85">
        <v>0</v>
      </c>
      <c r="Q123" s="82">
        <f t="shared" si="26"/>
        <v>0</v>
      </c>
      <c r="R123" s="85">
        <v>0</v>
      </c>
      <c r="S123" s="85">
        <v>0</v>
      </c>
      <c r="T123" s="85">
        <v>0</v>
      </c>
      <c r="U123" s="85">
        <v>0</v>
      </c>
      <c r="V123" s="85">
        <v>0</v>
      </c>
      <c r="W123" s="85">
        <v>0</v>
      </c>
      <c r="X123" s="85">
        <v>0</v>
      </c>
      <c r="Y123" s="85">
        <v>0</v>
      </c>
      <c r="Z123" s="85">
        <v>0</v>
      </c>
    </row>
    <row r="124" spans="1:26" ht="16.899999999999999" customHeight="1" x14ac:dyDescent="0.35">
      <c r="A124" s="57">
        <v>89</v>
      </c>
      <c r="B124" s="409"/>
      <c r="C124" s="7" t="s">
        <v>729</v>
      </c>
      <c r="D124" s="83">
        <v>5</v>
      </c>
      <c r="E124" s="82">
        <f t="shared" si="23"/>
        <v>5</v>
      </c>
      <c r="F124" s="84">
        <v>5</v>
      </c>
      <c r="G124" s="85">
        <v>0</v>
      </c>
      <c r="H124" s="85">
        <v>0</v>
      </c>
      <c r="I124" s="85">
        <v>0</v>
      </c>
      <c r="J124" s="85">
        <v>0</v>
      </c>
      <c r="K124" s="82">
        <f t="shared" si="24"/>
        <v>0</v>
      </c>
      <c r="L124" s="85">
        <v>0</v>
      </c>
      <c r="M124" s="85">
        <v>0</v>
      </c>
      <c r="N124" s="85">
        <v>0</v>
      </c>
      <c r="O124" s="85">
        <v>0</v>
      </c>
      <c r="P124" s="85">
        <v>0</v>
      </c>
      <c r="Q124" s="82">
        <f t="shared" si="26"/>
        <v>0</v>
      </c>
      <c r="R124" s="85">
        <v>0</v>
      </c>
      <c r="S124" s="85">
        <v>0</v>
      </c>
      <c r="T124" s="85">
        <v>0</v>
      </c>
      <c r="U124" s="85">
        <v>0</v>
      </c>
      <c r="V124" s="85">
        <v>0</v>
      </c>
      <c r="W124" s="85">
        <v>0</v>
      </c>
      <c r="X124" s="85">
        <v>0</v>
      </c>
      <c r="Y124" s="85">
        <v>0</v>
      </c>
      <c r="Z124" s="85">
        <v>0</v>
      </c>
    </row>
    <row r="125" spans="1:26" ht="16.899999999999999" customHeight="1" x14ac:dyDescent="0.35">
      <c r="A125" s="57">
        <v>90</v>
      </c>
      <c r="B125" s="409"/>
      <c r="C125" s="7" t="s">
        <v>730</v>
      </c>
      <c r="D125" s="83">
        <v>5</v>
      </c>
      <c r="E125" s="82">
        <f t="shared" si="23"/>
        <v>5</v>
      </c>
      <c r="F125" s="84">
        <v>5</v>
      </c>
      <c r="G125" s="85">
        <v>0</v>
      </c>
      <c r="H125" s="85">
        <v>0</v>
      </c>
      <c r="I125" s="85">
        <v>0</v>
      </c>
      <c r="J125" s="85">
        <v>0</v>
      </c>
      <c r="K125" s="82">
        <f t="shared" si="24"/>
        <v>0</v>
      </c>
      <c r="L125" s="85">
        <v>0</v>
      </c>
      <c r="M125" s="85">
        <v>0</v>
      </c>
      <c r="N125" s="85">
        <v>0</v>
      </c>
      <c r="O125" s="85">
        <v>0</v>
      </c>
      <c r="P125" s="85">
        <v>0</v>
      </c>
      <c r="Q125" s="82">
        <f t="shared" si="26"/>
        <v>0</v>
      </c>
      <c r="R125" s="85">
        <v>0</v>
      </c>
      <c r="S125" s="85">
        <v>0</v>
      </c>
      <c r="T125" s="85">
        <v>0</v>
      </c>
      <c r="U125" s="85">
        <v>0</v>
      </c>
      <c r="V125" s="85">
        <v>0</v>
      </c>
      <c r="W125" s="85">
        <v>0</v>
      </c>
      <c r="X125" s="85">
        <v>0</v>
      </c>
      <c r="Y125" s="85">
        <v>0</v>
      </c>
      <c r="Z125" s="85">
        <v>0</v>
      </c>
    </row>
    <row r="126" spans="1:26" ht="16.899999999999999" customHeight="1" x14ac:dyDescent="0.35">
      <c r="A126" s="57">
        <v>91</v>
      </c>
      <c r="B126" s="409"/>
      <c r="C126" s="7" t="s">
        <v>731</v>
      </c>
      <c r="D126" s="83">
        <v>5</v>
      </c>
      <c r="E126" s="82">
        <f t="shared" si="23"/>
        <v>5</v>
      </c>
      <c r="F126" s="84">
        <v>5</v>
      </c>
      <c r="G126" s="85">
        <v>0</v>
      </c>
      <c r="H126" s="85">
        <v>0</v>
      </c>
      <c r="I126" s="85">
        <v>0</v>
      </c>
      <c r="J126" s="85">
        <v>0</v>
      </c>
      <c r="K126" s="82">
        <f t="shared" si="24"/>
        <v>0</v>
      </c>
      <c r="L126" s="85">
        <v>0</v>
      </c>
      <c r="M126" s="85">
        <v>0</v>
      </c>
      <c r="N126" s="85">
        <v>0</v>
      </c>
      <c r="O126" s="85">
        <v>0</v>
      </c>
      <c r="P126" s="85">
        <v>0</v>
      </c>
      <c r="Q126" s="82">
        <f t="shared" si="26"/>
        <v>0</v>
      </c>
      <c r="R126" s="85">
        <v>0</v>
      </c>
      <c r="S126" s="85">
        <v>0</v>
      </c>
      <c r="T126" s="85">
        <v>0</v>
      </c>
      <c r="U126" s="85">
        <v>0</v>
      </c>
      <c r="V126" s="85">
        <v>0</v>
      </c>
      <c r="W126" s="85">
        <v>0</v>
      </c>
      <c r="X126" s="85">
        <v>0</v>
      </c>
      <c r="Y126" s="85">
        <v>0</v>
      </c>
      <c r="Z126" s="85">
        <v>0</v>
      </c>
    </row>
    <row r="127" spans="1:26" ht="16.899999999999999" customHeight="1" x14ac:dyDescent="0.35">
      <c r="A127" s="57">
        <v>92</v>
      </c>
      <c r="B127" s="409"/>
      <c r="C127" s="7" t="s">
        <v>732</v>
      </c>
      <c r="D127" s="83">
        <v>5</v>
      </c>
      <c r="E127" s="82">
        <f t="shared" si="23"/>
        <v>5</v>
      </c>
      <c r="F127" s="84">
        <v>5</v>
      </c>
      <c r="G127" s="85">
        <v>0</v>
      </c>
      <c r="H127" s="85">
        <v>0</v>
      </c>
      <c r="I127" s="85">
        <v>0</v>
      </c>
      <c r="J127" s="85">
        <v>0</v>
      </c>
      <c r="K127" s="82">
        <f t="shared" si="24"/>
        <v>0</v>
      </c>
      <c r="L127" s="85">
        <v>0</v>
      </c>
      <c r="M127" s="85">
        <v>0</v>
      </c>
      <c r="N127" s="85">
        <v>0</v>
      </c>
      <c r="O127" s="85">
        <v>0</v>
      </c>
      <c r="P127" s="85">
        <v>0</v>
      </c>
      <c r="Q127" s="82">
        <f t="shared" si="26"/>
        <v>0</v>
      </c>
      <c r="R127" s="85">
        <v>0</v>
      </c>
      <c r="S127" s="85">
        <v>0</v>
      </c>
      <c r="T127" s="85">
        <v>0</v>
      </c>
      <c r="U127" s="85">
        <v>0</v>
      </c>
      <c r="V127" s="85">
        <v>0</v>
      </c>
      <c r="W127" s="85">
        <v>0</v>
      </c>
      <c r="X127" s="85">
        <v>0</v>
      </c>
      <c r="Y127" s="85">
        <v>0</v>
      </c>
      <c r="Z127" s="85">
        <v>0</v>
      </c>
    </row>
    <row r="128" spans="1:26" ht="16.899999999999999" customHeight="1" x14ac:dyDescent="0.35">
      <c r="A128" s="57">
        <v>93</v>
      </c>
      <c r="B128" s="409"/>
      <c r="C128" s="7" t="s">
        <v>733</v>
      </c>
      <c r="D128" s="83">
        <v>5</v>
      </c>
      <c r="E128" s="82">
        <f t="shared" si="23"/>
        <v>5</v>
      </c>
      <c r="F128" s="84">
        <v>5</v>
      </c>
      <c r="G128" s="85">
        <v>0</v>
      </c>
      <c r="H128" s="85">
        <v>0</v>
      </c>
      <c r="I128" s="85">
        <v>0</v>
      </c>
      <c r="J128" s="85">
        <v>0</v>
      </c>
      <c r="K128" s="82">
        <f t="shared" si="24"/>
        <v>0</v>
      </c>
      <c r="L128" s="85">
        <v>0</v>
      </c>
      <c r="M128" s="85">
        <v>0</v>
      </c>
      <c r="N128" s="85">
        <v>0</v>
      </c>
      <c r="O128" s="85">
        <v>0</v>
      </c>
      <c r="P128" s="85">
        <v>0</v>
      </c>
      <c r="Q128" s="82">
        <f t="shared" si="26"/>
        <v>0</v>
      </c>
      <c r="R128" s="85">
        <v>0</v>
      </c>
      <c r="S128" s="85">
        <v>0</v>
      </c>
      <c r="T128" s="85">
        <v>0</v>
      </c>
      <c r="U128" s="85">
        <v>0</v>
      </c>
      <c r="V128" s="85">
        <v>0</v>
      </c>
      <c r="W128" s="85">
        <v>0</v>
      </c>
      <c r="X128" s="85">
        <v>0</v>
      </c>
      <c r="Y128" s="85">
        <v>0</v>
      </c>
      <c r="Z128" s="85">
        <v>0</v>
      </c>
    </row>
    <row r="129" spans="1:26" ht="16.899999999999999" customHeight="1" x14ac:dyDescent="0.35">
      <c r="A129" s="57">
        <v>94</v>
      </c>
      <c r="B129" s="409"/>
      <c r="C129" s="7" t="s">
        <v>734</v>
      </c>
      <c r="D129" s="83">
        <v>10</v>
      </c>
      <c r="E129" s="82">
        <f t="shared" si="23"/>
        <v>10</v>
      </c>
      <c r="F129" s="84">
        <v>10</v>
      </c>
      <c r="G129" s="85">
        <v>0</v>
      </c>
      <c r="H129" s="85">
        <v>0</v>
      </c>
      <c r="I129" s="85">
        <v>0</v>
      </c>
      <c r="J129" s="85">
        <v>0</v>
      </c>
      <c r="K129" s="82">
        <f t="shared" si="24"/>
        <v>0</v>
      </c>
      <c r="L129" s="85">
        <v>0</v>
      </c>
      <c r="M129" s="85">
        <v>0</v>
      </c>
      <c r="N129" s="85">
        <v>0</v>
      </c>
      <c r="O129" s="85">
        <v>0</v>
      </c>
      <c r="P129" s="85">
        <v>0</v>
      </c>
      <c r="Q129" s="82">
        <f t="shared" si="26"/>
        <v>0</v>
      </c>
      <c r="R129" s="85">
        <v>0</v>
      </c>
      <c r="S129" s="85">
        <v>0</v>
      </c>
      <c r="T129" s="85">
        <v>0</v>
      </c>
      <c r="U129" s="85">
        <v>0</v>
      </c>
      <c r="V129" s="85">
        <v>0</v>
      </c>
      <c r="W129" s="85">
        <v>0</v>
      </c>
      <c r="X129" s="85">
        <v>0</v>
      </c>
      <c r="Y129" s="85">
        <v>0</v>
      </c>
      <c r="Z129" s="85">
        <v>0</v>
      </c>
    </row>
    <row r="130" spans="1:26" ht="16.899999999999999" customHeight="1" x14ac:dyDescent="0.35">
      <c r="A130" s="57">
        <v>95</v>
      </c>
      <c r="B130" s="409"/>
      <c r="C130" s="7" t="s">
        <v>411</v>
      </c>
      <c r="D130" s="83">
        <v>5</v>
      </c>
      <c r="E130" s="82">
        <f t="shared" si="23"/>
        <v>5</v>
      </c>
      <c r="F130" s="84">
        <v>5</v>
      </c>
      <c r="G130" s="85">
        <v>0</v>
      </c>
      <c r="H130" s="85">
        <v>0</v>
      </c>
      <c r="I130" s="85">
        <v>0</v>
      </c>
      <c r="J130" s="85">
        <v>0</v>
      </c>
      <c r="K130" s="82">
        <f t="shared" si="24"/>
        <v>0</v>
      </c>
      <c r="L130" s="85">
        <v>0</v>
      </c>
      <c r="M130" s="85">
        <v>0</v>
      </c>
      <c r="N130" s="85">
        <v>0</v>
      </c>
      <c r="O130" s="85">
        <v>0</v>
      </c>
      <c r="P130" s="85">
        <v>0</v>
      </c>
      <c r="Q130" s="82">
        <f t="shared" si="26"/>
        <v>0</v>
      </c>
      <c r="R130" s="85">
        <v>0</v>
      </c>
      <c r="S130" s="85">
        <v>0</v>
      </c>
      <c r="T130" s="85">
        <v>0</v>
      </c>
      <c r="U130" s="85">
        <v>0</v>
      </c>
      <c r="V130" s="85">
        <v>0</v>
      </c>
      <c r="W130" s="85">
        <v>0</v>
      </c>
      <c r="X130" s="85">
        <v>0</v>
      </c>
      <c r="Y130" s="85">
        <v>0</v>
      </c>
      <c r="Z130" s="85">
        <v>0</v>
      </c>
    </row>
    <row r="131" spans="1:26" s="94" customFormat="1" ht="16.899999999999999" customHeight="1" x14ac:dyDescent="0.35">
      <c r="A131" s="408" t="s">
        <v>735</v>
      </c>
      <c r="B131" s="408"/>
      <c r="C131" s="408"/>
      <c r="D131" s="92">
        <f>SUM(D123:D130)</f>
        <v>65</v>
      </c>
      <c r="E131" s="82">
        <f t="shared" si="23"/>
        <v>65</v>
      </c>
      <c r="F131" s="92">
        <f>SUM(F123:F130)</f>
        <v>65</v>
      </c>
      <c r="G131" s="93">
        <f>SUM(G123:G130)</f>
        <v>0</v>
      </c>
      <c r="H131" s="93">
        <f>SUM(H123:H130)</f>
        <v>0</v>
      </c>
      <c r="I131" s="93">
        <f>SUM(I123:I130)</f>
        <v>0</v>
      </c>
      <c r="J131" s="93">
        <f>SUM(J123:J130)</f>
        <v>0</v>
      </c>
      <c r="K131" s="82">
        <f t="shared" si="24"/>
        <v>0</v>
      </c>
      <c r="L131" s="93">
        <f>SUM(L123:L130)</f>
        <v>0</v>
      </c>
      <c r="M131" s="93">
        <f>SUM(M123:M130)</f>
        <v>0</v>
      </c>
      <c r="N131" s="93">
        <f>SUM(N123:N130)</f>
        <v>0</v>
      </c>
      <c r="O131" s="93">
        <f>SUM(O123:O130)</f>
        <v>0</v>
      </c>
      <c r="P131" s="93">
        <f>SUM(P123:P130)</f>
        <v>0</v>
      </c>
      <c r="Q131" s="82">
        <f t="shared" si="26"/>
        <v>0</v>
      </c>
      <c r="R131" s="93">
        <f t="shared" ref="R131:Z131" si="39">SUM(R123:R130)</f>
        <v>0</v>
      </c>
      <c r="S131" s="93">
        <f t="shared" si="39"/>
        <v>0</v>
      </c>
      <c r="T131" s="93">
        <f t="shared" si="39"/>
        <v>0</v>
      </c>
      <c r="U131" s="93">
        <f t="shared" si="39"/>
        <v>0</v>
      </c>
      <c r="V131" s="93">
        <f t="shared" si="39"/>
        <v>0</v>
      </c>
      <c r="W131" s="93">
        <f t="shared" si="39"/>
        <v>0</v>
      </c>
      <c r="X131" s="93">
        <f t="shared" si="39"/>
        <v>0</v>
      </c>
      <c r="Y131" s="93">
        <f t="shared" si="39"/>
        <v>0</v>
      </c>
      <c r="Z131" s="93">
        <f t="shared" si="39"/>
        <v>0</v>
      </c>
    </row>
    <row r="132" spans="1:26" ht="16.899999999999999" customHeight="1" x14ac:dyDescent="0.35">
      <c r="A132" s="57">
        <v>96</v>
      </c>
      <c r="B132" s="409" t="s">
        <v>243</v>
      </c>
      <c r="C132" s="71" t="s">
        <v>736</v>
      </c>
      <c r="D132" s="83">
        <v>5</v>
      </c>
      <c r="E132" s="82">
        <f t="shared" si="23"/>
        <v>5</v>
      </c>
      <c r="F132" s="85">
        <v>0</v>
      </c>
      <c r="G132" s="84">
        <v>5</v>
      </c>
      <c r="H132" s="85">
        <v>0</v>
      </c>
      <c r="I132" s="85">
        <v>0</v>
      </c>
      <c r="J132" s="85">
        <v>0</v>
      </c>
      <c r="K132" s="82">
        <f t="shared" si="24"/>
        <v>0</v>
      </c>
      <c r="L132" s="85">
        <v>0</v>
      </c>
      <c r="M132" s="85">
        <v>0</v>
      </c>
      <c r="N132" s="85">
        <v>0</v>
      </c>
      <c r="O132" s="85">
        <v>0</v>
      </c>
      <c r="P132" s="85">
        <v>0</v>
      </c>
      <c r="Q132" s="82">
        <f t="shared" si="26"/>
        <v>0</v>
      </c>
      <c r="R132" s="85">
        <v>0</v>
      </c>
      <c r="S132" s="85">
        <v>0</v>
      </c>
      <c r="T132" s="85">
        <v>0</v>
      </c>
      <c r="U132" s="85">
        <v>0</v>
      </c>
      <c r="V132" s="85">
        <v>0</v>
      </c>
      <c r="W132" s="85">
        <v>0</v>
      </c>
      <c r="X132" s="85">
        <v>0</v>
      </c>
      <c r="Y132" s="85">
        <v>0</v>
      </c>
      <c r="Z132" s="85">
        <v>0</v>
      </c>
    </row>
    <row r="133" spans="1:26" ht="16.899999999999999" customHeight="1" x14ac:dyDescent="0.35">
      <c r="A133" s="57">
        <v>97</v>
      </c>
      <c r="B133" s="409"/>
      <c r="C133" s="71" t="s">
        <v>737</v>
      </c>
      <c r="D133" s="83">
        <v>5</v>
      </c>
      <c r="E133" s="82">
        <f t="shared" si="23"/>
        <v>5</v>
      </c>
      <c r="F133" s="85">
        <v>0</v>
      </c>
      <c r="G133" s="84">
        <v>5</v>
      </c>
      <c r="H133" s="85">
        <v>0</v>
      </c>
      <c r="I133" s="85">
        <v>0</v>
      </c>
      <c r="J133" s="85">
        <v>0</v>
      </c>
      <c r="K133" s="82">
        <f t="shared" si="24"/>
        <v>0</v>
      </c>
      <c r="L133" s="85">
        <v>0</v>
      </c>
      <c r="M133" s="85">
        <v>0</v>
      </c>
      <c r="N133" s="85">
        <v>0</v>
      </c>
      <c r="O133" s="85">
        <v>0</v>
      </c>
      <c r="P133" s="85">
        <v>0</v>
      </c>
      <c r="Q133" s="82">
        <f t="shared" si="26"/>
        <v>0</v>
      </c>
      <c r="R133" s="85">
        <v>0</v>
      </c>
      <c r="S133" s="85">
        <v>0</v>
      </c>
      <c r="T133" s="85">
        <v>0</v>
      </c>
      <c r="U133" s="85">
        <v>0</v>
      </c>
      <c r="V133" s="85">
        <v>0</v>
      </c>
      <c r="W133" s="85">
        <v>0</v>
      </c>
      <c r="X133" s="85">
        <v>0</v>
      </c>
      <c r="Y133" s="85">
        <v>0</v>
      </c>
      <c r="Z133" s="85">
        <v>0</v>
      </c>
    </row>
    <row r="134" spans="1:26" s="94" customFormat="1" ht="16.899999999999999" customHeight="1" x14ac:dyDescent="0.35">
      <c r="A134" s="408" t="s">
        <v>738</v>
      </c>
      <c r="B134" s="408"/>
      <c r="C134" s="408"/>
      <c r="D134" s="92">
        <f>SUM(D132:D133)</f>
        <v>10</v>
      </c>
      <c r="E134" s="82">
        <f t="shared" si="23"/>
        <v>10</v>
      </c>
      <c r="F134" s="92">
        <f t="shared" ref="F134:Z134" si="40">SUM(F132:F133)</f>
        <v>0</v>
      </c>
      <c r="G134" s="92">
        <f t="shared" si="40"/>
        <v>10</v>
      </c>
      <c r="H134" s="93">
        <f t="shared" si="40"/>
        <v>0</v>
      </c>
      <c r="I134" s="93">
        <f t="shared" si="40"/>
        <v>0</v>
      </c>
      <c r="J134" s="93">
        <f t="shared" si="40"/>
        <v>0</v>
      </c>
      <c r="K134" s="82">
        <f t="shared" si="24"/>
        <v>0</v>
      </c>
      <c r="L134" s="93">
        <f t="shared" si="40"/>
        <v>0</v>
      </c>
      <c r="M134" s="93">
        <f t="shared" si="40"/>
        <v>0</v>
      </c>
      <c r="N134" s="93">
        <f t="shared" si="40"/>
        <v>0</v>
      </c>
      <c r="O134" s="93">
        <f t="shared" si="40"/>
        <v>0</v>
      </c>
      <c r="P134" s="93">
        <f t="shared" si="40"/>
        <v>0</v>
      </c>
      <c r="Q134" s="82">
        <f t="shared" si="26"/>
        <v>0</v>
      </c>
      <c r="R134" s="93">
        <f t="shared" si="40"/>
        <v>0</v>
      </c>
      <c r="S134" s="93">
        <f t="shared" si="40"/>
        <v>0</v>
      </c>
      <c r="T134" s="93">
        <f t="shared" si="40"/>
        <v>0</v>
      </c>
      <c r="U134" s="93">
        <f t="shared" si="40"/>
        <v>0</v>
      </c>
      <c r="V134" s="93">
        <f t="shared" si="40"/>
        <v>0</v>
      </c>
      <c r="W134" s="93">
        <f t="shared" si="40"/>
        <v>0</v>
      </c>
      <c r="X134" s="93">
        <f t="shared" si="40"/>
        <v>0</v>
      </c>
      <c r="Y134" s="93">
        <f t="shared" si="40"/>
        <v>0</v>
      </c>
      <c r="Z134" s="93">
        <f t="shared" si="40"/>
        <v>0</v>
      </c>
    </row>
    <row r="135" spans="1:26" ht="16.899999999999999" customHeight="1" x14ac:dyDescent="0.35">
      <c r="A135" s="57">
        <v>98</v>
      </c>
      <c r="B135" s="409" t="s">
        <v>244</v>
      </c>
      <c r="C135" s="105" t="s">
        <v>739</v>
      </c>
      <c r="D135" s="83">
        <v>10</v>
      </c>
      <c r="E135" s="82">
        <f t="shared" si="23"/>
        <v>10</v>
      </c>
      <c r="F135" s="84">
        <v>10</v>
      </c>
      <c r="G135" s="85">
        <v>0</v>
      </c>
      <c r="H135" s="85">
        <v>0</v>
      </c>
      <c r="I135" s="85">
        <v>0</v>
      </c>
      <c r="J135" s="85">
        <v>0</v>
      </c>
      <c r="K135" s="82">
        <f t="shared" si="24"/>
        <v>0</v>
      </c>
      <c r="L135" s="85">
        <v>0</v>
      </c>
      <c r="M135" s="85">
        <v>0</v>
      </c>
      <c r="N135" s="85">
        <v>0</v>
      </c>
      <c r="O135" s="85">
        <v>0</v>
      </c>
      <c r="P135" s="85">
        <v>0</v>
      </c>
      <c r="Q135" s="82">
        <f t="shared" si="26"/>
        <v>0</v>
      </c>
      <c r="R135" s="85">
        <v>0</v>
      </c>
      <c r="S135" s="85">
        <v>0</v>
      </c>
      <c r="T135" s="85">
        <v>0</v>
      </c>
      <c r="U135" s="85">
        <v>0</v>
      </c>
      <c r="V135" s="85">
        <v>0</v>
      </c>
      <c r="W135" s="85">
        <v>0</v>
      </c>
      <c r="X135" s="85">
        <v>0</v>
      </c>
      <c r="Y135" s="85">
        <v>0</v>
      </c>
      <c r="Z135" s="85">
        <v>0</v>
      </c>
    </row>
    <row r="136" spans="1:26" ht="16.899999999999999" customHeight="1" x14ac:dyDescent="0.35">
      <c r="A136" s="57">
        <v>99</v>
      </c>
      <c r="B136" s="409"/>
      <c r="C136" s="105" t="s">
        <v>417</v>
      </c>
      <c r="D136" s="83">
        <v>10</v>
      </c>
      <c r="E136" s="82">
        <f t="shared" si="23"/>
        <v>10</v>
      </c>
      <c r="F136" s="84">
        <v>10</v>
      </c>
      <c r="G136" s="85">
        <v>0</v>
      </c>
      <c r="H136" s="85">
        <v>0</v>
      </c>
      <c r="I136" s="85">
        <v>0</v>
      </c>
      <c r="J136" s="85">
        <v>0</v>
      </c>
      <c r="K136" s="82">
        <f t="shared" si="24"/>
        <v>0</v>
      </c>
      <c r="L136" s="85">
        <v>0</v>
      </c>
      <c r="M136" s="85">
        <v>0</v>
      </c>
      <c r="N136" s="85">
        <v>0</v>
      </c>
      <c r="O136" s="85">
        <v>0</v>
      </c>
      <c r="P136" s="85">
        <v>0</v>
      </c>
      <c r="Q136" s="82">
        <f t="shared" si="26"/>
        <v>0</v>
      </c>
      <c r="R136" s="85">
        <v>0</v>
      </c>
      <c r="S136" s="85">
        <v>0</v>
      </c>
      <c r="T136" s="85">
        <v>0</v>
      </c>
      <c r="U136" s="85">
        <v>0</v>
      </c>
      <c r="V136" s="85">
        <v>0</v>
      </c>
      <c r="W136" s="85">
        <v>0</v>
      </c>
      <c r="X136" s="85">
        <v>0</v>
      </c>
      <c r="Y136" s="85">
        <v>0</v>
      </c>
      <c r="Z136" s="85">
        <v>0</v>
      </c>
    </row>
    <row r="137" spans="1:26" ht="16.899999999999999" customHeight="1" x14ac:dyDescent="0.35">
      <c r="A137" s="57">
        <v>100</v>
      </c>
      <c r="B137" s="409"/>
      <c r="C137" s="105" t="s">
        <v>740</v>
      </c>
      <c r="D137" s="83">
        <v>10</v>
      </c>
      <c r="E137" s="82">
        <f t="shared" si="23"/>
        <v>10</v>
      </c>
      <c r="F137" s="84">
        <v>10</v>
      </c>
      <c r="G137" s="85">
        <v>0</v>
      </c>
      <c r="H137" s="85">
        <v>0</v>
      </c>
      <c r="I137" s="85">
        <v>0</v>
      </c>
      <c r="J137" s="85">
        <v>0</v>
      </c>
      <c r="K137" s="82">
        <f t="shared" si="24"/>
        <v>0</v>
      </c>
      <c r="L137" s="85">
        <v>0</v>
      </c>
      <c r="M137" s="85">
        <v>0</v>
      </c>
      <c r="N137" s="85">
        <v>0</v>
      </c>
      <c r="O137" s="85">
        <v>0</v>
      </c>
      <c r="P137" s="85">
        <v>0</v>
      </c>
      <c r="Q137" s="82">
        <f t="shared" si="26"/>
        <v>0</v>
      </c>
      <c r="R137" s="85">
        <v>0</v>
      </c>
      <c r="S137" s="85">
        <v>0</v>
      </c>
      <c r="T137" s="85">
        <v>0</v>
      </c>
      <c r="U137" s="85">
        <v>0</v>
      </c>
      <c r="V137" s="85">
        <v>0</v>
      </c>
      <c r="W137" s="85">
        <v>0</v>
      </c>
      <c r="X137" s="85">
        <v>0</v>
      </c>
      <c r="Y137" s="85">
        <v>0</v>
      </c>
      <c r="Z137" s="85">
        <v>0</v>
      </c>
    </row>
    <row r="138" spans="1:26" s="94" customFormat="1" ht="16.899999999999999" customHeight="1" x14ac:dyDescent="0.35">
      <c r="A138" s="408" t="s">
        <v>741</v>
      </c>
      <c r="B138" s="408"/>
      <c r="C138" s="408"/>
      <c r="D138" s="92">
        <f>SUM(D135:D137)</f>
        <v>30</v>
      </c>
      <c r="E138" s="82">
        <f t="shared" si="23"/>
        <v>30</v>
      </c>
      <c r="F138" s="92">
        <f t="shared" ref="F138:Z138" si="41">SUM(F135:F137)</f>
        <v>30</v>
      </c>
      <c r="G138" s="93">
        <f t="shared" si="41"/>
        <v>0</v>
      </c>
      <c r="H138" s="93">
        <f t="shared" si="41"/>
        <v>0</v>
      </c>
      <c r="I138" s="93">
        <f t="shared" si="41"/>
        <v>0</v>
      </c>
      <c r="J138" s="93">
        <f t="shared" si="41"/>
        <v>0</v>
      </c>
      <c r="K138" s="82">
        <f t="shared" si="24"/>
        <v>0</v>
      </c>
      <c r="L138" s="93">
        <f t="shared" si="41"/>
        <v>0</v>
      </c>
      <c r="M138" s="93">
        <f t="shared" si="41"/>
        <v>0</v>
      </c>
      <c r="N138" s="93">
        <f t="shared" si="41"/>
        <v>0</v>
      </c>
      <c r="O138" s="93">
        <f t="shared" si="41"/>
        <v>0</v>
      </c>
      <c r="P138" s="93">
        <f t="shared" si="41"/>
        <v>0</v>
      </c>
      <c r="Q138" s="82">
        <f t="shared" si="26"/>
        <v>0</v>
      </c>
      <c r="R138" s="93">
        <f t="shared" si="41"/>
        <v>0</v>
      </c>
      <c r="S138" s="93">
        <f t="shared" si="41"/>
        <v>0</v>
      </c>
      <c r="T138" s="93">
        <f t="shared" si="41"/>
        <v>0</v>
      </c>
      <c r="U138" s="93">
        <f t="shared" si="41"/>
        <v>0</v>
      </c>
      <c r="V138" s="93">
        <f t="shared" si="41"/>
        <v>0</v>
      </c>
      <c r="W138" s="93">
        <f t="shared" si="41"/>
        <v>0</v>
      </c>
      <c r="X138" s="93">
        <f t="shared" si="41"/>
        <v>0</v>
      </c>
      <c r="Y138" s="93">
        <f t="shared" si="41"/>
        <v>0</v>
      </c>
      <c r="Z138" s="93">
        <f t="shared" si="41"/>
        <v>0</v>
      </c>
    </row>
    <row r="139" spans="1:26" ht="16.899999999999999" customHeight="1" x14ac:dyDescent="0.35">
      <c r="A139" s="57">
        <v>101</v>
      </c>
      <c r="B139" s="409" t="s">
        <v>245</v>
      </c>
      <c r="C139" s="74" t="s">
        <v>742</v>
      </c>
      <c r="D139" s="83">
        <v>5</v>
      </c>
      <c r="E139" s="82">
        <f t="shared" si="23"/>
        <v>5</v>
      </c>
      <c r="F139" s="84">
        <v>5</v>
      </c>
      <c r="G139" s="85">
        <v>0</v>
      </c>
      <c r="H139" s="85">
        <v>0</v>
      </c>
      <c r="I139" s="85">
        <v>0</v>
      </c>
      <c r="J139" s="85">
        <v>0</v>
      </c>
      <c r="K139" s="82">
        <f t="shared" si="24"/>
        <v>0</v>
      </c>
      <c r="L139" s="85">
        <v>0</v>
      </c>
      <c r="M139" s="85">
        <v>0</v>
      </c>
      <c r="N139" s="85">
        <v>0</v>
      </c>
      <c r="O139" s="85">
        <v>0</v>
      </c>
      <c r="P139" s="85">
        <v>0</v>
      </c>
      <c r="Q139" s="82">
        <f t="shared" si="26"/>
        <v>0</v>
      </c>
      <c r="R139" s="85">
        <v>0</v>
      </c>
      <c r="S139" s="85">
        <v>0</v>
      </c>
      <c r="T139" s="85">
        <v>0</v>
      </c>
      <c r="U139" s="85">
        <v>0</v>
      </c>
      <c r="V139" s="85">
        <v>0</v>
      </c>
      <c r="W139" s="85">
        <v>0</v>
      </c>
      <c r="X139" s="85">
        <v>0</v>
      </c>
      <c r="Y139" s="85">
        <v>0</v>
      </c>
      <c r="Z139" s="85">
        <v>0</v>
      </c>
    </row>
    <row r="140" spans="1:26" ht="16.899999999999999" customHeight="1" x14ac:dyDescent="0.35">
      <c r="A140" s="57">
        <v>102</v>
      </c>
      <c r="B140" s="409"/>
      <c r="C140" s="74" t="s">
        <v>743</v>
      </c>
      <c r="D140" s="83">
        <v>5</v>
      </c>
      <c r="E140" s="82">
        <f t="shared" si="23"/>
        <v>5</v>
      </c>
      <c r="F140" s="84">
        <v>5</v>
      </c>
      <c r="G140" s="85">
        <v>0</v>
      </c>
      <c r="H140" s="85">
        <v>0</v>
      </c>
      <c r="I140" s="85">
        <v>0</v>
      </c>
      <c r="J140" s="85">
        <v>0</v>
      </c>
      <c r="K140" s="82">
        <f t="shared" si="24"/>
        <v>0</v>
      </c>
      <c r="L140" s="85">
        <v>0</v>
      </c>
      <c r="M140" s="85">
        <v>0</v>
      </c>
      <c r="N140" s="85">
        <v>0</v>
      </c>
      <c r="O140" s="85">
        <v>0</v>
      </c>
      <c r="P140" s="85">
        <v>0</v>
      </c>
      <c r="Q140" s="82">
        <f t="shared" si="26"/>
        <v>0</v>
      </c>
      <c r="R140" s="85">
        <v>0</v>
      </c>
      <c r="S140" s="85">
        <v>0</v>
      </c>
      <c r="T140" s="85">
        <v>0</v>
      </c>
      <c r="U140" s="85">
        <v>0</v>
      </c>
      <c r="V140" s="85">
        <v>0</v>
      </c>
      <c r="W140" s="85">
        <v>0</v>
      </c>
      <c r="X140" s="85">
        <v>0</v>
      </c>
      <c r="Y140" s="85">
        <v>0</v>
      </c>
      <c r="Z140" s="85">
        <v>0</v>
      </c>
    </row>
    <row r="141" spans="1:26" ht="16.899999999999999" customHeight="1" x14ac:dyDescent="0.35">
      <c r="A141" s="57">
        <v>103</v>
      </c>
      <c r="B141" s="409"/>
      <c r="C141" s="74" t="s">
        <v>744</v>
      </c>
      <c r="D141" s="83">
        <v>5</v>
      </c>
      <c r="E141" s="82">
        <f t="shared" ref="E141:E195" si="42">F141+G141</f>
        <v>5</v>
      </c>
      <c r="F141" s="84">
        <v>5</v>
      </c>
      <c r="G141" s="85">
        <v>0</v>
      </c>
      <c r="H141" s="85">
        <v>0</v>
      </c>
      <c r="I141" s="85">
        <v>0</v>
      </c>
      <c r="J141" s="85">
        <v>0</v>
      </c>
      <c r="K141" s="82">
        <f t="shared" ref="K141:K196" si="43">L141+M141</f>
        <v>0</v>
      </c>
      <c r="L141" s="85">
        <v>0</v>
      </c>
      <c r="M141" s="85">
        <v>0</v>
      </c>
      <c r="N141" s="85">
        <v>0</v>
      </c>
      <c r="O141" s="85">
        <v>0</v>
      </c>
      <c r="P141" s="85">
        <v>0</v>
      </c>
      <c r="Q141" s="82">
        <f t="shared" ref="Q141:Q196" si="44">R141+S141+T141</f>
        <v>0</v>
      </c>
      <c r="R141" s="85">
        <v>0</v>
      </c>
      <c r="S141" s="85">
        <v>0</v>
      </c>
      <c r="T141" s="85">
        <v>0</v>
      </c>
      <c r="U141" s="85">
        <v>0</v>
      </c>
      <c r="V141" s="85">
        <v>0</v>
      </c>
      <c r="W141" s="85">
        <v>0</v>
      </c>
      <c r="X141" s="85">
        <v>0</v>
      </c>
      <c r="Y141" s="85">
        <v>0</v>
      </c>
      <c r="Z141" s="85">
        <v>0</v>
      </c>
    </row>
    <row r="142" spans="1:26" ht="16.899999999999999" customHeight="1" x14ac:dyDescent="0.35">
      <c r="A142" s="57">
        <v>104</v>
      </c>
      <c r="B142" s="409"/>
      <c r="C142" s="74" t="s">
        <v>745</v>
      </c>
      <c r="D142" s="83">
        <v>5</v>
      </c>
      <c r="E142" s="82">
        <f t="shared" si="42"/>
        <v>5</v>
      </c>
      <c r="F142" s="84">
        <v>5</v>
      </c>
      <c r="G142" s="85">
        <v>0</v>
      </c>
      <c r="H142" s="85">
        <v>0</v>
      </c>
      <c r="I142" s="85">
        <v>0</v>
      </c>
      <c r="J142" s="85">
        <v>0</v>
      </c>
      <c r="K142" s="82">
        <f t="shared" si="43"/>
        <v>0</v>
      </c>
      <c r="L142" s="85">
        <v>0</v>
      </c>
      <c r="M142" s="85">
        <v>0</v>
      </c>
      <c r="N142" s="85">
        <v>0</v>
      </c>
      <c r="O142" s="85">
        <v>0</v>
      </c>
      <c r="P142" s="85">
        <v>0</v>
      </c>
      <c r="Q142" s="82">
        <f t="shared" si="44"/>
        <v>0</v>
      </c>
      <c r="R142" s="85">
        <v>0</v>
      </c>
      <c r="S142" s="85">
        <v>0</v>
      </c>
      <c r="T142" s="85">
        <v>0</v>
      </c>
      <c r="U142" s="85">
        <v>0</v>
      </c>
      <c r="V142" s="85">
        <v>0</v>
      </c>
      <c r="W142" s="85">
        <v>0</v>
      </c>
      <c r="X142" s="85">
        <v>0</v>
      </c>
      <c r="Y142" s="85">
        <v>0</v>
      </c>
      <c r="Z142" s="85">
        <v>0</v>
      </c>
    </row>
    <row r="143" spans="1:26" ht="16.899999999999999" customHeight="1" x14ac:dyDescent="0.35">
      <c r="A143" s="57">
        <v>105</v>
      </c>
      <c r="B143" s="409"/>
      <c r="C143" s="74" t="s">
        <v>583</v>
      </c>
      <c r="D143" s="83">
        <v>5</v>
      </c>
      <c r="E143" s="82">
        <f t="shared" si="42"/>
        <v>5</v>
      </c>
      <c r="F143" s="84">
        <v>5</v>
      </c>
      <c r="G143" s="85">
        <v>0</v>
      </c>
      <c r="H143" s="85">
        <v>0</v>
      </c>
      <c r="I143" s="85">
        <v>0</v>
      </c>
      <c r="J143" s="85">
        <v>0</v>
      </c>
      <c r="K143" s="82">
        <f t="shared" si="43"/>
        <v>0</v>
      </c>
      <c r="L143" s="85">
        <v>0</v>
      </c>
      <c r="M143" s="85">
        <v>0</v>
      </c>
      <c r="N143" s="85">
        <v>0</v>
      </c>
      <c r="O143" s="85">
        <v>0</v>
      </c>
      <c r="P143" s="85">
        <v>0</v>
      </c>
      <c r="Q143" s="82">
        <f t="shared" si="44"/>
        <v>0</v>
      </c>
      <c r="R143" s="85">
        <v>0</v>
      </c>
      <c r="S143" s="85">
        <v>0</v>
      </c>
      <c r="T143" s="85">
        <v>0</v>
      </c>
      <c r="U143" s="85">
        <v>0</v>
      </c>
      <c r="V143" s="85">
        <v>0</v>
      </c>
      <c r="W143" s="85">
        <v>0</v>
      </c>
      <c r="X143" s="85">
        <v>0</v>
      </c>
      <c r="Y143" s="85">
        <v>0</v>
      </c>
      <c r="Z143" s="85">
        <v>0</v>
      </c>
    </row>
    <row r="144" spans="1:26" ht="16.899999999999999" customHeight="1" x14ac:dyDescent="0.35">
      <c r="A144" s="57">
        <v>106</v>
      </c>
      <c r="B144" s="409"/>
      <c r="C144" s="74" t="s">
        <v>746</v>
      </c>
      <c r="D144" s="83">
        <v>5</v>
      </c>
      <c r="E144" s="82">
        <f t="shared" si="42"/>
        <v>5</v>
      </c>
      <c r="F144" s="84">
        <v>5</v>
      </c>
      <c r="G144" s="85">
        <v>0</v>
      </c>
      <c r="H144" s="85">
        <v>0</v>
      </c>
      <c r="I144" s="85">
        <v>0</v>
      </c>
      <c r="J144" s="85">
        <v>0</v>
      </c>
      <c r="K144" s="82">
        <f t="shared" si="43"/>
        <v>0</v>
      </c>
      <c r="L144" s="85">
        <v>0</v>
      </c>
      <c r="M144" s="85">
        <v>0</v>
      </c>
      <c r="N144" s="85">
        <v>0</v>
      </c>
      <c r="O144" s="85">
        <v>0</v>
      </c>
      <c r="P144" s="85">
        <v>0</v>
      </c>
      <c r="Q144" s="82">
        <f t="shared" si="44"/>
        <v>0</v>
      </c>
      <c r="R144" s="85">
        <v>0</v>
      </c>
      <c r="S144" s="85">
        <v>0</v>
      </c>
      <c r="T144" s="85">
        <v>0</v>
      </c>
      <c r="U144" s="85">
        <v>0</v>
      </c>
      <c r="V144" s="85">
        <v>0</v>
      </c>
      <c r="W144" s="85">
        <v>0</v>
      </c>
      <c r="X144" s="85">
        <v>0</v>
      </c>
      <c r="Y144" s="85">
        <v>0</v>
      </c>
      <c r="Z144" s="85">
        <v>0</v>
      </c>
    </row>
    <row r="145" spans="1:26" ht="16.899999999999999" customHeight="1" x14ac:dyDescent="0.35">
      <c r="A145" s="57">
        <v>107</v>
      </c>
      <c r="B145" s="409"/>
      <c r="C145" s="74" t="s">
        <v>747</v>
      </c>
      <c r="D145" s="83">
        <v>5</v>
      </c>
      <c r="E145" s="82">
        <f t="shared" si="42"/>
        <v>5</v>
      </c>
      <c r="F145" s="84">
        <v>5</v>
      </c>
      <c r="G145" s="85">
        <v>0</v>
      </c>
      <c r="H145" s="85">
        <v>0</v>
      </c>
      <c r="I145" s="85">
        <v>0</v>
      </c>
      <c r="J145" s="85">
        <v>0</v>
      </c>
      <c r="K145" s="82">
        <f t="shared" si="43"/>
        <v>0</v>
      </c>
      <c r="L145" s="85">
        <v>0</v>
      </c>
      <c r="M145" s="85">
        <v>0</v>
      </c>
      <c r="N145" s="85">
        <v>0</v>
      </c>
      <c r="O145" s="85">
        <v>0</v>
      </c>
      <c r="P145" s="85">
        <v>0</v>
      </c>
      <c r="Q145" s="82">
        <f t="shared" si="44"/>
        <v>0</v>
      </c>
      <c r="R145" s="85">
        <v>0</v>
      </c>
      <c r="S145" s="85">
        <v>0</v>
      </c>
      <c r="T145" s="85">
        <v>0</v>
      </c>
      <c r="U145" s="85">
        <v>0</v>
      </c>
      <c r="V145" s="85">
        <v>0</v>
      </c>
      <c r="W145" s="85">
        <v>0</v>
      </c>
      <c r="X145" s="85">
        <v>0</v>
      </c>
      <c r="Y145" s="85">
        <v>0</v>
      </c>
      <c r="Z145" s="85">
        <v>0</v>
      </c>
    </row>
    <row r="146" spans="1:26" ht="16.899999999999999" customHeight="1" x14ac:dyDescent="0.35">
      <c r="A146" s="57">
        <v>108</v>
      </c>
      <c r="B146" s="409"/>
      <c r="C146" s="74" t="s">
        <v>748</v>
      </c>
      <c r="D146" s="83">
        <v>5</v>
      </c>
      <c r="E146" s="82">
        <f t="shared" si="42"/>
        <v>5</v>
      </c>
      <c r="F146" s="84">
        <v>5</v>
      </c>
      <c r="G146" s="85">
        <v>0</v>
      </c>
      <c r="H146" s="85">
        <v>0</v>
      </c>
      <c r="I146" s="85">
        <v>0</v>
      </c>
      <c r="J146" s="85">
        <v>0</v>
      </c>
      <c r="K146" s="82">
        <f t="shared" si="43"/>
        <v>0</v>
      </c>
      <c r="L146" s="85">
        <v>0</v>
      </c>
      <c r="M146" s="85">
        <v>0</v>
      </c>
      <c r="N146" s="85">
        <v>0</v>
      </c>
      <c r="O146" s="85">
        <v>0</v>
      </c>
      <c r="P146" s="85">
        <v>0</v>
      </c>
      <c r="Q146" s="82">
        <f t="shared" si="44"/>
        <v>0</v>
      </c>
      <c r="R146" s="85">
        <v>0</v>
      </c>
      <c r="S146" s="85">
        <v>0</v>
      </c>
      <c r="T146" s="85">
        <v>0</v>
      </c>
      <c r="U146" s="85">
        <v>0</v>
      </c>
      <c r="V146" s="85">
        <v>0</v>
      </c>
      <c r="W146" s="85">
        <v>0</v>
      </c>
      <c r="X146" s="85">
        <v>0</v>
      </c>
      <c r="Y146" s="85">
        <v>0</v>
      </c>
      <c r="Z146" s="85">
        <v>0</v>
      </c>
    </row>
    <row r="147" spans="1:26" s="94" customFormat="1" ht="16.899999999999999" customHeight="1" x14ac:dyDescent="0.35">
      <c r="A147" s="408" t="s">
        <v>749</v>
      </c>
      <c r="B147" s="408"/>
      <c r="C147" s="408"/>
      <c r="D147" s="92">
        <f t="shared" ref="D147:J147" si="45">SUM(D139:D146)</f>
        <v>40</v>
      </c>
      <c r="E147" s="82">
        <f t="shared" si="45"/>
        <v>40</v>
      </c>
      <c r="F147" s="92">
        <f t="shared" si="45"/>
        <v>40</v>
      </c>
      <c r="G147" s="93">
        <f t="shared" si="45"/>
        <v>0</v>
      </c>
      <c r="H147" s="93">
        <f t="shared" si="45"/>
        <v>0</v>
      </c>
      <c r="I147" s="93">
        <f t="shared" si="45"/>
        <v>0</v>
      </c>
      <c r="J147" s="93">
        <f t="shared" si="45"/>
        <v>0</v>
      </c>
      <c r="K147" s="82">
        <f t="shared" si="43"/>
        <v>0</v>
      </c>
      <c r="L147" s="93">
        <f>SUM(L139:L146)</f>
        <v>0</v>
      </c>
      <c r="M147" s="93">
        <f>SUM(M139:M146)</f>
        <v>0</v>
      </c>
      <c r="N147" s="93">
        <f>SUM(N139:N146)</f>
        <v>0</v>
      </c>
      <c r="O147" s="93">
        <f>SUM(O139:O146)</f>
        <v>0</v>
      </c>
      <c r="P147" s="93">
        <f>SUM(P139:P146)</f>
        <v>0</v>
      </c>
      <c r="Q147" s="82">
        <f t="shared" si="44"/>
        <v>0</v>
      </c>
      <c r="R147" s="93">
        <f t="shared" ref="R147:Z147" si="46">SUM(R139:R146)</f>
        <v>0</v>
      </c>
      <c r="S147" s="93">
        <f t="shared" si="46"/>
        <v>0</v>
      </c>
      <c r="T147" s="93">
        <f t="shared" si="46"/>
        <v>0</v>
      </c>
      <c r="U147" s="93">
        <f t="shared" si="46"/>
        <v>0</v>
      </c>
      <c r="V147" s="93">
        <f t="shared" si="46"/>
        <v>0</v>
      </c>
      <c r="W147" s="93">
        <f t="shared" si="46"/>
        <v>0</v>
      </c>
      <c r="X147" s="93">
        <f t="shared" si="46"/>
        <v>0</v>
      </c>
      <c r="Y147" s="93">
        <f t="shared" si="46"/>
        <v>0</v>
      </c>
      <c r="Z147" s="93">
        <f t="shared" si="46"/>
        <v>0</v>
      </c>
    </row>
    <row r="148" spans="1:26" ht="16.899999999999999" customHeight="1" x14ac:dyDescent="0.35">
      <c r="A148" s="57">
        <v>109</v>
      </c>
      <c r="B148" s="409" t="s">
        <v>209</v>
      </c>
      <c r="C148" s="7" t="s">
        <v>750</v>
      </c>
      <c r="D148" s="84">
        <v>15</v>
      </c>
      <c r="E148" s="82">
        <f t="shared" si="42"/>
        <v>15</v>
      </c>
      <c r="F148" s="84">
        <v>15</v>
      </c>
      <c r="G148" s="85">
        <v>0</v>
      </c>
      <c r="H148" s="85">
        <v>0</v>
      </c>
      <c r="I148" s="85">
        <v>0</v>
      </c>
      <c r="J148" s="85">
        <v>0</v>
      </c>
      <c r="K148" s="82">
        <f t="shared" si="43"/>
        <v>0</v>
      </c>
      <c r="L148" s="85">
        <v>0</v>
      </c>
      <c r="M148" s="85">
        <v>0</v>
      </c>
      <c r="N148" s="85">
        <v>0</v>
      </c>
      <c r="O148" s="85">
        <v>0</v>
      </c>
      <c r="P148" s="85">
        <v>0</v>
      </c>
      <c r="Q148" s="82">
        <f t="shared" si="44"/>
        <v>0</v>
      </c>
      <c r="R148" s="85">
        <v>0</v>
      </c>
      <c r="S148" s="85">
        <v>0</v>
      </c>
      <c r="T148" s="85">
        <v>0</v>
      </c>
      <c r="U148" s="85">
        <v>0</v>
      </c>
      <c r="V148" s="85">
        <v>0</v>
      </c>
      <c r="W148" s="85">
        <v>0</v>
      </c>
      <c r="X148" s="85">
        <v>0</v>
      </c>
      <c r="Y148" s="85">
        <v>0</v>
      </c>
      <c r="Z148" s="85">
        <v>0</v>
      </c>
    </row>
    <row r="149" spans="1:26" ht="16.899999999999999" customHeight="1" x14ac:dyDescent="0.35">
      <c r="A149" s="57">
        <v>110</v>
      </c>
      <c r="B149" s="409"/>
      <c r="C149" s="7" t="s">
        <v>751</v>
      </c>
      <c r="D149" s="84">
        <v>20</v>
      </c>
      <c r="E149" s="82">
        <f t="shared" si="42"/>
        <v>20</v>
      </c>
      <c r="F149" s="84">
        <v>20</v>
      </c>
      <c r="G149" s="85">
        <v>0</v>
      </c>
      <c r="H149" s="85">
        <v>0</v>
      </c>
      <c r="I149" s="85">
        <v>0</v>
      </c>
      <c r="J149" s="85">
        <v>0</v>
      </c>
      <c r="K149" s="82">
        <f t="shared" si="43"/>
        <v>0</v>
      </c>
      <c r="L149" s="85">
        <v>0</v>
      </c>
      <c r="M149" s="85">
        <v>0</v>
      </c>
      <c r="N149" s="85">
        <v>0</v>
      </c>
      <c r="O149" s="85">
        <v>0</v>
      </c>
      <c r="P149" s="85">
        <v>0</v>
      </c>
      <c r="Q149" s="82">
        <f t="shared" si="44"/>
        <v>0</v>
      </c>
      <c r="R149" s="85">
        <v>0</v>
      </c>
      <c r="S149" s="85">
        <v>0</v>
      </c>
      <c r="T149" s="85">
        <v>0</v>
      </c>
      <c r="U149" s="85">
        <v>0</v>
      </c>
      <c r="V149" s="85">
        <v>0</v>
      </c>
      <c r="W149" s="85">
        <v>0</v>
      </c>
      <c r="X149" s="85">
        <v>0</v>
      </c>
      <c r="Y149" s="85">
        <v>0</v>
      </c>
      <c r="Z149" s="85">
        <v>0</v>
      </c>
    </row>
    <row r="150" spans="1:26" s="94" customFormat="1" ht="16.899999999999999" customHeight="1" x14ac:dyDescent="0.35">
      <c r="A150" s="408" t="s">
        <v>752</v>
      </c>
      <c r="B150" s="408"/>
      <c r="C150" s="408"/>
      <c r="D150" s="92">
        <f>SUM(D148:D149)</f>
        <v>35</v>
      </c>
      <c r="E150" s="82">
        <f t="shared" si="42"/>
        <v>35</v>
      </c>
      <c r="F150" s="92">
        <f t="shared" ref="F150:Z150" si="47">SUM(F148:F149)</f>
        <v>35</v>
      </c>
      <c r="G150" s="93">
        <f t="shared" si="47"/>
        <v>0</v>
      </c>
      <c r="H150" s="93">
        <f t="shared" si="47"/>
        <v>0</v>
      </c>
      <c r="I150" s="93">
        <f t="shared" si="47"/>
        <v>0</v>
      </c>
      <c r="J150" s="93">
        <f t="shared" si="47"/>
        <v>0</v>
      </c>
      <c r="K150" s="82">
        <f t="shared" si="43"/>
        <v>0</v>
      </c>
      <c r="L150" s="93">
        <f t="shared" si="47"/>
        <v>0</v>
      </c>
      <c r="M150" s="93">
        <f t="shared" si="47"/>
        <v>0</v>
      </c>
      <c r="N150" s="93">
        <f t="shared" si="47"/>
        <v>0</v>
      </c>
      <c r="O150" s="93">
        <f t="shared" si="47"/>
        <v>0</v>
      </c>
      <c r="P150" s="93">
        <f t="shared" si="47"/>
        <v>0</v>
      </c>
      <c r="Q150" s="82">
        <f t="shared" si="44"/>
        <v>0</v>
      </c>
      <c r="R150" s="93">
        <f t="shared" si="47"/>
        <v>0</v>
      </c>
      <c r="S150" s="93">
        <f t="shared" si="47"/>
        <v>0</v>
      </c>
      <c r="T150" s="93">
        <f t="shared" si="47"/>
        <v>0</v>
      </c>
      <c r="U150" s="93">
        <f t="shared" si="47"/>
        <v>0</v>
      </c>
      <c r="V150" s="93">
        <f t="shared" si="47"/>
        <v>0</v>
      </c>
      <c r="W150" s="93">
        <f t="shared" si="47"/>
        <v>0</v>
      </c>
      <c r="X150" s="93">
        <f t="shared" si="47"/>
        <v>0</v>
      </c>
      <c r="Y150" s="93">
        <f t="shared" si="47"/>
        <v>0</v>
      </c>
      <c r="Z150" s="93">
        <f t="shared" si="47"/>
        <v>0</v>
      </c>
    </row>
    <row r="151" spans="1:26" ht="16.899999999999999" customHeight="1" x14ac:dyDescent="0.35">
      <c r="A151" s="57">
        <v>111</v>
      </c>
      <c r="B151" s="409" t="s">
        <v>210</v>
      </c>
      <c r="C151" s="74" t="s">
        <v>753</v>
      </c>
      <c r="D151" s="106">
        <v>10</v>
      </c>
      <c r="E151" s="82">
        <f t="shared" si="42"/>
        <v>10</v>
      </c>
      <c r="F151" s="84">
        <v>10</v>
      </c>
      <c r="G151" s="85">
        <v>0</v>
      </c>
      <c r="H151" s="85">
        <v>0</v>
      </c>
      <c r="I151" s="85">
        <v>0</v>
      </c>
      <c r="J151" s="85">
        <v>0</v>
      </c>
      <c r="K151" s="82">
        <f t="shared" si="43"/>
        <v>0</v>
      </c>
      <c r="L151" s="85">
        <v>0</v>
      </c>
      <c r="M151" s="85">
        <v>0</v>
      </c>
      <c r="N151" s="85">
        <v>0</v>
      </c>
      <c r="O151" s="85">
        <v>0</v>
      </c>
      <c r="P151" s="85">
        <v>0</v>
      </c>
      <c r="Q151" s="82">
        <f t="shared" si="44"/>
        <v>0</v>
      </c>
      <c r="R151" s="85">
        <v>0</v>
      </c>
      <c r="S151" s="85">
        <v>0</v>
      </c>
      <c r="T151" s="85">
        <v>0</v>
      </c>
      <c r="U151" s="85">
        <v>0</v>
      </c>
      <c r="V151" s="85">
        <v>0</v>
      </c>
      <c r="W151" s="85">
        <v>0</v>
      </c>
      <c r="X151" s="85">
        <v>0</v>
      </c>
      <c r="Y151" s="85">
        <v>0</v>
      </c>
      <c r="Z151" s="85">
        <v>0</v>
      </c>
    </row>
    <row r="152" spans="1:26" ht="16.899999999999999" customHeight="1" x14ac:dyDescent="0.35">
      <c r="A152" s="57">
        <v>112</v>
      </c>
      <c r="B152" s="409"/>
      <c r="C152" s="74" t="s">
        <v>754</v>
      </c>
      <c r="D152" s="107">
        <v>20</v>
      </c>
      <c r="E152" s="82">
        <f t="shared" si="42"/>
        <v>20</v>
      </c>
      <c r="F152" s="84">
        <v>15</v>
      </c>
      <c r="G152" s="103">
        <v>5</v>
      </c>
      <c r="H152" s="85">
        <v>0</v>
      </c>
      <c r="I152" s="85">
        <v>0</v>
      </c>
      <c r="J152" s="85">
        <v>0</v>
      </c>
      <c r="K152" s="82">
        <f t="shared" si="43"/>
        <v>0</v>
      </c>
      <c r="L152" s="85">
        <v>0</v>
      </c>
      <c r="M152" s="85">
        <v>0</v>
      </c>
      <c r="N152" s="85">
        <v>0</v>
      </c>
      <c r="O152" s="85">
        <v>0</v>
      </c>
      <c r="P152" s="85">
        <v>0</v>
      </c>
      <c r="Q152" s="82">
        <f t="shared" si="44"/>
        <v>0</v>
      </c>
      <c r="R152" s="85">
        <v>0</v>
      </c>
      <c r="S152" s="85">
        <v>0</v>
      </c>
      <c r="T152" s="85">
        <v>0</v>
      </c>
      <c r="U152" s="85">
        <v>0</v>
      </c>
      <c r="V152" s="85">
        <v>0</v>
      </c>
      <c r="W152" s="85">
        <v>0</v>
      </c>
      <c r="X152" s="85">
        <v>0</v>
      </c>
      <c r="Y152" s="85">
        <v>0</v>
      </c>
      <c r="Z152" s="85">
        <v>0</v>
      </c>
    </row>
    <row r="153" spans="1:26" ht="16.899999999999999" customHeight="1" x14ac:dyDescent="0.35">
      <c r="A153" s="57">
        <v>113</v>
      </c>
      <c r="B153" s="409"/>
      <c r="C153" s="74" t="s">
        <v>425</v>
      </c>
      <c r="D153" s="107">
        <v>5</v>
      </c>
      <c r="E153" s="82">
        <f t="shared" si="42"/>
        <v>5</v>
      </c>
      <c r="F153" s="84">
        <v>5</v>
      </c>
      <c r="G153" s="85">
        <v>0</v>
      </c>
      <c r="H153" s="85">
        <v>0</v>
      </c>
      <c r="I153" s="85">
        <v>0</v>
      </c>
      <c r="J153" s="85">
        <v>0</v>
      </c>
      <c r="K153" s="82">
        <f t="shared" si="43"/>
        <v>0</v>
      </c>
      <c r="L153" s="85">
        <v>0</v>
      </c>
      <c r="M153" s="85">
        <v>0</v>
      </c>
      <c r="N153" s="85">
        <v>0</v>
      </c>
      <c r="O153" s="85">
        <v>0</v>
      </c>
      <c r="P153" s="85">
        <v>0</v>
      </c>
      <c r="Q153" s="82">
        <f t="shared" si="44"/>
        <v>0</v>
      </c>
      <c r="R153" s="85">
        <v>0</v>
      </c>
      <c r="S153" s="85">
        <v>0</v>
      </c>
      <c r="T153" s="85">
        <v>0</v>
      </c>
      <c r="U153" s="85">
        <v>0</v>
      </c>
      <c r="V153" s="85">
        <v>0</v>
      </c>
      <c r="W153" s="85">
        <v>0</v>
      </c>
      <c r="X153" s="85">
        <v>0</v>
      </c>
      <c r="Y153" s="85">
        <v>0</v>
      </c>
      <c r="Z153" s="85">
        <v>0</v>
      </c>
    </row>
    <row r="154" spans="1:26" ht="16.899999999999999" customHeight="1" x14ac:dyDescent="0.35">
      <c r="A154" s="57">
        <v>114</v>
      </c>
      <c r="B154" s="409"/>
      <c r="C154" s="74" t="s">
        <v>755</v>
      </c>
      <c r="D154" s="107">
        <v>5</v>
      </c>
      <c r="E154" s="82">
        <f t="shared" si="42"/>
        <v>5</v>
      </c>
      <c r="F154" s="84">
        <v>5</v>
      </c>
      <c r="G154" s="85">
        <v>0</v>
      </c>
      <c r="H154" s="85">
        <v>0</v>
      </c>
      <c r="I154" s="85">
        <v>0</v>
      </c>
      <c r="J154" s="85">
        <v>0</v>
      </c>
      <c r="K154" s="82">
        <f t="shared" si="43"/>
        <v>0</v>
      </c>
      <c r="L154" s="85">
        <v>0</v>
      </c>
      <c r="M154" s="85">
        <v>0</v>
      </c>
      <c r="N154" s="85">
        <v>0</v>
      </c>
      <c r="O154" s="85">
        <v>0</v>
      </c>
      <c r="P154" s="85">
        <v>0</v>
      </c>
      <c r="Q154" s="82">
        <f t="shared" si="44"/>
        <v>0</v>
      </c>
      <c r="R154" s="85">
        <v>0</v>
      </c>
      <c r="S154" s="85">
        <v>0</v>
      </c>
      <c r="T154" s="85">
        <v>0</v>
      </c>
      <c r="U154" s="85">
        <v>0</v>
      </c>
      <c r="V154" s="85">
        <v>0</v>
      </c>
      <c r="W154" s="85">
        <v>0</v>
      </c>
      <c r="X154" s="85">
        <v>0</v>
      </c>
      <c r="Y154" s="85">
        <v>0</v>
      </c>
      <c r="Z154" s="85">
        <v>0</v>
      </c>
    </row>
    <row r="155" spans="1:26" ht="16.899999999999999" customHeight="1" x14ac:dyDescent="0.35">
      <c r="A155" s="57">
        <v>115</v>
      </c>
      <c r="B155" s="409"/>
      <c r="C155" s="74" t="s">
        <v>756</v>
      </c>
      <c r="D155" s="107">
        <v>10</v>
      </c>
      <c r="E155" s="82">
        <f t="shared" si="42"/>
        <v>10</v>
      </c>
      <c r="F155" s="84">
        <v>10</v>
      </c>
      <c r="G155" s="85">
        <v>0</v>
      </c>
      <c r="H155" s="85">
        <v>0</v>
      </c>
      <c r="I155" s="85">
        <v>0</v>
      </c>
      <c r="J155" s="85">
        <v>0</v>
      </c>
      <c r="K155" s="82">
        <f t="shared" si="43"/>
        <v>0</v>
      </c>
      <c r="L155" s="85">
        <v>0</v>
      </c>
      <c r="M155" s="85">
        <v>0</v>
      </c>
      <c r="N155" s="85">
        <v>0</v>
      </c>
      <c r="O155" s="85">
        <v>0</v>
      </c>
      <c r="P155" s="85">
        <v>0</v>
      </c>
      <c r="Q155" s="82">
        <f t="shared" si="44"/>
        <v>0</v>
      </c>
      <c r="R155" s="85">
        <v>0</v>
      </c>
      <c r="S155" s="85">
        <v>0</v>
      </c>
      <c r="T155" s="85">
        <v>0</v>
      </c>
      <c r="U155" s="85">
        <v>0</v>
      </c>
      <c r="V155" s="85">
        <v>0</v>
      </c>
      <c r="W155" s="85">
        <v>0</v>
      </c>
      <c r="X155" s="85">
        <v>0</v>
      </c>
      <c r="Y155" s="85">
        <v>0</v>
      </c>
      <c r="Z155" s="85">
        <v>0</v>
      </c>
    </row>
    <row r="156" spans="1:26" s="94" customFormat="1" ht="16.899999999999999" customHeight="1" x14ac:dyDescent="0.35">
      <c r="A156" s="408" t="s">
        <v>757</v>
      </c>
      <c r="B156" s="408"/>
      <c r="C156" s="408"/>
      <c r="D156" s="92">
        <f t="shared" ref="D156:Z156" si="48">SUM(D151:D155)</f>
        <v>50</v>
      </c>
      <c r="E156" s="82">
        <f t="shared" si="42"/>
        <v>50</v>
      </c>
      <c r="F156" s="92">
        <f t="shared" si="48"/>
        <v>45</v>
      </c>
      <c r="G156" s="92">
        <f t="shared" si="48"/>
        <v>5</v>
      </c>
      <c r="H156" s="93">
        <f t="shared" si="48"/>
        <v>0</v>
      </c>
      <c r="I156" s="93">
        <f t="shared" si="48"/>
        <v>0</v>
      </c>
      <c r="J156" s="93">
        <f t="shared" si="48"/>
        <v>0</v>
      </c>
      <c r="K156" s="82">
        <f t="shared" si="43"/>
        <v>0</v>
      </c>
      <c r="L156" s="93">
        <f t="shared" si="48"/>
        <v>0</v>
      </c>
      <c r="M156" s="93">
        <f t="shared" si="48"/>
        <v>0</v>
      </c>
      <c r="N156" s="93">
        <f t="shared" si="48"/>
        <v>0</v>
      </c>
      <c r="O156" s="93">
        <f t="shared" si="48"/>
        <v>0</v>
      </c>
      <c r="P156" s="93">
        <f t="shared" si="48"/>
        <v>0</v>
      </c>
      <c r="Q156" s="82">
        <f t="shared" si="44"/>
        <v>0</v>
      </c>
      <c r="R156" s="93">
        <f t="shared" si="48"/>
        <v>0</v>
      </c>
      <c r="S156" s="93">
        <f t="shared" si="48"/>
        <v>0</v>
      </c>
      <c r="T156" s="93">
        <f t="shared" si="48"/>
        <v>0</v>
      </c>
      <c r="U156" s="93">
        <f t="shared" si="48"/>
        <v>0</v>
      </c>
      <c r="V156" s="93">
        <f t="shared" si="48"/>
        <v>0</v>
      </c>
      <c r="W156" s="93">
        <f t="shared" si="48"/>
        <v>0</v>
      </c>
      <c r="X156" s="93">
        <f t="shared" si="48"/>
        <v>0</v>
      </c>
      <c r="Y156" s="93">
        <f t="shared" si="48"/>
        <v>0</v>
      </c>
      <c r="Z156" s="93">
        <f t="shared" si="48"/>
        <v>0</v>
      </c>
    </row>
    <row r="157" spans="1:26" ht="16.899999999999999" customHeight="1" x14ac:dyDescent="0.35">
      <c r="A157" s="57">
        <v>116</v>
      </c>
      <c r="B157" s="115" t="s">
        <v>225</v>
      </c>
      <c r="C157" s="7" t="s">
        <v>758</v>
      </c>
      <c r="D157" s="83">
        <v>5</v>
      </c>
      <c r="E157" s="82">
        <f t="shared" si="42"/>
        <v>5</v>
      </c>
      <c r="F157" s="84">
        <v>5</v>
      </c>
      <c r="G157" s="85">
        <v>0</v>
      </c>
      <c r="H157" s="85">
        <v>0</v>
      </c>
      <c r="I157" s="85">
        <v>0</v>
      </c>
      <c r="J157" s="85">
        <v>0</v>
      </c>
      <c r="K157" s="82">
        <f t="shared" si="43"/>
        <v>0</v>
      </c>
      <c r="L157" s="85">
        <v>0</v>
      </c>
      <c r="M157" s="85">
        <v>0</v>
      </c>
      <c r="N157" s="85">
        <v>0</v>
      </c>
      <c r="O157" s="85">
        <v>0</v>
      </c>
      <c r="P157" s="85">
        <v>0</v>
      </c>
      <c r="Q157" s="82">
        <f t="shared" si="44"/>
        <v>0</v>
      </c>
      <c r="R157" s="85">
        <v>0</v>
      </c>
      <c r="S157" s="85">
        <v>0</v>
      </c>
      <c r="T157" s="85">
        <v>0</v>
      </c>
      <c r="U157" s="85">
        <v>0</v>
      </c>
      <c r="V157" s="103"/>
      <c r="W157" s="103"/>
      <c r="X157" s="103"/>
      <c r="Y157" s="103"/>
      <c r="Z157" s="103"/>
    </row>
    <row r="158" spans="1:26" s="94" customFormat="1" ht="16.899999999999999" customHeight="1" x14ac:dyDescent="0.35">
      <c r="A158" s="408" t="s">
        <v>759</v>
      </c>
      <c r="B158" s="408"/>
      <c r="C158" s="408"/>
      <c r="D158" s="92">
        <f>SUM(D157)</f>
        <v>5</v>
      </c>
      <c r="E158" s="82">
        <f t="shared" si="42"/>
        <v>5</v>
      </c>
      <c r="F158" s="92">
        <f t="shared" ref="F158:Z158" si="49">SUM(F157)</f>
        <v>5</v>
      </c>
      <c r="G158" s="93">
        <f t="shared" si="49"/>
        <v>0</v>
      </c>
      <c r="H158" s="93">
        <f t="shared" si="49"/>
        <v>0</v>
      </c>
      <c r="I158" s="93">
        <f t="shared" si="49"/>
        <v>0</v>
      </c>
      <c r="J158" s="93">
        <f t="shared" si="49"/>
        <v>0</v>
      </c>
      <c r="K158" s="82">
        <f t="shared" si="43"/>
        <v>0</v>
      </c>
      <c r="L158" s="93">
        <f t="shared" si="49"/>
        <v>0</v>
      </c>
      <c r="M158" s="93">
        <f t="shared" si="49"/>
        <v>0</v>
      </c>
      <c r="N158" s="93">
        <f t="shared" si="49"/>
        <v>0</v>
      </c>
      <c r="O158" s="93">
        <f t="shared" si="49"/>
        <v>0</v>
      </c>
      <c r="P158" s="93">
        <f t="shared" si="49"/>
        <v>0</v>
      </c>
      <c r="Q158" s="82">
        <f t="shared" si="44"/>
        <v>0</v>
      </c>
      <c r="R158" s="93">
        <f t="shared" si="49"/>
        <v>0</v>
      </c>
      <c r="S158" s="93">
        <f t="shared" si="49"/>
        <v>0</v>
      </c>
      <c r="T158" s="93">
        <f t="shared" si="49"/>
        <v>0</v>
      </c>
      <c r="U158" s="93">
        <f t="shared" si="49"/>
        <v>0</v>
      </c>
      <c r="V158" s="93">
        <f t="shared" si="49"/>
        <v>0</v>
      </c>
      <c r="W158" s="93">
        <f t="shared" si="49"/>
        <v>0</v>
      </c>
      <c r="X158" s="93">
        <f t="shared" si="49"/>
        <v>0</v>
      </c>
      <c r="Y158" s="93">
        <f t="shared" si="49"/>
        <v>0</v>
      </c>
      <c r="Z158" s="93">
        <f t="shared" si="49"/>
        <v>0</v>
      </c>
    </row>
    <row r="159" spans="1:26" ht="16.899999999999999" customHeight="1" x14ac:dyDescent="0.35">
      <c r="A159" s="57">
        <v>117</v>
      </c>
      <c r="B159" s="115" t="s">
        <v>246</v>
      </c>
      <c r="C159" s="7" t="s">
        <v>760</v>
      </c>
      <c r="D159" s="83">
        <v>10</v>
      </c>
      <c r="E159" s="82">
        <f t="shared" si="42"/>
        <v>10</v>
      </c>
      <c r="F159" s="84">
        <v>10</v>
      </c>
      <c r="G159" s="85">
        <v>0</v>
      </c>
      <c r="H159" s="85">
        <v>0</v>
      </c>
      <c r="I159" s="85">
        <v>0</v>
      </c>
      <c r="J159" s="85">
        <v>0</v>
      </c>
      <c r="K159" s="82">
        <f t="shared" si="43"/>
        <v>0</v>
      </c>
      <c r="L159" s="85">
        <v>0</v>
      </c>
      <c r="M159" s="85">
        <v>0</v>
      </c>
      <c r="N159" s="85">
        <v>0</v>
      </c>
      <c r="O159" s="85">
        <v>0</v>
      </c>
      <c r="P159" s="85">
        <v>0</v>
      </c>
      <c r="Q159" s="82">
        <f t="shared" si="44"/>
        <v>0</v>
      </c>
      <c r="R159" s="85">
        <v>0</v>
      </c>
      <c r="S159" s="85">
        <v>0</v>
      </c>
      <c r="T159" s="85">
        <v>0</v>
      </c>
      <c r="U159" s="85">
        <v>0</v>
      </c>
      <c r="V159" s="85">
        <v>0</v>
      </c>
      <c r="W159" s="85">
        <v>0</v>
      </c>
      <c r="X159" s="85">
        <v>0</v>
      </c>
      <c r="Y159" s="85">
        <v>0</v>
      </c>
      <c r="Z159" s="85">
        <v>0</v>
      </c>
    </row>
    <row r="160" spans="1:26" s="94" customFormat="1" ht="16.899999999999999" customHeight="1" x14ac:dyDescent="0.35">
      <c r="A160" s="408" t="s">
        <v>761</v>
      </c>
      <c r="B160" s="408"/>
      <c r="C160" s="408"/>
      <c r="D160" s="92">
        <f>SUM(D159)</f>
        <v>10</v>
      </c>
      <c r="E160" s="82">
        <f t="shared" si="42"/>
        <v>10</v>
      </c>
      <c r="F160" s="92">
        <f t="shared" ref="F160:Z160" si="50">SUM(F159)</f>
        <v>10</v>
      </c>
      <c r="G160" s="93">
        <f t="shared" si="50"/>
        <v>0</v>
      </c>
      <c r="H160" s="93">
        <f t="shared" si="50"/>
        <v>0</v>
      </c>
      <c r="I160" s="93">
        <f t="shared" si="50"/>
        <v>0</v>
      </c>
      <c r="J160" s="93">
        <f t="shared" si="50"/>
        <v>0</v>
      </c>
      <c r="K160" s="82">
        <f t="shared" si="43"/>
        <v>0</v>
      </c>
      <c r="L160" s="93">
        <f t="shared" si="50"/>
        <v>0</v>
      </c>
      <c r="M160" s="93">
        <f t="shared" si="50"/>
        <v>0</v>
      </c>
      <c r="N160" s="93">
        <f t="shared" si="50"/>
        <v>0</v>
      </c>
      <c r="O160" s="93">
        <f t="shared" si="50"/>
        <v>0</v>
      </c>
      <c r="P160" s="93">
        <f t="shared" si="50"/>
        <v>0</v>
      </c>
      <c r="Q160" s="82">
        <f t="shared" si="44"/>
        <v>0</v>
      </c>
      <c r="R160" s="93">
        <f t="shared" si="50"/>
        <v>0</v>
      </c>
      <c r="S160" s="93">
        <f t="shared" si="50"/>
        <v>0</v>
      </c>
      <c r="T160" s="93">
        <f t="shared" si="50"/>
        <v>0</v>
      </c>
      <c r="U160" s="93">
        <f t="shared" si="50"/>
        <v>0</v>
      </c>
      <c r="V160" s="93">
        <f t="shared" si="50"/>
        <v>0</v>
      </c>
      <c r="W160" s="93">
        <f t="shared" si="50"/>
        <v>0</v>
      </c>
      <c r="X160" s="93">
        <f t="shared" si="50"/>
        <v>0</v>
      </c>
      <c r="Y160" s="93">
        <f t="shared" si="50"/>
        <v>0</v>
      </c>
      <c r="Z160" s="93">
        <f t="shared" si="50"/>
        <v>0</v>
      </c>
    </row>
    <row r="161" spans="1:26" ht="16.899999999999999" customHeight="1" x14ac:dyDescent="0.35">
      <c r="A161" s="57">
        <v>118</v>
      </c>
      <c r="B161" s="409" t="s">
        <v>212</v>
      </c>
      <c r="C161" s="7" t="s">
        <v>762</v>
      </c>
      <c r="D161" s="83">
        <v>10</v>
      </c>
      <c r="E161" s="82">
        <f t="shared" si="42"/>
        <v>10</v>
      </c>
      <c r="F161" s="84">
        <v>5</v>
      </c>
      <c r="G161" s="84">
        <v>5</v>
      </c>
      <c r="H161" s="85">
        <v>0</v>
      </c>
      <c r="I161" s="85">
        <v>0</v>
      </c>
      <c r="J161" s="85">
        <v>0</v>
      </c>
      <c r="K161" s="82">
        <f t="shared" si="43"/>
        <v>0</v>
      </c>
      <c r="L161" s="85">
        <v>0</v>
      </c>
      <c r="M161" s="85">
        <v>0</v>
      </c>
      <c r="N161" s="85">
        <v>0</v>
      </c>
      <c r="O161" s="85">
        <v>0</v>
      </c>
      <c r="P161" s="85">
        <v>0</v>
      </c>
      <c r="Q161" s="82">
        <f t="shared" si="44"/>
        <v>0</v>
      </c>
      <c r="R161" s="85">
        <v>0</v>
      </c>
      <c r="S161" s="85">
        <v>0</v>
      </c>
      <c r="T161" s="85">
        <v>0</v>
      </c>
      <c r="U161" s="85">
        <v>0</v>
      </c>
      <c r="V161" s="85">
        <v>0</v>
      </c>
      <c r="W161" s="85">
        <v>0</v>
      </c>
      <c r="X161" s="85">
        <v>0</v>
      </c>
      <c r="Y161" s="85">
        <v>0</v>
      </c>
      <c r="Z161" s="85">
        <v>0</v>
      </c>
    </row>
    <row r="162" spans="1:26" ht="16.5" customHeight="1" x14ac:dyDescent="0.35">
      <c r="A162" s="57">
        <v>119</v>
      </c>
      <c r="B162" s="409"/>
      <c r="C162" s="7" t="s">
        <v>763</v>
      </c>
      <c r="D162" s="83">
        <v>10</v>
      </c>
      <c r="E162" s="82">
        <f t="shared" si="42"/>
        <v>10</v>
      </c>
      <c r="F162" s="84">
        <v>5</v>
      </c>
      <c r="G162" s="84">
        <v>5</v>
      </c>
      <c r="H162" s="85">
        <v>0</v>
      </c>
      <c r="I162" s="85">
        <v>0</v>
      </c>
      <c r="J162" s="85">
        <v>0</v>
      </c>
      <c r="K162" s="82">
        <f t="shared" si="43"/>
        <v>0</v>
      </c>
      <c r="L162" s="85">
        <v>0</v>
      </c>
      <c r="M162" s="85">
        <v>0</v>
      </c>
      <c r="N162" s="85">
        <v>0</v>
      </c>
      <c r="O162" s="85">
        <v>0</v>
      </c>
      <c r="P162" s="85">
        <v>0</v>
      </c>
      <c r="Q162" s="82">
        <f t="shared" si="44"/>
        <v>0</v>
      </c>
      <c r="R162" s="85">
        <v>0</v>
      </c>
      <c r="S162" s="85">
        <v>0</v>
      </c>
      <c r="T162" s="85">
        <v>0</v>
      </c>
      <c r="U162" s="85">
        <v>0</v>
      </c>
      <c r="V162" s="85">
        <v>0</v>
      </c>
      <c r="W162" s="85">
        <v>0</v>
      </c>
      <c r="X162" s="85">
        <v>0</v>
      </c>
      <c r="Y162" s="85">
        <v>0</v>
      </c>
      <c r="Z162" s="85">
        <v>0</v>
      </c>
    </row>
    <row r="163" spans="1:26" ht="16.899999999999999" customHeight="1" x14ac:dyDescent="0.35">
      <c r="A163" s="57">
        <v>120</v>
      </c>
      <c r="B163" s="409"/>
      <c r="C163" s="7" t="s">
        <v>764</v>
      </c>
      <c r="D163" s="83">
        <v>10</v>
      </c>
      <c r="E163" s="82">
        <f t="shared" si="42"/>
        <v>10</v>
      </c>
      <c r="F163" s="84">
        <v>5</v>
      </c>
      <c r="G163" s="84">
        <v>5</v>
      </c>
      <c r="H163" s="85">
        <v>0</v>
      </c>
      <c r="I163" s="85">
        <v>0</v>
      </c>
      <c r="J163" s="85">
        <v>0</v>
      </c>
      <c r="K163" s="82">
        <f t="shared" si="43"/>
        <v>0</v>
      </c>
      <c r="L163" s="85">
        <v>0</v>
      </c>
      <c r="M163" s="85">
        <v>0</v>
      </c>
      <c r="N163" s="85">
        <v>0</v>
      </c>
      <c r="O163" s="85">
        <v>0</v>
      </c>
      <c r="P163" s="85">
        <v>0</v>
      </c>
      <c r="Q163" s="82">
        <f t="shared" si="44"/>
        <v>0</v>
      </c>
      <c r="R163" s="85">
        <v>0</v>
      </c>
      <c r="S163" s="85">
        <v>0</v>
      </c>
      <c r="T163" s="85">
        <v>0</v>
      </c>
      <c r="U163" s="85">
        <v>0</v>
      </c>
      <c r="V163" s="85">
        <v>0</v>
      </c>
      <c r="W163" s="85">
        <v>0</v>
      </c>
      <c r="X163" s="85">
        <v>0</v>
      </c>
      <c r="Y163" s="85">
        <v>0</v>
      </c>
      <c r="Z163" s="85">
        <v>0</v>
      </c>
    </row>
    <row r="164" spans="1:26" ht="16.899999999999999" customHeight="1" x14ac:dyDescent="0.35">
      <c r="A164" s="57">
        <v>121</v>
      </c>
      <c r="B164" s="409"/>
      <c r="C164" s="7" t="s">
        <v>765</v>
      </c>
      <c r="D164" s="83">
        <v>10</v>
      </c>
      <c r="E164" s="82">
        <f t="shared" si="42"/>
        <v>10</v>
      </c>
      <c r="F164" s="84">
        <v>5</v>
      </c>
      <c r="G164" s="84">
        <v>5</v>
      </c>
      <c r="H164" s="85">
        <v>0</v>
      </c>
      <c r="I164" s="85">
        <v>0</v>
      </c>
      <c r="J164" s="85">
        <v>0</v>
      </c>
      <c r="K164" s="82">
        <f t="shared" si="43"/>
        <v>0</v>
      </c>
      <c r="L164" s="85">
        <v>0</v>
      </c>
      <c r="M164" s="85">
        <v>0</v>
      </c>
      <c r="N164" s="85">
        <v>0</v>
      </c>
      <c r="O164" s="85">
        <v>0</v>
      </c>
      <c r="P164" s="85">
        <v>0</v>
      </c>
      <c r="Q164" s="82">
        <f t="shared" si="44"/>
        <v>0</v>
      </c>
      <c r="R164" s="85">
        <v>0</v>
      </c>
      <c r="S164" s="85">
        <v>0</v>
      </c>
      <c r="T164" s="85">
        <v>0</v>
      </c>
      <c r="U164" s="85">
        <v>0</v>
      </c>
      <c r="V164" s="85">
        <v>0</v>
      </c>
      <c r="W164" s="85">
        <v>0</v>
      </c>
      <c r="X164" s="85">
        <v>0</v>
      </c>
      <c r="Y164" s="85">
        <v>0</v>
      </c>
      <c r="Z164" s="85">
        <v>0</v>
      </c>
    </row>
    <row r="165" spans="1:26" s="94" customFormat="1" ht="16.899999999999999" customHeight="1" x14ac:dyDescent="0.35">
      <c r="A165" s="408" t="s">
        <v>766</v>
      </c>
      <c r="B165" s="408"/>
      <c r="C165" s="408"/>
      <c r="D165" s="92">
        <f t="shared" ref="D165:J165" si="51">SUM(D161:D164)</f>
        <v>40</v>
      </c>
      <c r="E165" s="82">
        <f t="shared" si="51"/>
        <v>40</v>
      </c>
      <c r="F165" s="92">
        <f t="shared" si="51"/>
        <v>20</v>
      </c>
      <c r="G165" s="92">
        <f t="shared" si="51"/>
        <v>20</v>
      </c>
      <c r="H165" s="93">
        <f t="shared" si="51"/>
        <v>0</v>
      </c>
      <c r="I165" s="93">
        <f t="shared" si="51"/>
        <v>0</v>
      </c>
      <c r="J165" s="93">
        <f t="shared" si="51"/>
        <v>0</v>
      </c>
      <c r="K165" s="82">
        <f t="shared" si="43"/>
        <v>0</v>
      </c>
      <c r="L165" s="93">
        <f t="shared" ref="L165:Z165" si="52">SUM(L161:L164)</f>
        <v>0</v>
      </c>
      <c r="M165" s="93">
        <f t="shared" si="52"/>
        <v>0</v>
      </c>
      <c r="N165" s="93">
        <f t="shared" si="52"/>
        <v>0</v>
      </c>
      <c r="O165" s="93">
        <f t="shared" si="52"/>
        <v>0</v>
      </c>
      <c r="P165" s="93">
        <f t="shared" si="52"/>
        <v>0</v>
      </c>
      <c r="Q165" s="82">
        <f t="shared" si="44"/>
        <v>0</v>
      </c>
      <c r="R165" s="93">
        <f t="shared" si="52"/>
        <v>0</v>
      </c>
      <c r="S165" s="93">
        <f t="shared" si="52"/>
        <v>0</v>
      </c>
      <c r="T165" s="93">
        <f t="shared" si="52"/>
        <v>0</v>
      </c>
      <c r="U165" s="93">
        <f t="shared" si="52"/>
        <v>0</v>
      </c>
      <c r="V165" s="93">
        <f t="shared" si="52"/>
        <v>0</v>
      </c>
      <c r="W165" s="93">
        <f t="shared" si="52"/>
        <v>0</v>
      </c>
      <c r="X165" s="93">
        <f t="shared" si="52"/>
        <v>0</v>
      </c>
      <c r="Y165" s="93">
        <f t="shared" si="52"/>
        <v>0</v>
      </c>
      <c r="Z165" s="93">
        <f t="shared" si="52"/>
        <v>0</v>
      </c>
    </row>
    <row r="166" spans="1:26" ht="16.899999999999999" customHeight="1" x14ac:dyDescent="0.35">
      <c r="A166" s="57">
        <v>122</v>
      </c>
      <c r="B166" s="115" t="s">
        <v>213</v>
      </c>
      <c r="C166" s="105" t="s">
        <v>767</v>
      </c>
      <c r="D166" s="83">
        <v>5</v>
      </c>
      <c r="E166" s="82">
        <f t="shared" si="42"/>
        <v>5</v>
      </c>
      <c r="F166" s="84">
        <v>5</v>
      </c>
      <c r="G166" s="85">
        <v>0</v>
      </c>
      <c r="H166" s="85">
        <v>0</v>
      </c>
      <c r="I166" s="85">
        <v>0</v>
      </c>
      <c r="J166" s="103">
        <v>5</v>
      </c>
      <c r="K166" s="82">
        <f t="shared" si="43"/>
        <v>0</v>
      </c>
      <c r="L166" s="85">
        <v>0</v>
      </c>
      <c r="M166" s="85">
        <v>0</v>
      </c>
      <c r="N166" s="85">
        <v>0</v>
      </c>
      <c r="O166" s="85">
        <v>0</v>
      </c>
      <c r="P166" s="85">
        <v>0</v>
      </c>
      <c r="Q166" s="82">
        <f t="shared" si="44"/>
        <v>0</v>
      </c>
      <c r="R166" s="85">
        <v>0</v>
      </c>
      <c r="S166" s="85">
        <v>0</v>
      </c>
      <c r="T166" s="85">
        <v>0</v>
      </c>
      <c r="U166" s="85">
        <v>0</v>
      </c>
      <c r="V166" s="85">
        <v>0</v>
      </c>
      <c r="W166" s="85">
        <v>0</v>
      </c>
      <c r="X166" s="85">
        <v>0</v>
      </c>
      <c r="Y166" s="85">
        <v>0</v>
      </c>
      <c r="Z166" s="85">
        <v>0</v>
      </c>
    </row>
    <row r="167" spans="1:26" s="94" customFormat="1" ht="16.899999999999999" customHeight="1" x14ac:dyDescent="0.35">
      <c r="A167" s="408" t="s">
        <v>768</v>
      </c>
      <c r="B167" s="408"/>
      <c r="C167" s="408"/>
      <c r="D167" s="92">
        <f>SUM(D166)</f>
        <v>5</v>
      </c>
      <c r="E167" s="82">
        <f t="shared" si="42"/>
        <v>5</v>
      </c>
      <c r="F167" s="92">
        <f t="shared" ref="F167:Z167" si="53">SUM(F166)</f>
        <v>5</v>
      </c>
      <c r="G167" s="93">
        <f t="shared" si="53"/>
        <v>0</v>
      </c>
      <c r="H167" s="93">
        <f t="shared" si="53"/>
        <v>0</v>
      </c>
      <c r="I167" s="93">
        <f t="shared" si="53"/>
        <v>0</v>
      </c>
      <c r="J167" s="93">
        <f t="shared" si="53"/>
        <v>5</v>
      </c>
      <c r="K167" s="82">
        <f t="shared" si="43"/>
        <v>0</v>
      </c>
      <c r="L167" s="93">
        <f t="shared" si="53"/>
        <v>0</v>
      </c>
      <c r="M167" s="93">
        <f t="shared" si="53"/>
        <v>0</v>
      </c>
      <c r="N167" s="93">
        <f t="shared" si="53"/>
        <v>0</v>
      </c>
      <c r="O167" s="93">
        <f t="shared" si="53"/>
        <v>0</v>
      </c>
      <c r="P167" s="93">
        <f t="shared" si="53"/>
        <v>0</v>
      </c>
      <c r="Q167" s="82">
        <f t="shared" si="44"/>
        <v>0</v>
      </c>
      <c r="R167" s="93">
        <f t="shared" si="53"/>
        <v>0</v>
      </c>
      <c r="S167" s="93">
        <f t="shared" si="53"/>
        <v>0</v>
      </c>
      <c r="T167" s="93">
        <f t="shared" si="53"/>
        <v>0</v>
      </c>
      <c r="U167" s="93">
        <f t="shared" si="53"/>
        <v>0</v>
      </c>
      <c r="V167" s="93">
        <f t="shared" si="53"/>
        <v>0</v>
      </c>
      <c r="W167" s="93">
        <f t="shared" si="53"/>
        <v>0</v>
      </c>
      <c r="X167" s="93">
        <f t="shared" si="53"/>
        <v>0</v>
      </c>
      <c r="Y167" s="93">
        <f t="shared" si="53"/>
        <v>0</v>
      </c>
      <c r="Z167" s="93">
        <f t="shared" si="53"/>
        <v>0</v>
      </c>
    </row>
    <row r="168" spans="1:26" ht="16.899999999999999" customHeight="1" x14ac:dyDescent="0.35">
      <c r="A168" s="57">
        <v>123</v>
      </c>
      <c r="B168" s="409" t="s">
        <v>214</v>
      </c>
      <c r="C168" s="7" t="s">
        <v>769</v>
      </c>
      <c r="D168" s="84">
        <v>5</v>
      </c>
      <c r="E168" s="82">
        <f t="shared" si="42"/>
        <v>5</v>
      </c>
      <c r="F168" s="84">
        <v>5</v>
      </c>
      <c r="G168" s="85">
        <v>0</v>
      </c>
      <c r="H168" s="85">
        <v>0</v>
      </c>
      <c r="I168" s="85">
        <v>0</v>
      </c>
      <c r="J168" s="85">
        <v>0</v>
      </c>
      <c r="K168" s="82">
        <f t="shared" si="43"/>
        <v>0</v>
      </c>
      <c r="L168" s="85">
        <v>0</v>
      </c>
      <c r="M168" s="85">
        <v>0</v>
      </c>
      <c r="N168" s="85">
        <v>0</v>
      </c>
      <c r="O168" s="85">
        <v>0</v>
      </c>
      <c r="P168" s="85">
        <v>0</v>
      </c>
      <c r="Q168" s="82">
        <f t="shared" si="44"/>
        <v>0</v>
      </c>
      <c r="R168" s="85">
        <v>0</v>
      </c>
      <c r="S168" s="85">
        <v>0</v>
      </c>
      <c r="T168" s="85">
        <v>0</v>
      </c>
      <c r="U168" s="85">
        <v>0</v>
      </c>
      <c r="V168" s="85">
        <v>0</v>
      </c>
      <c r="W168" s="85">
        <v>0</v>
      </c>
      <c r="X168" s="85">
        <v>0</v>
      </c>
      <c r="Y168" s="85">
        <v>0</v>
      </c>
      <c r="Z168" s="85">
        <v>0</v>
      </c>
    </row>
    <row r="169" spans="1:26" ht="16.899999999999999" customHeight="1" x14ac:dyDescent="0.35">
      <c r="A169" s="57">
        <v>124</v>
      </c>
      <c r="B169" s="409"/>
      <c r="C169" s="7" t="s">
        <v>770</v>
      </c>
      <c r="D169" s="83">
        <v>5</v>
      </c>
      <c r="E169" s="82">
        <f t="shared" si="42"/>
        <v>5</v>
      </c>
      <c r="F169" s="84">
        <v>5</v>
      </c>
      <c r="G169" s="85">
        <v>0</v>
      </c>
      <c r="H169" s="85">
        <v>0</v>
      </c>
      <c r="I169" s="85">
        <v>0</v>
      </c>
      <c r="J169" s="85">
        <v>0</v>
      </c>
      <c r="K169" s="82">
        <f t="shared" si="43"/>
        <v>0</v>
      </c>
      <c r="L169" s="85">
        <v>0</v>
      </c>
      <c r="M169" s="85">
        <v>0</v>
      </c>
      <c r="N169" s="85">
        <v>0</v>
      </c>
      <c r="O169" s="85">
        <v>0</v>
      </c>
      <c r="P169" s="85">
        <v>0</v>
      </c>
      <c r="Q169" s="82">
        <f t="shared" si="44"/>
        <v>0</v>
      </c>
      <c r="R169" s="85">
        <v>0</v>
      </c>
      <c r="S169" s="85">
        <v>0</v>
      </c>
      <c r="T169" s="85">
        <v>0</v>
      </c>
      <c r="U169" s="85">
        <v>0</v>
      </c>
      <c r="V169" s="85">
        <v>0</v>
      </c>
      <c r="W169" s="85">
        <v>0</v>
      </c>
      <c r="X169" s="85">
        <v>0</v>
      </c>
      <c r="Y169" s="85">
        <v>0</v>
      </c>
      <c r="Z169" s="85">
        <v>0</v>
      </c>
    </row>
    <row r="170" spans="1:26" ht="16.899999999999999" customHeight="1" x14ac:dyDescent="0.35">
      <c r="A170" s="57">
        <v>125</v>
      </c>
      <c r="B170" s="409"/>
      <c r="C170" s="7" t="s">
        <v>771</v>
      </c>
      <c r="D170" s="83">
        <v>5</v>
      </c>
      <c r="E170" s="82">
        <f t="shared" si="42"/>
        <v>5</v>
      </c>
      <c r="F170" s="84">
        <v>5</v>
      </c>
      <c r="G170" s="85">
        <v>0</v>
      </c>
      <c r="H170" s="85">
        <v>0</v>
      </c>
      <c r="I170" s="85">
        <v>0</v>
      </c>
      <c r="J170" s="85">
        <v>0</v>
      </c>
      <c r="K170" s="82">
        <f t="shared" si="43"/>
        <v>0</v>
      </c>
      <c r="L170" s="85">
        <v>0</v>
      </c>
      <c r="M170" s="85">
        <v>0</v>
      </c>
      <c r="N170" s="85">
        <v>0</v>
      </c>
      <c r="O170" s="85">
        <v>0</v>
      </c>
      <c r="P170" s="85">
        <v>0</v>
      </c>
      <c r="Q170" s="82">
        <f t="shared" si="44"/>
        <v>0</v>
      </c>
      <c r="R170" s="85">
        <v>0</v>
      </c>
      <c r="S170" s="85">
        <v>0</v>
      </c>
      <c r="T170" s="85">
        <v>0</v>
      </c>
      <c r="U170" s="85">
        <v>0</v>
      </c>
      <c r="V170" s="85">
        <v>0</v>
      </c>
      <c r="W170" s="85">
        <v>0</v>
      </c>
      <c r="X170" s="85">
        <v>0</v>
      </c>
      <c r="Y170" s="85">
        <v>0</v>
      </c>
      <c r="Z170" s="85">
        <v>0</v>
      </c>
    </row>
    <row r="171" spans="1:26" ht="16.899999999999999" customHeight="1" x14ac:dyDescent="0.35">
      <c r="A171" s="57">
        <v>126</v>
      </c>
      <c r="B171" s="409"/>
      <c r="C171" s="7" t="s">
        <v>772</v>
      </c>
      <c r="D171" s="83">
        <v>5</v>
      </c>
      <c r="E171" s="82">
        <f t="shared" si="42"/>
        <v>5</v>
      </c>
      <c r="F171" s="84">
        <v>5</v>
      </c>
      <c r="G171" s="85">
        <v>0</v>
      </c>
      <c r="H171" s="85">
        <v>0</v>
      </c>
      <c r="I171" s="85">
        <v>0</v>
      </c>
      <c r="J171" s="85">
        <v>0</v>
      </c>
      <c r="K171" s="82">
        <f t="shared" si="43"/>
        <v>0</v>
      </c>
      <c r="L171" s="85">
        <v>0</v>
      </c>
      <c r="M171" s="85">
        <v>0</v>
      </c>
      <c r="N171" s="85">
        <v>0</v>
      </c>
      <c r="O171" s="85">
        <v>0</v>
      </c>
      <c r="P171" s="85">
        <v>0</v>
      </c>
      <c r="Q171" s="82">
        <f t="shared" si="44"/>
        <v>0</v>
      </c>
      <c r="R171" s="85">
        <v>0</v>
      </c>
      <c r="S171" s="85">
        <v>0</v>
      </c>
      <c r="T171" s="85">
        <v>0</v>
      </c>
      <c r="U171" s="85">
        <v>0</v>
      </c>
      <c r="V171" s="85">
        <v>0</v>
      </c>
      <c r="W171" s="85">
        <v>0</v>
      </c>
      <c r="X171" s="85">
        <v>0</v>
      </c>
      <c r="Y171" s="85">
        <v>0</v>
      </c>
      <c r="Z171" s="85">
        <v>0</v>
      </c>
    </row>
    <row r="172" spans="1:26" s="94" customFormat="1" ht="16.899999999999999" customHeight="1" x14ac:dyDescent="0.35">
      <c r="A172" s="408" t="s">
        <v>773</v>
      </c>
      <c r="B172" s="408"/>
      <c r="C172" s="408"/>
      <c r="D172" s="92">
        <f>SUM(D168:D171)</f>
        <v>20</v>
      </c>
      <c r="E172" s="82">
        <f t="shared" si="42"/>
        <v>20</v>
      </c>
      <c r="F172" s="92">
        <f>SUM(F168:F171)</f>
        <v>20</v>
      </c>
      <c r="G172" s="93">
        <f>SUM(G168:G171)</f>
        <v>0</v>
      </c>
      <c r="H172" s="93">
        <f>SUM(H168:H171)</f>
        <v>0</v>
      </c>
      <c r="I172" s="93">
        <f>SUM(I168:I171)</f>
        <v>0</v>
      </c>
      <c r="J172" s="93">
        <f>SUM(J168:J171)</f>
        <v>0</v>
      </c>
      <c r="K172" s="82">
        <f t="shared" si="43"/>
        <v>0</v>
      </c>
      <c r="L172" s="93">
        <f>SUM(L168:L171)</f>
        <v>0</v>
      </c>
      <c r="M172" s="93">
        <f>SUM(M168:M171)</f>
        <v>0</v>
      </c>
      <c r="N172" s="93">
        <f>SUM(N168:N171)</f>
        <v>0</v>
      </c>
      <c r="O172" s="93">
        <f>SUM(O168:O171)</f>
        <v>0</v>
      </c>
      <c r="P172" s="93">
        <f>SUM(P168:P171)</f>
        <v>0</v>
      </c>
      <c r="Q172" s="82">
        <f t="shared" si="44"/>
        <v>0</v>
      </c>
      <c r="R172" s="93">
        <f t="shared" ref="R172:Z172" si="54">SUM(R168:R171)</f>
        <v>0</v>
      </c>
      <c r="S172" s="93">
        <f t="shared" si="54"/>
        <v>0</v>
      </c>
      <c r="T172" s="93">
        <f t="shared" si="54"/>
        <v>0</v>
      </c>
      <c r="U172" s="93">
        <f t="shared" si="54"/>
        <v>0</v>
      </c>
      <c r="V172" s="93">
        <f t="shared" si="54"/>
        <v>0</v>
      </c>
      <c r="W172" s="93">
        <f t="shared" si="54"/>
        <v>0</v>
      </c>
      <c r="X172" s="93">
        <f t="shared" si="54"/>
        <v>0</v>
      </c>
      <c r="Y172" s="93">
        <f t="shared" si="54"/>
        <v>0</v>
      </c>
      <c r="Z172" s="93">
        <f t="shared" si="54"/>
        <v>0</v>
      </c>
    </row>
    <row r="173" spans="1:26" ht="16.899999999999999" customHeight="1" x14ac:dyDescent="0.35">
      <c r="A173" s="57">
        <v>127</v>
      </c>
      <c r="B173" s="409" t="s">
        <v>247</v>
      </c>
      <c r="C173" s="108" t="s">
        <v>774</v>
      </c>
      <c r="D173" s="175">
        <v>10</v>
      </c>
      <c r="E173" s="82">
        <f t="shared" si="42"/>
        <v>10</v>
      </c>
      <c r="F173" s="84">
        <v>10</v>
      </c>
      <c r="G173" s="85">
        <v>0</v>
      </c>
      <c r="H173" s="85">
        <v>0</v>
      </c>
      <c r="I173" s="85">
        <v>0</v>
      </c>
      <c r="J173" s="85">
        <v>0</v>
      </c>
      <c r="K173" s="82">
        <f t="shared" si="43"/>
        <v>0</v>
      </c>
      <c r="L173" s="85">
        <v>0</v>
      </c>
      <c r="M173" s="85">
        <v>0</v>
      </c>
      <c r="N173" s="85">
        <v>0</v>
      </c>
      <c r="O173" s="85">
        <v>0</v>
      </c>
      <c r="P173" s="85">
        <v>0</v>
      </c>
      <c r="Q173" s="82">
        <f t="shared" si="44"/>
        <v>0</v>
      </c>
      <c r="R173" s="85">
        <v>0</v>
      </c>
      <c r="S173" s="85">
        <v>0</v>
      </c>
      <c r="T173" s="85">
        <v>0</v>
      </c>
      <c r="U173" s="85">
        <v>0</v>
      </c>
      <c r="V173" s="85">
        <v>0</v>
      </c>
      <c r="W173" s="85">
        <v>0</v>
      </c>
      <c r="X173" s="85">
        <v>0</v>
      </c>
      <c r="Y173" s="85">
        <v>0</v>
      </c>
      <c r="Z173" s="85">
        <v>0</v>
      </c>
    </row>
    <row r="174" spans="1:26" ht="16.899999999999999" customHeight="1" x14ac:dyDescent="0.35">
      <c r="A174" s="57">
        <v>128</v>
      </c>
      <c r="B174" s="409"/>
      <c r="C174" s="108" t="s">
        <v>775</v>
      </c>
      <c r="D174" s="175">
        <v>1</v>
      </c>
      <c r="E174" s="82">
        <f t="shared" si="42"/>
        <v>1</v>
      </c>
      <c r="F174" s="84">
        <v>1</v>
      </c>
      <c r="G174" s="85">
        <v>0</v>
      </c>
      <c r="H174" s="85">
        <v>0</v>
      </c>
      <c r="I174" s="85">
        <v>0</v>
      </c>
      <c r="J174" s="85">
        <v>0</v>
      </c>
      <c r="K174" s="82">
        <f t="shared" si="43"/>
        <v>0</v>
      </c>
      <c r="L174" s="85">
        <v>0</v>
      </c>
      <c r="M174" s="85">
        <v>0</v>
      </c>
      <c r="N174" s="85">
        <v>0</v>
      </c>
      <c r="O174" s="85">
        <v>0</v>
      </c>
      <c r="P174" s="85">
        <v>0</v>
      </c>
      <c r="Q174" s="82">
        <f t="shared" si="44"/>
        <v>0</v>
      </c>
      <c r="R174" s="85">
        <v>0</v>
      </c>
      <c r="S174" s="85">
        <v>0</v>
      </c>
      <c r="T174" s="85">
        <v>0</v>
      </c>
      <c r="U174" s="85">
        <v>0</v>
      </c>
      <c r="V174" s="85">
        <v>0</v>
      </c>
      <c r="W174" s="85">
        <v>0</v>
      </c>
      <c r="X174" s="85">
        <v>0</v>
      </c>
      <c r="Y174" s="85">
        <v>0</v>
      </c>
      <c r="Z174" s="85">
        <v>0</v>
      </c>
    </row>
    <row r="175" spans="1:26" ht="16.899999999999999" customHeight="1" x14ac:dyDescent="0.35">
      <c r="A175" s="57">
        <v>129</v>
      </c>
      <c r="B175" s="409"/>
      <c r="C175" s="108" t="s">
        <v>776</v>
      </c>
      <c r="D175" s="175">
        <v>2</v>
      </c>
      <c r="E175" s="82">
        <f t="shared" si="42"/>
        <v>2</v>
      </c>
      <c r="F175" s="84">
        <v>2</v>
      </c>
      <c r="G175" s="85">
        <v>0</v>
      </c>
      <c r="H175" s="85">
        <v>0</v>
      </c>
      <c r="I175" s="85">
        <v>0</v>
      </c>
      <c r="J175" s="85">
        <v>0</v>
      </c>
      <c r="K175" s="82">
        <f t="shared" si="43"/>
        <v>0</v>
      </c>
      <c r="L175" s="85">
        <v>0</v>
      </c>
      <c r="M175" s="85">
        <v>0</v>
      </c>
      <c r="N175" s="85">
        <v>0</v>
      </c>
      <c r="O175" s="85">
        <v>0</v>
      </c>
      <c r="P175" s="85">
        <v>0</v>
      </c>
      <c r="Q175" s="82">
        <f t="shared" si="44"/>
        <v>0</v>
      </c>
      <c r="R175" s="85">
        <v>0</v>
      </c>
      <c r="S175" s="85">
        <v>0</v>
      </c>
      <c r="T175" s="85">
        <v>0</v>
      </c>
      <c r="U175" s="85">
        <v>0</v>
      </c>
      <c r="V175" s="85">
        <v>0</v>
      </c>
      <c r="W175" s="85">
        <v>0</v>
      </c>
      <c r="X175" s="85">
        <v>0</v>
      </c>
      <c r="Y175" s="85">
        <v>0</v>
      </c>
      <c r="Z175" s="85">
        <v>0</v>
      </c>
    </row>
    <row r="176" spans="1:26" ht="16.899999999999999" customHeight="1" x14ac:dyDescent="0.35">
      <c r="A176" s="57">
        <v>130</v>
      </c>
      <c r="B176" s="409"/>
      <c r="C176" s="108" t="s">
        <v>777</v>
      </c>
      <c r="D176" s="175">
        <v>1</v>
      </c>
      <c r="E176" s="82">
        <f t="shared" si="42"/>
        <v>1</v>
      </c>
      <c r="F176" s="84">
        <v>1</v>
      </c>
      <c r="G176" s="85">
        <v>0</v>
      </c>
      <c r="H176" s="85">
        <v>0</v>
      </c>
      <c r="I176" s="85">
        <v>0</v>
      </c>
      <c r="J176" s="85">
        <v>0</v>
      </c>
      <c r="K176" s="82">
        <f t="shared" si="43"/>
        <v>0</v>
      </c>
      <c r="L176" s="85">
        <v>0</v>
      </c>
      <c r="M176" s="85">
        <v>0</v>
      </c>
      <c r="N176" s="85">
        <v>0</v>
      </c>
      <c r="O176" s="85">
        <v>0</v>
      </c>
      <c r="P176" s="85">
        <v>0</v>
      </c>
      <c r="Q176" s="82">
        <f t="shared" si="44"/>
        <v>0</v>
      </c>
      <c r="R176" s="85">
        <v>0</v>
      </c>
      <c r="S176" s="85">
        <v>0</v>
      </c>
      <c r="T176" s="85">
        <v>0</v>
      </c>
      <c r="U176" s="85">
        <v>0</v>
      </c>
      <c r="V176" s="85">
        <v>0</v>
      </c>
      <c r="W176" s="85">
        <v>0</v>
      </c>
      <c r="X176" s="85">
        <v>0</v>
      </c>
      <c r="Y176" s="85">
        <v>0</v>
      </c>
      <c r="Z176" s="85">
        <v>0</v>
      </c>
    </row>
    <row r="177" spans="1:26" ht="16.899999999999999" customHeight="1" x14ac:dyDescent="0.35">
      <c r="A177" s="57">
        <v>131</v>
      </c>
      <c r="B177" s="409"/>
      <c r="C177" s="108" t="s">
        <v>778</v>
      </c>
      <c r="D177" s="175">
        <v>1</v>
      </c>
      <c r="E177" s="82">
        <f t="shared" si="42"/>
        <v>1</v>
      </c>
      <c r="F177" s="84">
        <v>1</v>
      </c>
      <c r="G177" s="85">
        <v>0</v>
      </c>
      <c r="H177" s="85">
        <v>0</v>
      </c>
      <c r="I177" s="85">
        <v>0</v>
      </c>
      <c r="J177" s="85">
        <v>0</v>
      </c>
      <c r="K177" s="82">
        <f t="shared" si="43"/>
        <v>0</v>
      </c>
      <c r="L177" s="85">
        <v>0</v>
      </c>
      <c r="M177" s="85">
        <v>0</v>
      </c>
      <c r="N177" s="85">
        <v>0</v>
      </c>
      <c r="O177" s="85">
        <v>0</v>
      </c>
      <c r="P177" s="85">
        <v>0</v>
      </c>
      <c r="Q177" s="82">
        <f t="shared" si="44"/>
        <v>0</v>
      </c>
      <c r="R177" s="85">
        <v>0</v>
      </c>
      <c r="S177" s="85">
        <v>0</v>
      </c>
      <c r="T177" s="85">
        <v>0</v>
      </c>
      <c r="U177" s="85">
        <v>0</v>
      </c>
      <c r="V177" s="85">
        <v>0</v>
      </c>
      <c r="W177" s="85">
        <v>0</v>
      </c>
      <c r="X177" s="85">
        <v>0</v>
      </c>
      <c r="Y177" s="85">
        <v>0</v>
      </c>
      <c r="Z177" s="85">
        <v>0</v>
      </c>
    </row>
    <row r="178" spans="1:26" ht="16.899999999999999" customHeight="1" x14ac:dyDescent="0.35">
      <c r="A178" s="57">
        <v>132</v>
      </c>
      <c r="B178" s="409"/>
      <c r="C178" s="108" t="s">
        <v>779</v>
      </c>
      <c r="D178" s="175">
        <v>1</v>
      </c>
      <c r="E178" s="82">
        <f t="shared" si="42"/>
        <v>1</v>
      </c>
      <c r="F178" s="84">
        <v>1</v>
      </c>
      <c r="G178" s="85">
        <v>0</v>
      </c>
      <c r="H178" s="85">
        <v>0</v>
      </c>
      <c r="I178" s="85">
        <v>0</v>
      </c>
      <c r="J178" s="85">
        <v>0</v>
      </c>
      <c r="K178" s="82">
        <f t="shared" si="43"/>
        <v>0</v>
      </c>
      <c r="L178" s="85">
        <v>0</v>
      </c>
      <c r="M178" s="85">
        <v>0</v>
      </c>
      <c r="N178" s="85">
        <v>0</v>
      </c>
      <c r="O178" s="85">
        <v>0</v>
      </c>
      <c r="P178" s="85">
        <v>0</v>
      </c>
      <c r="Q178" s="82">
        <f t="shared" si="44"/>
        <v>0</v>
      </c>
      <c r="R178" s="85">
        <v>0</v>
      </c>
      <c r="S178" s="85">
        <v>0</v>
      </c>
      <c r="T178" s="85">
        <v>0</v>
      </c>
      <c r="U178" s="85">
        <v>0</v>
      </c>
      <c r="V178" s="85">
        <v>0</v>
      </c>
      <c r="W178" s="85">
        <v>0</v>
      </c>
      <c r="X178" s="85">
        <v>0</v>
      </c>
      <c r="Y178" s="85">
        <v>0</v>
      </c>
      <c r="Z178" s="85">
        <v>0</v>
      </c>
    </row>
    <row r="179" spans="1:26" ht="16.899999999999999" customHeight="1" x14ac:dyDescent="0.35">
      <c r="A179" s="57">
        <v>133</v>
      </c>
      <c r="B179" s="409"/>
      <c r="C179" s="108" t="s">
        <v>780</v>
      </c>
      <c r="D179" s="175">
        <v>1</v>
      </c>
      <c r="E179" s="82">
        <f t="shared" si="42"/>
        <v>1</v>
      </c>
      <c r="F179" s="84">
        <v>1</v>
      </c>
      <c r="G179" s="85">
        <v>0</v>
      </c>
      <c r="H179" s="85">
        <v>0</v>
      </c>
      <c r="I179" s="85">
        <v>0</v>
      </c>
      <c r="J179" s="85">
        <v>0</v>
      </c>
      <c r="K179" s="82">
        <f t="shared" si="43"/>
        <v>0</v>
      </c>
      <c r="L179" s="85">
        <v>0</v>
      </c>
      <c r="M179" s="85">
        <v>0</v>
      </c>
      <c r="N179" s="85">
        <v>0</v>
      </c>
      <c r="O179" s="85">
        <v>0</v>
      </c>
      <c r="P179" s="85">
        <v>0</v>
      </c>
      <c r="Q179" s="82">
        <f t="shared" si="44"/>
        <v>0</v>
      </c>
      <c r="R179" s="85">
        <v>0</v>
      </c>
      <c r="S179" s="85">
        <v>0</v>
      </c>
      <c r="T179" s="85">
        <v>0</v>
      </c>
      <c r="U179" s="85">
        <v>0</v>
      </c>
      <c r="V179" s="85">
        <v>0</v>
      </c>
      <c r="W179" s="85">
        <v>0</v>
      </c>
      <c r="X179" s="85">
        <v>0</v>
      </c>
      <c r="Y179" s="85">
        <v>0</v>
      </c>
      <c r="Z179" s="85">
        <v>0</v>
      </c>
    </row>
    <row r="180" spans="1:26" ht="16.899999999999999" customHeight="1" x14ac:dyDescent="0.35">
      <c r="A180" s="57">
        <v>134</v>
      </c>
      <c r="B180" s="409"/>
      <c r="C180" s="108" t="s">
        <v>781</v>
      </c>
      <c r="D180" s="175">
        <v>1</v>
      </c>
      <c r="E180" s="82">
        <f t="shared" si="42"/>
        <v>1</v>
      </c>
      <c r="F180" s="84">
        <v>1</v>
      </c>
      <c r="G180" s="85">
        <v>0</v>
      </c>
      <c r="H180" s="85">
        <v>0</v>
      </c>
      <c r="I180" s="85">
        <v>0</v>
      </c>
      <c r="J180" s="85">
        <v>0</v>
      </c>
      <c r="K180" s="82">
        <f t="shared" si="43"/>
        <v>0</v>
      </c>
      <c r="L180" s="85">
        <v>0</v>
      </c>
      <c r="M180" s="85">
        <v>0</v>
      </c>
      <c r="N180" s="85">
        <v>0</v>
      </c>
      <c r="O180" s="85">
        <v>0</v>
      </c>
      <c r="P180" s="85">
        <v>0</v>
      </c>
      <c r="Q180" s="82">
        <f t="shared" si="44"/>
        <v>0</v>
      </c>
      <c r="R180" s="85">
        <v>0</v>
      </c>
      <c r="S180" s="85">
        <v>0</v>
      </c>
      <c r="T180" s="85">
        <v>0</v>
      </c>
      <c r="U180" s="85">
        <v>0</v>
      </c>
      <c r="V180" s="85">
        <v>0</v>
      </c>
      <c r="W180" s="85">
        <v>0</v>
      </c>
      <c r="X180" s="85">
        <v>0</v>
      </c>
      <c r="Y180" s="85">
        <v>0</v>
      </c>
      <c r="Z180" s="85">
        <v>0</v>
      </c>
    </row>
    <row r="181" spans="1:26" ht="16.899999999999999" customHeight="1" x14ac:dyDescent="0.35">
      <c r="A181" s="57">
        <v>135</v>
      </c>
      <c r="B181" s="409"/>
      <c r="C181" s="108" t="s">
        <v>782</v>
      </c>
      <c r="D181" s="175">
        <v>1</v>
      </c>
      <c r="E181" s="82">
        <f t="shared" si="42"/>
        <v>1</v>
      </c>
      <c r="F181" s="84">
        <v>1</v>
      </c>
      <c r="G181" s="85">
        <v>0</v>
      </c>
      <c r="H181" s="85">
        <v>0</v>
      </c>
      <c r="I181" s="85">
        <v>0</v>
      </c>
      <c r="J181" s="85">
        <v>0</v>
      </c>
      <c r="K181" s="82">
        <f t="shared" si="43"/>
        <v>0</v>
      </c>
      <c r="L181" s="85">
        <v>0</v>
      </c>
      <c r="M181" s="85">
        <v>0</v>
      </c>
      <c r="N181" s="85">
        <v>0</v>
      </c>
      <c r="O181" s="85">
        <v>0</v>
      </c>
      <c r="P181" s="85">
        <v>0</v>
      </c>
      <c r="Q181" s="82">
        <f t="shared" si="44"/>
        <v>0</v>
      </c>
      <c r="R181" s="85">
        <v>0</v>
      </c>
      <c r="S181" s="85">
        <v>0</v>
      </c>
      <c r="T181" s="85">
        <v>0</v>
      </c>
      <c r="U181" s="85">
        <v>0</v>
      </c>
      <c r="V181" s="85">
        <v>0</v>
      </c>
      <c r="W181" s="85">
        <v>0</v>
      </c>
      <c r="X181" s="85">
        <v>0</v>
      </c>
      <c r="Y181" s="85">
        <v>0</v>
      </c>
      <c r="Z181" s="85">
        <v>0</v>
      </c>
    </row>
    <row r="182" spans="1:26" ht="16.899999999999999" customHeight="1" x14ac:dyDescent="0.35">
      <c r="A182" s="57">
        <v>136</v>
      </c>
      <c r="B182" s="409"/>
      <c r="C182" s="108" t="s">
        <v>783</v>
      </c>
      <c r="D182" s="175">
        <v>1</v>
      </c>
      <c r="E182" s="82">
        <f t="shared" si="42"/>
        <v>1</v>
      </c>
      <c r="F182" s="84">
        <v>1</v>
      </c>
      <c r="G182" s="85">
        <v>0</v>
      </c>
      <c r="H182" s="85">
        <v>0</v>
      </c>
      <c r="I182" s="85">
        <v>0</v>
      </c>
      <c r="J182" s="85">
        <v>0</v>
      </c>
      <c r="K182" s="82">
        <f t="shared" si="43"/>
        <v>0</v>
      </c>
      <c r="L182" s="85">
        <v>0</v>
      </c>
      <c r="M182" s="85">
        <v>0</v>
      </c>
      <c r="N182" s="85">
        <v>0</v>
      </c>
      <c r="O182" s="85">
        <v>0</v>
      </c>
      <c r="P182" s="85">
        <v>0</v>
      </c>
      <c r="Q182" s="82">
        <f t="shared" si="44"/>
        <v>0</v>
      </c>
      <c r="R182" s="85">
        <v>0</v>
      </c>
      <c r="S182" s="85">
        <v>0</v>
      </c>
      <c r="T182" s="85">
        <v>0</v>
      </c>
      <c r="U182" s="85">
        <v>0</v>
      </c>
      <c r="V182" s="85">
        <v>0</v>
      </c>
      <c r="W182" s="85">
        <v>0</v>
      </c>
      <c r="X182" s="85">
        <v>0</v>
      </c>
      <c r="Y182" s="85">
        <v>0</v>
      </c>
      <c r="Z182" s="85">
        <v>0</v>
      </c>
    </row>
    <row r="183" spans="1:26" s="94" customFormat="1" ht="16.899999999999999" customHeight="1" x14ac:dyDescent="0.35">
      <c r="A183" s="408" t="s">
        <v>784</v>
      </c>
      <c r="B183" s="408"/>
      <c r="C183" s="408"/>
      <c r="D183" s="92">
        <f>SUM(D173:D182)</f>
        <v>20</v>
      </c>
      <c r="E183" s="82">
        <f t="shared" si="42"/>
        <v>20</v>
      </c>
      <c r="F183" s="92">
        <f t="shared" ref="F183:Z183" si="55">SUM(F173:F182)</f>
        <v>20</v>
      </c>
      <c r="G183" s="93">
        <f t="shared" si="55"/>
        <v>0</v>
      </c>
      <c r="H183" s="93">
        <f t="shared" si="55"/>
        <v>0</v>
      </c>
      <c r="I183" s="93">
        <f t="shared" si="55"/>
        <v>0</v>
      </c>
      <c r="J183" s="93">
        <f t="shared" si="55"/>
        <v>0</v>
      </c>
      <c r="K183" s="82">
        <f t="shared" si="43"/>
        <v>0</v>
      </c>
      <c r="L183" s="93">
        <f t="shared" si="55"/>
        <v>0</v>
      </c>
      <c r="M183" s="93">
        <f t="shared" si="55"/>
        <v>0</v>
      </c>
      <c r="N183" s="93">
        <f t="shared" si="55"/>
        <v>0</v>
      </c>
      <c r="O183" s="93">
        <f t="shared" si="55"/>
        <v>0</v>
      </c>
      <c r="P183" s="93">
        <f t="shared" si="55"/>
        <v>0</v>
      </c>
      <c r="Q183" s="82">
        <f t="shared" si="44"/>
        <v>0</v>
      </c>
      <c r="R183" s="93">
        <f t="shared" si="55"/>
        <v>0</v>
      </c>
      <c r="S183" s="93">
        <f t="shared" si="55"/>
        <v>0</v>
      </c>
      <c r="T183" s="93">
        <f t="shared" si="55"/>
        <v>0</v>
      </c>
      <c r="U183" s="93">
        <f t="shared" si="55"/>
        <v>0</v>
      </c>
      <c r="V183" s="93">
        <f t="shared" si="55"/>
        <v>0</v>
      </c>
      <c r="W183" s="93">
        <f t="shared" si="55"/>
        <v>0</v>
      </c>
      <c r="X183" s="93">
        <f t="shared" si="55"/>
        <v>0</v>
      </c>
      <c r="Y183" s="93">
        <f t="shared" si="55"/>
        <v>0</v>
      </c>
      <c r="Z183" s="93">
        <f t="shared" si="55"/>
        <v>0</v>
      </c>
    </row>
    <row r="184" spans="1:26" ht="16.899999999999999" customHeight="1" x14ac:dyDescent="0.35">
      <c r="A184" s="57">
        <v>137</v>
      </c>
      <c r="B184" s="409" t="s">
        <v>215</v>
      </c>
      <c r="C184" s="7" t="s">
        <v>785</v>
      </c>
      <c r="D184" s="84">
        <v>5</v>
      </c>
      <c r="E184" s="82">
        <f t="shared" si="42"/>
        <v>5</v>
      </c>
      <c r="F184" s="84">
        <v>5</v>
      </c>
      <c r="G184" s="85">
        <v>0</v>
      </c>
      <c r="H184" s="85">
        <v>0</v>
      </c>
      <c r="I184" s="85">
        <v>0</v>
      </c>
      <c r="J184" s="85">
        <v>0</v>
      </c>
      <c r="K184" s="82">
        <f t="shared" si="43"/>
        <v>0</v>
      </c>
      <c r="L184" s="85">
        <v>0</v>
      </c>
      <c r="M184" s="85">
        <v>0</v>
      </c>
      <c r="N184" s="85">
        <v>0</v>
      </c>
      <c r="O184" s="85">
        <v>0</v>
      </c>
      <c r="P184" s="85">
        <v>0</v>
      </c>
      <c r="Q184" s="82">
        <f t="shared" si="44"/>
        <v>0</v>
      </c>
      <c r="R184" s="85">
        <v>0</v>
      </c>
      <c r="S184" s="85">
        <v>0</v>
      </c>
      <c r="T184" s="85">
        <v>0</v>
      </c>
      <c r="U184" s="85">
        <v>0</v>
      </c>
      <c r="V184" s="85">
        <v>0</v>
      </c>
      <c r="W184" s="85">
        <v>0</v>
      </c>
      <c r="X184" s="85">
        <v>0</v>
      </c>
      <c r="Y184" s="85">
        <v>0</v>
      </c>
      <c r="Z184" s="85">
        <v>0</v>
      </c>
    </row>
    <row r="185" spans="1:26" ht="16.899999999999999" customHeight="1" x14ac:dyDescent="0.35">
      <c r="A185" s="57">
        <v>138</v>
      </c>
      <c r="B185" s="409"/>
      <c r="C185" s="7" t="s">
        <v>786</v>
      </c>
      <c r="D185" s="84">
        <v>5</v>
      </c>
      <c r="E185" s="82">
        <f t="shared" si="42"/>
        <v>5</v>
      </c>
      <c r="F185" s="84">
        <v>5</v>
      </c>
      <c r="G185" s="85">
        <v>0</v>
      </c>
      <c r="H185" s="85">
        <v>0</v>
      </c>
      <c r="I185" s="85">
        <v>0</v>
      </c>
      <c r="J185" s="85">
        <v>0</v>
      </c>
      <c r="K185" s="82">
        <f t="shared" si="43"/>
        <v>0</v>
      </c>
      <c r="L185" s="85">
        <v>0</v>
      </c>
      <c r="M185" s="85">
        <v>0</v>
      </c>
      <c r="N185" s="85">
        <v>0</v>
      </c>
      <c r="O185" s="85">
        <v>0</v>
      </c>
      <c r="P185" s="85">
        <v>0</v>
      </c>
      <c r="Q185" s="82">
        <f t="shared" si="44"/>
        <v>0</v>
      </c>
      <c r="R185" s="85">
        <v>0</v>
      </c>
      <c r="S185" s="85">
        <v>0</v>
      </c>
      <c r="T185" s="85">
        <v>0</v>
      </c>
      <c r="U185" s="85">
        <v>0</v>
      </c>
      <c r="V185" s="85">
        <v>0</v>
      </c>
      <c r="W185" s="85">
        <v>0</v>
      </c>
      <c r="X185" s="85">
        <v>0</v>
      </c>
      <c r="Y185" s="85">
        <v>0</v>
      </c>
      <c r="Z185" s="85">
        <v>0</v>
      </c>
    </row>
    <row r="186" spans="1:26" s="94" customFormat="1" ht="16.899999999999999" customHeight="1" x14ac:dyDescent="0.35">
      <c r="A186" s="408" t="s">
        <v>787</v>
      </c>
      <c r="B186" s="408"/>
      <c r="C186" s="408"/>
      <c r="D186" s="92">
        <f>SUM(D184:D185)</f>
        <v>10</v>
      </c>
      <c r="E186" s="82">
        <f t="shared" si="42"/>
        <v>10</v>
      </c>
      <c r="F186" s="92">
        <f t="shared" ref="F186:Z186" si="56">SUM(F184:F185)</f>
        <v>10</v>
      </c>
      <c r="G186" s="93">
        <f t="shared" si="56"/>
        <v>0</v>
      </c>
      <c r="H186" s="93">
        <f t="shared" si="56"/>
        <v>0</v>
      </c>
      <c r="I186" s="93">
        <f t="shared" si="56"/>
        <v>0</v>
      </c>
      <c r="J186" s="93">
        <f t="shared" si="56"/>
        <v>0</v>
      </c>
      <c r="K186" s="82">
        <f t="shared" si="43"/>
        <v>0</v>
      </c>
      <c r="L186" s="93">
        <f t="shared" si="56"/>
        <v>0</v>
      </c>
      <c r="M186" s="93">
        <f t="shared" si="56"/>
        <v>0</v>
      </c>
      <c r="N186" s="93">
        <f t="shared" si="56"/>
        <v>0</v>
      </c>
      <c r="O186" s="93">
        <f t="shared" si="56"/>
        <v>0</v>
      </c>
      <c r="P186" s="93">
        <f t="shared" si="56"/>
        <v>0</v>
      </c>
      <c r="Q186" s="82">
        <f t="shared" si="44"/>
        <v>0</v>
      </c>
      <c r="R186" s="93">
        <f t="shared" si="56"/>
        <v>0</v>
      </c>
      <c r="S186" s="93">
        <f t="shared" si="56"/>
        <v>0</v>
      </c>
      <c r="T186" s="93">
        <f t="shared" si="56"/>
        <v>0</v>
      </c>
      <c r="U186" s="93">
        <f t="shared" si="56"/>
        <v>0</v>
      </c>
      <c r="V186" s="93">
        <f t="shared" si="56"/>
        <v>0</v>
      </c>
      <c r="W186" s="93">
        <f t="shared" si="56"/>
        <v>0</v>
      </c>
      <c r="X186" s="93">
        <f t="shared" si="56"/>
        <v>0</v>
      </c>
      <c r="Y186" s="93">
        <f t="shared" si="56"/>
        <v>0</v>
      </c>
      <c r="Z186" s="93">
        <f t="shared" si="56"/>
        <v>0</v>
      </c>
    </row>
    <row r="187" spans="1:26" ht="16.899999999999999" customHeight="1" x14ac:dyDescent="0.35">
      <c r="A187" s="57">
        <v>139</v>
      </c>
      <c r="B187" s="115" t="s">
        <v>248</v>
      </c>
      <c r="C187" s="96" t="s">
        <v>788</v>
      </c>
      <c r="D187" s="97">
        <v>5</v>
      </c>
      <c r="E187" s="82">
        <f t="shared" si="42"/>
        <v>5</v>
      </c>
      <c r="F187" s="84">
        <v>5</v>
      </c>
      <c r="G187" s="85">
        <v>0</v>
      </c>
      <c r="H187" s="85">
        <v>0</v>
      </c>
      <c r="I187" s="85">
        <v>0</v>
      </c>
      <c r="J187" s="85">
        <v>0</v>
      </c>
      <c r="K187" s="82">
        <f t="shared" si="43"/>
        <v>0</v>
      </c>
      <c r="L187" s="85">
        <v>0</v>
      </c>
      <c r="M187" s="85">
        <v>0</v>
      </c>
      <c r="N187" s="85">
        <v>0</v>
      </c>
      <c r="O187" s="85">
        <v>0</v>
      </c>
      <c r="P187" s="85">
        <v>0</v>
      </c>
      <c r="Q187" s="82">
        <f t="shared" si="44"/>
        <v>0</v>
      </c>
      <c r="R187" s="85">
        <v>0</v>
      </c>
      <c r="S187" s="85">
        <v>0</v>
      </c>
      <c r="T187" s="85">
        <v>0</v>
      </c>
      <c r="U187" s="85">
        <v>0</v>
      </c>
      <c r="V187" s="85">
        <v>0</v>
      </c>
      <c r="W187" s="85">
        <v>0</v>
      </c>
      <c r="X187" s="85">
        <v>0</v>
      </c>
      <c r="Y187" s="85">
        <v>0</v>
      </c>
      <c r="Z187" s="85">
        <v>0</v>
      </c>
    </row>
    <row r="188" spans="1:26" s="94" customFormat="1" ht="16.899999999999999" customHeight="1" x14ac:dyDescent="0.35">
      <c r="A188" s="408" t="s">
        <v>789</v>
      </c>
      <c r="B188" s="408"/>
      <c r="C188" s="408"/>
      <c r="D188" s="92">
        <f>SUM(D187)</f>
        <v>5</v>
      </c>
      <c r="E188" s="82">
        <f t="shared" si="42"/>
        <v>5</v>
      </c>
      <c r="F188" s="92">
        <f t="shared" ref="F188:Z188" si="57">SUM(F187)</f>
        <v>5</v>
      </c>
      <c r="G188" s="93">
        <f t="shared" si="57"/>
        <v>0</v>
      </c>
      <c r="H188" s="93">
        <f t="shared" si="57"/>
        <v>0</v>
      </c>
      <c r="I188" s="93">
        <f t="shared" si="57"/>
        <v>0</v>
      </c>
      <c r="J188" s="93">
        <f t="shared" si="57"/>
        <v>0</v>
      </c>
      <c r="K188" s="82">
        <f t="shared" si="43"/>
        <v>0</v>
      </c>
      <c r="L188" s="93">
        <f t="shared" si="57"/>
        <v>0</v>
      </c>
      <c r="M188" s="93">
        <f t="shared" si="57"/>
        <v>0</v>
      </c>
      <c r="N188" s="93">
        <f t="shared" si="57"/>
        <v>0</v>
      </c>
      <c r="O188" s="93">
        <f t="shared" si="57"/>
        <v>0</v>
      </c>
      <c r="P188" s="93">
        <f t="shared" si="57"/>
        <v>0</v>
      </c>
      <c r="Q188" s="82">
        <f t="shared" si="44"/>
        <v>0</v>
      </c>
      <c r="R188" s="93">
        <f t="shared" si="57"/>
        <v>0</v>
      </c>
      <c r="S188" s="93">
        <f t="shared" si="57"/>
        <v>0</v>
      </c>
      <c r="T188" s="93">
        <f t="shared" si="57"/>
        <v>0</v>
      </c>
      <c r="U188" s="93">
        <f t="shared" si="57"/>
        <v>0</v>
      </c>
      <c r="V188" s="93">
        <f t="shared" si="57"/>
        <v>0</v>
      </c>
      <c r="W188" s="93">
        <f t="shared" si="57"/>
        <v>0</v>
      </c>
      <c r="X188" s="93">
        <f t="shared" si="57"/>
        <v>0</v>
      </c>
      <c r="Y188" s="93">
        <f t="shared" si="57"/>
        <v>0</v>
      </c>
      <c r="Z188" s="93">
        <f t="shared" si="57"/>
        <v>0</v>
      </c>
    </row>
    <row r="189" spans="1:26" ht="16.899999999999999" customHeight="1" x14ac:dyDescent="0.35">
      <c r="A189" s="57">
        <v>140</v>
      </c>
      <c r="B189" s="118" t="s">
        <v>217</v>
      </c>
      <c r="C189" s="7" t="s">
        <v>444</v>
      </c>
      <c r="D189" s="83">
        <v>10</v>
      </c>
      <c r="E189" s="82">
        <f t="shared" si="42"/>
        <v>10</v>
      </c>
      <c r="F189" s="84">
        <v>10</v>
      </c>
      <c r="G189" s="85">
        <v>0</v>
      </c>
      <c r="H189" s="85">
        <v>0</v>
      </c>
      <c r="I189" s="85">
        <v>0</v>
      </c>
      <c r="J189" s="85">
        <v>0</v>
      </c>
      <c r="K189" s="82">
        <f t="shared" si="43"/>
        <v>0</v>
      </c>
      <c r="L189" s="103">
        <v>0</v>
      </c>
      <c r="M189" s="103">
        <v>0</v>
      </c>
      <c r="N189" s="103">
        <v>0</v>
      </c>
      <c r="O189" s="103">
        <v>0</v>
      </c>
      <c r="P189" s="103">
        <v>0</v>
      </c>
      <c r="Q189" s="82">
        <f t="shared" si="44"/>
        <v>0</v>
      </c>
      <c r="R189" s="103">
        <v>0</v>
      </c>
      <c r="S189" s="103">
        <v>0</v>
      </c>
      <c r="T189" s="103">
        <v>0</v>
      </c>
      <c r="U189" s="103">
        <v>0</v>
      </c>
      <c r="V189" s="103">
        <v>0</v>
      </c>
      <c r="W189" s="103">
        <v>0</v>
      </c>
      <c r="X189" s="103">
        <v>0</v>
      </c>
      <c r="Y189" s="103">
        <v>0</v>
      </c>
      <c r="Z189" s="103"/>
    </row>
    <row r="190" spans="1:26" s="94" customFormat="1" ht="16.899999999999999" customHeight="1" x14ac:dyDescent="0.35">
      <c r="A190" s="408" t="s">
        <v>790</v>
      </c>
      <c r="B190" s="408"/>
      <c r="C190" s="408"/>
      <c r="D190" s="92">
        <f t="shared" ref="D190:Z190" si="58">SUM(D189:D189)</f>
        <v>10</v>
      </c>
      <c r="E190" s="82">
        <f t="shared" si="42"/>
        <v>10</v>
      </c>
      <c r="F190" s="92">
        <f t="shared" si="58"/>
        <v>10</v>
      </c>
      <c r="G190" s="93">
        <f t="shared" si="58"/>
        <v>0</v>
      </c>
      <c r="H190" s="93">
        <f t="shared" si="58"/>
        <v>0</v>
      </c>
      <c r="I190" s="93">
        <f t="shared" si="58"/>
        <v>0</v>
      </c>
      <c r="J190" s="93">
        <f t="shared" si="58"/>
        <v>0</v>
      </c>
      <c r="K190" s="82">
        <f t="shared" si="43"/>
        <v>0</v>
      </c>
      <c r="L190" s="93">
        <f t="shared" si="58"/>
        <v>0</v>
      </c>
      <c r="M190" s="93">
        <f t="shared" si="58"/>
        <v>0</v>
      </c>
      <c r="N190" s="93">
        <f t="shared" si="58"/>
        <v>0</v>
      </c>
      <c r="O190" s="93">
        <f t="shared" si="58"/>
        <v>0</v>
      </c>
      <c r="P190" s="93">
        <f t="shared" si="58"/>
        <v>0</v>
      </c>
      <c r="Q190" s="82">
        <f t="shared" si="44"/>
        <v>0</v>
      </c>
      <c r="R190" s="93">
        <f t="shared" si="58"/>
        <v>0</v>
      </c>
      <c r="S190" s="93">
        <f t="shared" si="58"/>
        <v>0</v>
      </c>
      <c r="T190" s="93">
        <f t="shared" si="58"/>
        <v>0</v>
      </c>
      <c r="U190" s="93">
        <f t="shared" si="58"/>
        <v>0</v>
      </c>
      <c r="V190" s="93">
        <f t="shared" si="58"/>
        <v>0</v>
      </c>
      <c r="W190" s="93">
        <f t="shared" si="58"/>
        <v>0</v>
      </c>
      <c r="X190" s="93">
        <f t="shared" si="58"/>
        <v>0</v>
      </c>
      <c r="Y190" s="93">
        <f t="shared" si="58"/>
        <v>0</v>
      </c>
      <c r="Z190" s="93">
        <f t="shared" si="58"/>
        <v>0</v>
      </c>
    </row>
    <row r="191" spans="1:26" ht="16.899999999999999" customHeight="1" x14ac:dyDescent="0.35">
      <c r="A191" s="57">
        <v>141</v>
      </c>
      <c r="B191" s="409" t="s">
        <v>218</v>
      </c>
      <c r="C191" s="96" t="s">
        <v>626</v>
      </c>
      <c r="D191" s="83">
        <v>5</v>
      </c>
      <c r="E191" s="82">
        <f t="shared" si="42"/>
        <v>5</v>
      </c>
      <c r="F191" s="84">
        <v>5</v>
      </c>
      <c r="G191" s="85">
        <v>0</v>
      </c>
      <c r="H191" s="85">
        <v>0</v>
      </c>
      <c r="I191" s="85">
        <v>0</v>
      </c>
      <c r="J191" s="85">
        <v>0</v>
      </c>
      <c r="K191" s="82">
        <f t="shared" si="43"/>
        <v>0</v>
      </c>
      <c r="L191" s="85">
        <v>0</v>
      </c>
      <c r="M191" s="85">
        <v>0</v>
      </c>
      <c r="N191" s="85">
        <v>0</v>
      </c>
      <c r="O191" s="85">
        <v>0</v>
      </c>
      <c r="P191" s="85">
        <v>0</v>
      </c>
      <c r="Q191" s="82">
        <f t="shared" si="44"/>
        <v>0</v>
      </c>
      <c r="R191" s="85">
        <v>0</v>
      </c>
      <c r="S191" s="85">
        <v>0</v>
      </c>
      <c r="T191" s="85">
        <v>0</v>
      </c>
      <c r="U191" s="85">
        <v>0</v>
      </c>
      <c r="V191" s="85">
        <v>0</v>
      </c>
      <c r="W191" s="85">
        <v>0</v>
      </c>
      <c r="X191" s="85">
        <v>0</v>
      </c>
      <c r="Y191" s="85">
        <v>0</v>
      </c>
      <c r="Z191" s="85">
        <v>0</v>
      </c>
    </row>
    <row r="192" spans="1:26" ht="16.899999999999999" customHeight="1" x14ac:dyDescent="0.35">
      <c r="A192" s="57">
        <v>142</v>
      </c>
      <c r="B192" s="409"/>
      <c r="C192" s="96" t="s">
        <v>791</v>
      </c>
      <c r="D192" s="83">
        <v>5</v>
      </c>
      <c r="E192" s="82">
        <f t="shared" si="42"/>
        <v>5</v>
      </c>
      <c r="F192" s="84">
        <v>5</v>
      </c>
      <c r="G192" s="85">
        <v>0</v>
      </c>
      <c r="H192" s="85">
        <v>0</v>
      </c>
      <c r="I192" s="85">
        <v>0</v>
      </c>
      <c r="J192" s="85">
        <v>0</v>
      </c>
      <c r="K192" s="82">
        <f t="shared" si="43"/>
        <v>0</v>
      </c>
      <c r="L192" s="85">
        <v>0</v>
      </c>
      <c r="M192" s="85">
        <v>0</v>
      </c>
      <c r="N192" s="85">
        <v>0</v>
      </c>
      <c r="O192" s="85">
        <v>0</v>
      </c>
      <c r="P192" s="85">
        <v>0</v>
      </c>
      <c r="Q192" s="82">
        <f t="shared" si="44"/>
        <v>0</v>
      </c>
      <c r="R192" s="85">
        <v>0</v>
      </c>
      <c r="S192" s="85">
        <v>0</v>
      </c>
      <c r="T192" s="85">
        <v>0</v>
      </c>
      <c r="U192" s="85">
        <v>0</v>
      </c>
      <c r="V192" s="85">
        <v>0</v>
      </c>
      <c r="W192" s="85">
        <v>0</v>
      </c>
      <c r="X192" s="85">
        <v>0</v>
      </c>
      <c r="Y192" s="85">
        <v>0</v>
      </c>
      <c r="Z192" s="85">
        <v>0</v>
      </c>
    </row>
    <row r="193" spans="1:26" ht="16.899999999999999" customHeight="1" x14ac:dyDescent="0.35">
      <c r="A193" s="57">
        <v>143</v>
      </c>
      <c r="B193" s="409"/>
      <c r="C193" s="96" t="s">
        <v>628</v>
      </c>
      <c r="D193" s="83">
        <v>5</v>
      </c>
      <c r="E193" s="82">
        <f t="shared" si="42"/>
        <v>5</v>
      </c>
      <c r="F193" s="84">
        <v>5</v>
      </c>
      <c r="G193" s="85">
        <v>0</v>
      </c>
      <c r="H193" s="85">
        <v>0</v>
      </c>
      <c r="I193" s="85">
        <v>0</v>
      </c>
      <c r="J193" s="85">
        <v>0</v>
      </c>
      <c r="K193" s="82">
        <f t="shared" si="43"/>
        <v>0</v>
      </c>
      <c r="L193" s="85">
        <v>0</v>
      </c>
      <c r="M193" s="85">
        <v>0</v>
      </c>
      <c r="N193" s="85">
        <v>0</v>
      </c>
      <c r="O193" s="85">
        <v>0</v>
      </c>
      <c r="P193" s="85">
        <v>0</v>
      </c>
      <c r="Q193" s="82">
        <f t="shared" si="44"/>
        <v>0</v>
      </c>
      <c r="R193" s="85">
        <v>0</v>
      </c>
      <c r="S193" s="85">
        <v>0</v>
      </c>
      <c r="T193" s="85">
        <v>0</v>
      </c>
      <c r="U193" s="85">
        <v>0</v>
      </c>
      <c r="V193" s="85">
        <v>0</v>
      </c>
      <c r="W193" s="85">
        <v>0</v>
      </c>
      <c r="X193" s="85">
        <v>0</v>
      </c>
      <c r="Y193" s="85">
        <v>0</v>
      </c>
      <c r="Z193" s="85">
        <v>0</v>
      </c>
    </row>
    <row r="194" spans="1:26" ht="16.899999999999999" customHeight="1" x14ac:dyDescent="0.35">
      <c r="A194" s="57">
        <v>144</v>
      </c>
      <c r="B194" s="409"/>
      <c r="C194" s="74" t="s">
        <v>627</v>
      </c>
      <c r="D194" s="83">
        <v>5</v>
      </c>
      <c r="E194" s="82">
        <f t="shared" si="42"/>
        <v>5</v>
      </c>
      <c r="F194" s="85">
        <v>0</v>
      </c>
      <c r="G194" s="84">
        <v>5</v>
      </c>
      <c r="H194" s="85">
        <v>0</v>
      </c>
      <c r="I194" s="85">
        <v>0</v>
      </c>
      <c r="J194" s="85">
        <v>0</v>
      </c>
      <c r="K194" s="82">
        <f t="shared" si="43"/>
        <v>0</v>
      </c>
      <c r="L194" s="85">
        <v>0</v>
      </c>
      <c r="M194" s="85">
        <v>0</v>
      </c>
      <c r="N194" s="85">
        <v>0</v>
      </c>
      <c r="O194" s="85">
        <v>0</v>
      </c>
      <c r="P194" s="85">
        <v>0</v>
      </c>
      <c r="Q194" s="82">
        <f t="shared" si="44"/>
        <v>0</v>
      </c>
      <c r="R194" s="85">
        <v>0</v>
      </c>
      <c r="S194" s="85">
        <v>0</v>
      </c>
      <c r="T194" s="85">
        <v>0</v>
      </c>
      <c r="U194" s="85">
        <v>0</v>
      </c>
      <c r="V194" s="85">
        <v>0</v>
      </c>
      <c r="W194" s="85">
        <v>0</v>
      </c>
      <c r="X194" s="85">
        <v>0</v>
      </c>
      <c r="Y194" s="85">
        <v>0</v>
      </c>
      <c r="Z194" s="85">
        <v>0</v>
      </c>
    </row>
    <row r="195" spans="1:26" ht="16.899999999999999" customHeight="1" x14ac:dyDescent="0.35">
      <c r="A195" s="86">
        <v>145</v>
      </c>
      <c r="B195" s="410"/>
      <c r="C195" s="87" t="s">
        <v>450</v>
      </c>
      <c r="D195" s="88">
        <v>5</v>
      </c>
      <c r="E195" s="89">
        <f t="shared" si="42"/>
        <v>5</v>
      </c>
      <c r="F195" s="85">
        <v>0</v>
      </c>
      <c r="G195" s="90">
        <v>5</v>
      </c>
      <c r="H195" s="91">
        <v>0</v>
      </c>
      <c r="I195" s="91">
        <v>0</v>
      </c>
      <c r="J195" s="91">
        <v>0</v>
      </c>
      <c r="K195" s="89">
        <f t="shared" si="43"/>
        <v>0</v>
      </c>
      <c r="L195" s="91">
        <v>0</v>
      </c>
      <c r="M195" s="91">
        <v>0</v>
      </c>
      <c r="N195" s="91">
        <v>0</v>
      </c>
      <c r="O195" s="91">
        <v>0</v>
      </c>
      <c r="P195" s="91">
        <v>0</v>
      </c>
      <c r="Q195" s="89">
        <f t="shared" si="44"/>
        <v>0</v>
      </c>
      <c r="R195" s="91">
        <v>0</v>
      </c>
      <c r="S195" s="91">
        <v>0</v>
      </c>
      <c r="T195" s="91">
        <v>0</v>
      </c>
      <c r="U195" s="91">
        <v>0</v>
      </c>
      <c r="V195" s="91">
        <v>0</v>
      </c>
      <c r="W195" s="91">
        <v>0</v>
      </c>
      <c r="X195" s="91">
        <v>0</v>
      </c>
      <c r="Y195" s="91">
        <v>0</v>
      </c>
      <c r="Z195" s="91">
        <v>0</v>
      </c>
    </row>
    <row r="196" spans="1:26" s="94" customFormat="1" ht="16.899999999999999" customHeight="1" x14ac:dyDescent="0.35">
      <c r="A196" s="408" t="s">
        <v>792</v>
      </c>
      <c r="B196" s="408"/>
      <c r="C196" s="408"/>
      <c r="D196" s="92">
        <f t="shared" ref="D196:J196" si="59">SUM(D191:D195)</f>
        <v>25</v>
      </c>
      <c r="E196" s="82">
        <f t="shared" si="59"/>
        <v>25</v>
      </c>
      <c r="F196" s="92">
        <f t="shared" si="59"/>
        <v>15</v>
      </c>
      <c r="G196" s="92">
        <f t="shared" si="59"/>
        <v>10</v>
      </c>
      <c r="H196" s="93">
        <f t="shared" si="59"/>
        <v>0</v>
      </c>
      <c r="I196" s="93">
        <f t="shared" si="59"/>
        <v>0</v>
      </c>
      <c r="J196" s="93">
        <f t="shared" si="59"/>
        <v>0</v>
      </c>
      <c r="K196" s="82">
        <f t="shared" si="43"/>
        <v>0</v>
      </c>
      <c r="L196" s="93">
        <f t="shared" ref="L196:Z196" si="60">SUM(L191:L195)</f>
        <v>0</v>
      </c>
      <c r="M196" s="93">
        <f t="shared" si="60"/>
        <v>0</v>
      </c>
      <c r="N196" s="93">
        <f t="shared" si="60"/>
        <v>0</v>
      </c>
      <c r="O196" s="93">
        <f t="shared" si="60"/>
        <v>0</v>
      </c>
      <c r="P196" s="93">
        <f t="shared" si="60"/>
        <v>0</v>
      </c>
      <c r="Q196" s="82">
        <f t="shared" si="44"/>
        <v>0</v>
      </c>
      <c r="R196" s="93">
        <f t="shared" si="60"/>
        <v>0</v>
      </c>
      <c r="S196" s="93">
        <f t="shared" si="60"/>
        <v>0</v>
      </c>
      <c r="T196" s="93">
        <f t="shared" si="60"/>
        <v>0</v>
      </c>
      <c r="U196" s="93">
        <f t="shared" si="60"/>
        <v>0</v>
      </c>
      <c r="V196" s="93">
        <f t="shared" si="60"/>
        <v>0</v>
      </c>
      <c r="W196" s="93">
        <f t="shared" si="60"/>
        <v>0</v>
      </c>
      <c r="X196" s="93">
        <f t="shared" si="60"/>
        <v>0</v>
      </c>
      <c r="Y196" s="93">
        <f t="shared" si="60"/>
        <v>0</v>
      </c>
      <c r="Z196" s="93">
        <f t="shared" si="60"/>
        <v>0</v>
      </c>
    </row>
    <row r="197" spans="1:26" x14ac:dyDescent="0.35">
      <c r="B197" s="116"/>
    </row>
    <row r="203" spans="1:26" x14ac:dyDescent="0.35">
      <c r="C203" s="360" t="s">
        <v>54</v>
      </c>
      <c r="D203" s="360"/>
      <c r="H203" s="360" t="s">
        <v>55</v>
      </c>
      <c r="I203" s="360"/>
      <c r="O203" s="360" t="s">
        <v>325</v>
      </c>
      <c r="P203" s="360"/>
    </row>
    <row r="204" spans="1:26" x14ac:dyDescent="0.35">
      <c r="H204" s="52"/>
      <c r="I204" s="52"/>
      <c r="O204" s="52"/>
    </row>
    <row r="205" spans="1:26" x14ac:dyDescent="0.35">
      <c r="C205" s="360" t="s">
        <v>249</v>
      </c>
      <c r="D205" s="360"/>
      <c r="H205" s="360" t="s">
        <v>809</v>
      </c>
      <c r="I205" s="360"/>
      <c r="O205" s="360" t="s">
        <v>60</v>
      </c>
      <c r="P205" s="360"/>
    </row>
    <row r="207" spans="1:26" x14ac:dyDescent="0.35">
      <c r="X207" s="1" t="s">
        <v>220</v>
      </c>
    </row>
    <row r="208" spans="1:26" x14ac:dyDescent="0.35">
      <c r="X208" s="1" t="s">
        <v>326</v>
      </c>
    </row>
    <row r="209" spans="24:24" x14ac:dyDescent="0.35">
      <c r="X209" s="1" t="s">
        <v>327</v>
      </c>
    </row>
  </sheetData>
  <mergeCells count="719">
    <mergeCell ref="B10:B14"/>
    <mergeCell ref="A15:C15"/>
    <mergeCell ref="B16:B20"/>
    <mergeCell ref="A21:C21"/>
    <mergeCell ref="B22:B25"/>
    <mergeCell ref="A26:C26"/>
    <mergeCell ref="A1:G1"/>
    <mergeCell ref="V2:Z2"/>
    <mergeCell ref="V3:Z3"/>
    <mergeCell ref="V4:Z4"/>
    <mergeCell ref="A5:Z5"/>
    <mergeCell ref="A9:C9"/>
    <mergeCell ref="B39:B41"/>
    <mergeCell ref="A42:C42"/>
    <mergeCell ref="B43:B45"/>
    <mergeCell ref="A46:C46"/>
    <mergeCell ref="B47:B51"/>
    <mergeCell ref="A52:C52"/>
    <mergeCell ref="B27:B29"/>
    <mergeCell ref="A30:C30"/>
    <mergeCell ref="B31:B33"/>
    <mergeCell ref="A34:C34"/>
    <mergeCell ref="B35:B37"/>
    <mergeCell ref="A38:C38"/>
    <mergeCell ref="CA63:CC63"/>
    <mergeCell ref="DA63:DC63"/>
    <mergeCell ref="EA63:EC63"/>
    <mergeCell ref="FA63:FC63"/>
    <mergeCell ref="GA63:GC63"/>
    <mergeCell ref="HA63:HC63"/>
    <mergeCell ref="B53:B58"/>
    <mergeCell ref="A59:C59"/>
    <mergeCell ref="B60:B62"/>
    <mergeCell ref="A63:C63"/>
    <mergeCell ref="AA63:AC63"/>
    <mergeCell ref="BA63:BC63"/>
    <mergeCell ref="OA63:OC63"/>
    <mergeCell ref="PA63:PC63"/>
    <mergeCell ref="QA63:QC63"/>
    <mergeCell ref="RA63:RC63"/>
    <mergeCell ref="SA63:SC63"/>
    <mergeCell ref="TA63:TC63"/>
    <mergeCell ref="IA63:IC63"/>
    <mergeCell ref="JA63:JC63"/>
    <mergeCell ref="KA63:KC63"/>
    <mergeCell ref="LA63:LC63"/>
    <mergeCell ref="MA63:MC63"/>
    <mergeCell ref="NA63:NC63"/>
    <mergeCell ref="AAA63:AAC63"/>
    <mergeCell ref="ABA63:ABC63"/>
    <mergeCell ref="ACA63:ACC63"/>
    <mergeCell ref="ADA63:ADC63"/>
    <mergeCell ref="AEA63:AEC63"/>
    <mergeCell ref="AFA63:AFC63"/>
    <mergeCell ref="UA63:UC63"/>
    <mergeCell ref="VA63:VC63"/>
    <mergeCell ref="WA63:WC63"/>
    <mergeCell ref="XA63:XC63"/>
    <mergeCell ref="YA63:YC63"/>
    <mergeCell ref="ZA63:ZC63"/>
    <mergeCell ref="AMA63:AMC63"/>
    <mergeCell ref="ANA63:ANC63"/>
    <mergeCell ref="AOA63:AOC63"/>
    <mergeCell ref="APA63:APC63"/>
    <mergeCell ref="AQA63:AQC63"/>
    <mergeCell ref="ARA63:ARC63"/>
    <mergeCell ref="AGA63:AGC63"/>
    <mergeCell ref="AHA63:AHC63"/>
    <mergeCell ref="AIA63:AIC63"/>
    <mergeCell ref="AJA63:AJC63"/>
    <mergeCell ref="AKA63:AKC63"/>
    <mergeCell ref="ALA63:ALC63"/>
    <mergeCell ref="AYA63:AYC63"/>
    <mergeCell ref="AZA63:AZC63"/>
    <mergeCell ref="BAA63:BAC63"/>
    <mergeCell ref="BBA63:BBC63"/>
    <mergeCell ref="BCA63:BCC63"/>
    <mergeCell ref="BDA63:BDC63"/>
    <mergeCell ref="ASA63:ASC63"/>
    <mergeCell ref="ATA63:ATC63"/>
    <mergeCell ref="AUA63:AUC63"/>
    <mergeCell ref="AVA63:AVC63"/>
    <mergeCell ref="AWA63:AWC63"/>
    <mergeCell ref="AXA63:AXC63"/>
    <mergeCell ref="BKA63:BKC63"/>
    <mergeCell ref="BLA63:BLC63"/>
    <mergeCell ref="BMA63:BMC63"/>
    <mergeCell ref="BNA63:BNC63"/>
    <mergeCell ref="BOA63:BOC63"/>
    <mergeCell ref="BPA63:BPC63"/>
    <mergeCell ref="BEA63:BEC63"/>
    <mergeCell ref="BFA63:BFC63"/>
    <mergeCell ref="BGA63:BGC63"/>
    <mergeCell ref="BHA63:BHC63"/>
    <mergeCell ref="BIA63:BIC63"/>
    <mergeCell ref="BJA63:BJC63"/>
    <mergeCell ref="BWA63:BWC63"/>
    <mergeCell ref="BXA63:BXC63"/>
    <mergeCell ref="BYA63:BYC63"/>
    <mergeCell ref="BZA63:BZC63"/>
    <mergeCell ref="CAA63:CAC63"/>
    <mergeCell ref="CBA63:CBC63"/>
    <mergeCell ref="BQA63:BQC63"/>
    <mergeCell ref="BRA63:BRC63"/>
    <mergeCell ref="BSA63:BSC63"/>
    <mergeCell ref="BTA63:BTC63"/>
    <mergeCell ref="BUA63:BUC63"/>
    <mergeCell ref="BVA63:BVC63"/>
    <mergeCell ref="CIA63:CIC63"/>
    <mergeCell ref="CJA63:CJC63"/>
    <mergeCell ref="CKA63:CKC63"/>
    <mergeCell ref="CLA63:CLC63"/>
    <mergeCell ref="CMA63:CMC63"/>
    <mergeCell ref="CNA63:CNC63"/>
    <mergeCell ref="CCA63:CCC63"/>
    <mergeCell ref="CDA63:CDC63"/>
    <mergeCell ref="CEA63:CEC63"/>
    <mergeCell ref="CFA63:CFC63"/>
    <mergeCell ref="CGA63:CGC63"/>
    <mergeCell ref="CHA63:CHC63"/>
    <mergeCell ref="CUA63:CUC63"/>
    <mergeCell ref="CVA63:CVC63"/>
    <mergeCell ref="CWA63:CWC63"/>
    <mergeCell ref="CXA63:CXC63"/>
    <mergeCell ref="CYA63:CYC63"/>
    <mergeCell ref="CZA63:CZC63"/>
    <mergeCell ref="COA63:COC63"/>
    <mergeCell ref="CPA63:CPC63"/>
    <mergeCell ref="CQA63:CQC63"/>
    <mergeCell ref="CRA63:CRC63"/>
    <mergeCell ref="CSA63:CSC63"/>
    <mergeCell ref="CTA63:CTC63"/>
    <mergeCell ref="DGA63:DGC63"/>
    <mergeCell ref="DHA63:DHC63"/>
    <mergeCell ref="DIA63:DIC63"/>
    <mergeCell ref="DJA63:DJC63"/>
    <mergeCell ref="DKA63:DKC63"/>
    <mergeCell ref="DLA63:DLC63"/>
    <mergeCell ref="DAA63:DAC63"/>
    <mergeCell ref="DBA63:DBC63"/>
    <mergeCell ref="DCA63:DCC63"/>
    <mergeCell ref="DDA63:DDC63"/>
    <mergeCell ref="DEA63:DEC63"/>
    <mergeCell ref="DFA63:DFC63"/>
    <mergeCell ref="DSA63:DSC63"/>
    <mergeCell ref="DTA63:DTC63"/>
    <mergeCell ref="DUA63:DUC63"/>
    <mergeCell ref="DVA63:DVC63"/>
    <mergeCell ref="DWA63:DWC63"/>
    <mergeCell ref="DXA63:DXC63"/>
    <mergeCell ref="DMA63:DMC63"/>
    <mergeCell ref="DNA63:DNC63"/>
    <mergeCell ref="DOA63:DOC63"/>
    <mergeCell ref="DPA63:DPC63"/>
    <mergeCell ref="DQA63:DQC63"/>
    <mergeCell ref="DRA63:DRC63"/>
    <mergeCell ref="EEA63:EEC63"/>
    <mergeCell ref="EFA63:EFC63"/>
    <mergeCell ref="EGA63:EGC63"/>
    <mergeCell ref="EHA63:EHC63"/>
    <mergeCell ref="EIA63:EIC63"/>
    <mergeCell ref="EJA63:EJC63"/>
    <mergeCell ref="DYA63:DYC63"/>
    <mergeCell ref="DZA63:DZC63"/>
    <mergeCell ref="EAA63:EAC63"/>
    <mergeCell ref="EBA63:EBC63"/>
    <mergeCell ref="ECA63:ECC63"/>
    <mergeCell ref="EDA63:EDC63"/>
    <mergeCell ref="EQA63:EQC63"/>
    <mergeCell ref="ERA63:ERC63"/>
    <mergeCell ref="ESA63:ESC63"/>
    <mergeCell ref="ETA63:ETC63"/>
    <mergeCell ref="EUA63:EUC63"/>
    <mergeCell ref="EVA63:EVC63"/>
    <mergeCell ref="EKA63:EKC63"/>
    <mergeCell ref="ELA63:ELC63"/>
    <mergeCell ref="EMA63:EMC63"/>
    <mergeCell ref="ENA63:ENC63"/>
    <mergeCell ref="EOA63:EOC63"/>
    <mergeCell ref="EPA63:EPC63"/>
    <mergeCell ref="FCA63:FCC63"/>
    <mergeCell ref="FDA63:FDC63"/>
    <mergeCell ref="FEA63:FEC63"/>
    <mergeCell ref="FFA63:FFC63"/>
    <mergeCell ref="FGA63:FGC63"/>
    <mergeCell ref="FHA63:FHC63"/>
    <mergeCell ref="EWA63:EWC63"/>
    <mergeCell ref="EXA63:EXC63"/>
    <mergeCell ref="EYA63:EYC63"/>
    <mergeCell ref="EZA63:EZC63"/>
    <mergeCell ref="FAA63:FAC63"/>
    <mergeCell ref="FBA63:FBC63"/>
    <mergeCell ref="FOA63:FOC63"/>
    <mergeCell ref="FPA63:FPC63"/>
    <mergeCell ref="FQA63:FQC63"/>
    <mergeCell ref="FRA63:FRC63"/>
    <mergeCell ref="FSA63:FSC63"/>
    <mergeCell ref="FTA63:FTC63"/>
    <mergeCell ref="FIA63:FIC63"/>
    <mergeCell ref="FJA63:FJC63"/>
    <mergeCell ref="FKA63:FKC63"/>
    <mergeCell ref="FLA63:FLC63"/>
    <mergeCell ref="FMA63:FMC63"/>
    <mergeCell ref="FNA63:FNC63"/>
    <mergeCell ref="GAA63:GAC63"/>
    <mergeCell ref="GBA63:GBC63"/>
    <mergeCell ref="GCA63:GCC63"/>
    <mergeCell ref="GDA63:GDC63"/>
    <mergeCell ref="GEA63:GEC63"/>
    <mergeCell ref="GFA63:GFC63"/>
    <mergeCell ref="FUA63:FUC63"/>
    <mergeCell ref="FVA63:FVC63"/>
    <mergeCell ref="FWA63:FWC63"/>
    <mergeCell ref="FXA63:FXC63"/>
    <mergeCell ref="FYA63:FYC63"/>
    <mergeCell ref="FZA63:FZC63"/>
    <mergeCell ref="GMA63:GMC63"/>
    <mergeCell ref="GNA63:GNC63"/>
    <mergeCell ref="GOA63:GOC63"/>
    <mergeCell ref="GPA63:GPC63"/>
    <mergeCell ref="GQA63:GQC63"/>
    <mergeCell ref="GRA63:GRC63"/>
    <mergeCell ref="GGA63:GGC63"/>
    <mergeCell ref="GHA63:GHC63"/>
    <mergeCell ref="GIA63:GIC63"/>
    <mergeCell ref="GJA63:GJC63"/>
    <mergeCell ref="GKA63:GKC63"/>
    <mergeCell ref="GLA63:GLC63"/>
    <mergeCell ref="GYA63:GYC63"/>
    <mergeCell ref="GZA63:GZC63"/>
    <mergeCell ref="HAA63:HAC63"/>
    <mergeCell ref="HBA63:HBC63"/>
    <mergeCell ref="HCA63:HCC63"/>
    <mergeCell ref="HDA63:HDC63"/>
    <mergeCell ref="GSA63:GSC63"/>
    <mergeCell ref="GTA63:GTC63"/>
    <mergeCell ref="GUA63:GUC63"/>
    <mergeCell ref="GVA63:GVC63"/>
    <mergeCell ref="GWA63:GWC63"/>
    <mergeCell ref="GXA63:GXC63"/>
    <mergeCell ref="HKA63:HKC63"/>
    <mergeCell ref="HLA63:HLC63"/>
    <mergeCell ref="HMA63:HMC63"/>
    <mergeCell ref="HNA63:HNC63"/>
    <mergeCell ref="HOA63:HOC63"/>
    <mergeCell ref="HPA63:HPC63"/>
    <mergeCell ref="HEA63:HEC63"/>
    <mergeCell ref="HFA63:HFC63"/>
    <mergeCell ref="HGA63:HGC63"/>
    <mergeCell ref="HHA63:HHC63"/>
    <mergeCell ref="HIA63:HIC63"/>
    <mergeCell ref="HJA63:HJC63"/>
    <mergeCell ref="HWA63:HWC63"/>
    <mergeCell ref="HXA63:HXC63"/>
    <mergeCell ref="HYA63:HYC63"/>
    <mergeCell ref="HZA63:HZC63"/>
    <mergeCell ref="IAA63:IAC63"/>
    <mergeCell ref="IBA63:IBC63"/>
    <mergeCell ref="HQA63:HQC63"/>
    <mergeCell ref="HRA63:HRC63"/>
    <mergeCell ref="HSA63:HSC63"/>
    <mergeCell ref="HTA63:HTC63"/>
    <mergeCell ref="HUA63:HUC63"/>
    <mergeCell ref="HVA63:HVC63"/>
    <mergeCell ref="IIA63:IIC63"/>
    <mergeCell ref="IJA63:IJC63"/>
    <mergeCell ref="IKA63:IKC63"/>
    <mergeCell ref="ILA63:ILC63"/>
    <mergeCell ref="IMA63:IMC63"/>
    <mergeCell ref="INA63:INC63"/>
    <mergeCell ref="ICA63:ICC63"/>
    <mergeCell ref="IDA63:IDC63"/>
    <mergeCell ref="IEA63:IEC63"/>
    <mergeCell ref="IFA63:IFC63"/>
    <mergeCell ref="IGA63:IGC63"/>
    <mergeCell ref="IHA63:IHC63"/>
    <mergeCell ref="IUA63:IUC63"/>
    <mergeCell ref="IVA63:IVC63"/>
    <mergeCell ref="IWA63:IWC63"/>
    <mergeCell ref="IXA63:IXC63"/>
    <mergeCell ref="IYA63:IYC63"/>
    <mergeCell ref="IZA63:IZC63"/>
    <mergeCell ref="IOA63:IOC63"/>
    <mergeCell ref="IPA63:IPC63"/>
    <mergeCell ref="IQA63:IQC63"/>
    <mergeCell ref="IRA63:IRC63"/>
    <mergeCell ref="ISA63:ISC63"/>
    <mergeCell ref="ITA63:ITC63"/>
    <mergeCell ref="JGA63:JGC63"/>
    <mergeCell ref="JHA63:JHC63"/>
    <mergeCell ref="JIA63:JIC63"/>
    <mergeCell ref="JJA63:JJC63"/>
    <mergeCell ref="JKA63:JKC63"/>
    <mergeCell ref="JLA63:JLC63"/>
    <mergeCell ref="JAA63:JAC63"/>
    <mergeCell ref="JBA63:JBC63"/>
    <mergeCell ref="JCA63:JCC63"/>
    <mergeCell ref="JDA63:JDC63"/>
    <mergeCell ref="JEA63:JEC63"/>
    <mergeCell ref="JFA63:JFC63"/>
    <mergeCell ref="JSA63:JSC63"/>
    <mergeCell ref="JTA63:JTC63"/>
    <mergeCell ref="JUA63:JUC63"/>
    <mergeCell ref="JVA63:JVC63"/>
    <mergeCell ref="JWA63:JWC63"/>
    <mergeCell ref="JXA63:JXC63"/>
    <mergeCell ref="JMA63:JMC63"/>
    <mergeCell ref="JNA63:JNC63"/>
    <mergeCell ref="JOA63:JOC63"/>
    <mergeCell ref="JPA63:JPC63"/>
    <mergeCell ref="JQA63:JQC63"/>
    <mergeCell ref="JRA63:JRC63"/>
    <mergeCell ref="KEA63:KEC63"/>
    <mergeCell ref="KFA63:KFC63"/>
    <mergeCell ref="KGA63:KGC63"/>
    <mergeCell ref="KHA63:KHC63"/>
    <mergeCell ref="KIA63:KIC63"/>
    <mergeCell ref="KJA63:KJC63"/>
    <mergeCell ref="JYA63:JYC63"/>
    <mergeCell ref="JZA63:JZC63"/>
    <mergeCell ref="KAA63:KAC63"/>
    <mergeCell ref="KBA63:KBC63"/>
    <mergeCell ref="KCA63:KCC63"/>
    <mergeCell ref="KDA63:KDC63"/>
    <mergeCell ref="KQA63:KQC63"/>
    <mergeCell ref="KRA63:KRC63"/>
    <mergeCell ref="KSA63:KSC63"/>
    <mergeCell ref="KTA63:KTC63"/>
    <mergeCell ref="KUA63:KUC63"/>
    <mergeCell ref="KVA63:KVC63"/>
    <mergeCell ref="KKA63:KKC63"/>
    <mergeCell ref="KLA63:KLC63"/>
    <mergeCell ref="KMA63:KMC63"/>
    <mergeCell ref="KNA63:KNC63"/>
    <mergeCell ref="KOA63:KOC63"/>
    <mergeCell ref="KPA63:KPC63"/>
    <mergeCell ref="LCA63:LCC63"/>
    <mergeCell ref="LDA63:LDC63"/>
    <mergeCell ref="LEA63:LEC63"/>
    <mergeCell ref="LFA63:LFC63"/>
    <mergeCell ref="LGA63:LGC63"/>
    <mergeCell ref="LHA63:LHC63"/>
    <mergeCell ref="KWA63:KWC63"/>
    <mergeCell ref="KXA63:KXC63"/>
    <mergeCell ref="KYA63:KYC63"/>
    <mergeCell ref="KZA63:KZC63"/>
    <mergeCell ref="LAA63:LAC63"/>
    <mergeCell ref="LBA63:LBC63"/>
    <mergeCell ref="LOA63:LOC63"/>
    <mergeCell ref="LPA63:LPC63"/>
    <mergeCell ref="LQA63:LQC63"/>
    <mergeCell ref="LRA63:LRC63"/>
    <mergeCell ref="LSA63:LSC63"/>
    <mergeCell ref="LTA63:LTC63"/>
    <mergeCell ref="LIA63:LIC63"/>
    <mergeCell ref="LJA63:LJC63"/>
    <mergeCell ref="LKA63:LKC63"/>
    <mergeCell ref="LLA63:LLC63"/>
    <mergeCell ref="LMA63:LMC63"/>
    <mergeCell ref="LNA63:LNC63"/>
    <mergeCell ref="MAA63:MAC63"/>
    <mergeCell ref="MBA63:MBC63"/>
    <mergeCell ref="MCA63:MCC63"/>
    <mergeCell ref="MDA63:MDC63"/>
    <mergeCell ref="MEA63:MEC63"/>
    <mergeCell ref="MFA63:MFC63"/>
    <mergeCell ref="LUA63:LUC63"/>
    <mergeCell ref="LVA63:LVC63"/>
    <mergeCell ref="LWA63:LWC63"/>
    <mergeCell ref="LXA63:LXC63"/>
    <mergeCell ref="LYA63:LYC63"/>
    <mergeCell ref="LZA63:LZC63"/>
    <mergeCell ref="MMA63:MMC63"/>
    <mergeCell ref="MNA63:MNC63"/>
    <mergeCell ref="MOA63:MOC63"/>
    <mergeCell ref="MPA63:MPC63"/>
    <mergeCell ref="MQA63:MQC63"/>
    <mergeCell ref="MRA63:MRC63"/>
    <mergeCell ref="MGA63:MGC63"/>
    <mergeCell ref="MHA63:MHC63"/>
    <mergeCell ref="MIA63:MIC63"/>
    <mergeCell ref="MJA63:MJC63"/>
    <mergeCell ref="MKA63:MKC63"/>
    <mergeCell ref="MLA63:MLC63"/>
    <mergeCell ref="MYA63:MYC63"/>
    <mergeCell ref="MZA63:MZC63"/>
    <mergeCell ref="NAA63:NAC63"/>
    <mergeCell ref="NBA63:NBC63"/>
    <mergeCell ref="NCA63:NCC63"/>
    <mergeCell ref="NDA63:NDC63"/>
    <mergeCell ref="MSA63:MSC63"/>
    <mergeCell ref="MTA63:MTC63"/>
    <mergeCell ref="MUA63:MUC63"/>
    <mergeCell ref="MVA63:MVC63"/>
    <mergeCell ref="MWA63:MWC63"/>
    <mergeCell ref="MXA63:MXC63"/>
    <mergeCell ref="NKA63:NKC63"/>
    <mergeCell ref="NLA63:NLC63"/>
    <mergeCell ref="NMA63:NMC63"/>
    <mergeCell ref="NNA63:NNC63"/>
    <mergeCell ref="NOA63:NOC63"/>
    <mergeCell ref="NPA63:NPC63"/>
    <mergeCell ref="NEA63:NEC63"/>
    <mergeCell ref="NFA63:NFC63"/>
    <mergeCell ref="NGA63:NGC63"/>
    <mergeCell ref="NHA63:NHC63"/>
    <mergeCell ref="NIA63:NIC63"/>
    <mergeCell ref="NJA63:NJC63"/>
    <mergeCell ref="NWA63:NWC63"/>
    <mergeCell ref="NXA63:NXC63"/>
    <mergeCell ref="NYA63:NYC63"/>
    <mergeCell ref="NZA63:NZC63"/>
    <mergeCell ref="OAA63:OAC63"/>
    <mergeCell ref="OBA63:OBC63"/>
    <mergeCell ref="NQA63:NQC63"/>
    <mergeCell ref="NRA63:NRC63"/>
    <mergeCell ref="NSA63:NSC63"/>
    <mergeCell ref="NTA63:NTC63"/>
    <mergeCell ref="NUA63:NUC63"/>
    <mergeCell ref="NVA63:NVC63"/>
    <mergeCell ref="OIA63:OIC63"/>
    <mergeCell ref="OJA63:OJC63"/>
    <mergeCell ref="OKA63:OKC63"/>
    <mergeCell ref="OLA63:OLC63"/>
    <mergeCell ref="OMA63:OMC63"/>
    <mergeCell ref="ONA63:ONC63"/>
    <mergeCell ref="OCA63:OCC63"/>
    <mergeCell ref="ODA63:ODC63"/>
    <mergeCell ref="OEA63:OEC63"/>
    <mergeCell ref="OFA63:OFC63"/>
    <mergeCell ref="OGA63:OGC63"/>
    <mergeCell ref="OHA63:OHC63"/>
    <mergeCell ref="OUA63:OUC63"/>
    <mergeCell ref="OVA63:OVC63"/>
    <mergeCell ref="OWA63:OWC63"/>
    <mergeCell ref="OXA63:OXC63"/>
    <mergeCell ref="OYA63:OYC63"/>
    <mergeCell ref="OZA63:OZC63"/>
    <mergeCell ref="OOA63:OOC63"/>
    <mergeCell ref="OPA63:OPC63"/>
    <mergeCell ref="OQA63:OQC63"/>
    <mergeCell ref="ORA63:ORC63"/>
    <mergeCell ref="OSA63:OSC63"/>
    <mergeCell ref="OTA63:OTC63"/>
    <mergeCell ref="PGA63:PGC63"/>
    <mergeCell ref="PHA63:PHC63"/>
    <mergeCell ref="PIA63:PIC63"/>
    <mergeCell ref="PJA63:PJC63"/>
    <mergeCell ref="PKA63:PKC63"/>
    <mergeCell ref="PLA63:PLC63"/>
    <mergeCell ref="PAA63:PAC63"/>
    <mergeCell ref="PBA63:PBC63"/>
    <mergeCell ref="PCA63:PCC63"/>
    <mergeCell ref="PDA63:PDC63"/>
    <mergeCell ref="PEA63:PEC63"/>
    <mergeCell ref="PFA63:PFC63"/>
    <mergeCell ref="PSA63:PSC63"/>
    <mergeCell ref="PTA63:PTC63"/>
    <mergeCell ref="PUA63:PUC63"/>
    <mergeCell ref="PVA63:PVC63"/>
    <mergeCell ref="PWA63:PWC63"/>
    <mergeCell ref="PXA63:PXC63"/>
    <mergeCell ref="PMA63:PMC63"/>
    <mergeCell ref="PNA63:PNC63"/>
    <mergeCell ref="POA63:POC63"/>
    <mergeCell ref="PPA63:PPC63"/>
    <mergeCell ref="PQA63:PQC63"/>
    <mergeCell ref="PRA63:PRC63"/>
    <mergeCell ref="QEA63:QEC63"/>
    <mergeCell ref="QFA63:QFC63"/>
    <mergeCell ref="QGA63:QGC63"/>
    <mergeCell ref="QHA63:QHC63"/>
    <mergeCell ref="QIA63:QIC63"/>
    <mergeCell ref="QJA63:QJC63"/>
    <mergeCell ref="PYA63:PYC63"/>
    <mergeCell ref="PZA63:PZC63"/>
    <mergeCell ref="QAA63:QAC63"/>
    <mergeCell ref="QBA63:QBC63"/>
    <mergeCell ref="QCA63:QCC63"/>
    <mergeCell ref="QDA63:QDC63"/>
    <mergeCell ref="QQA63:QQC63"/>
    <mergeCell ref="QRA63:QRC63"/>
    <mergeCell ref="QSA63:QSC63"/>
    <mergeCell ref="QTA63:QTC63"/>
    <mergeCell ref="QUA63:QUC63"/>
    <mergeCell ref="QVA63:QVC63"/>
    <mergeCell ref="QKA63:QKC63"/>
    <mergeCell ref="QLA63:QLC63"/>
    <mergeCell ref="QMA63:QMC63"/>
    <mergeCell ref="QNA63:QNC63"/>
    <mergeCell ref="QOA63:QOC63"/>
    <mergeCell ref="QPA63:QPC63"/>
    <mergeCell ref="RCA63:RCC63"/>
    <mergeCell ref="RDA63:RDC63"/>
    <mergeCell ref="REA63:REC63"/>
    <mergeCell ref="RFA63:RFC63"/>
    <mergeCell ref="RGA63:RGC63"/>
    <mergeCell ref="RHA63:RHC63"/>
    <mergeCell ref="QWA63:QWC63"/>
    <mergeCell ref="QXA63:QXC63"/>
    <mergeCell ref="QYA63:QYC63"/>
    <mergeCell ref="QZA63:QZC63"/>
    <mergeCell ref="RAA63:RAC63"/>
    <mergeCell ref="RBA63:RBC63"/>
    <mergeCell ref="ROA63:ROC63"/>
    <mergeCell ref="RPA63:RPC63"/>
    <mergeCell ref="RQA63:RQC63"/>
    <mergeCell ref="RRA63:RRC63"/>
    <mergeCell ref="RSA63:RSC63"/>
    <mergeCell ref="RTA63:RTC63"/>
    <mergeCell ref="RIA63:RIC63"/>
    <mergeCell ref="RJA63:RJC63"/>
    <mergeCell ref="RKA63:RKC63"/>
    <mergeCell ref="RLA63:RLC63"/>
    <mergeCell ref="RMA63:RMC63"/>
    <mergeCell ref="RNA63:RNC63"/>
    <mergeCell ref="SAA63:SAC63"/>
    <mergeCell ref="SBA63:SBC63"/>
    <mergeCell ref="SCA63:SCC63"/>
    <mergeCell ref="SDA63:SDC63"/>
    <mergeCell ref="SEA63:SEC63"/>
    <mergeCell ref="SFA63:SFC63"/>
    <mergeCell ref="RUA63:RUC63"/>
    <mergeCell ref="RVA63:RVC63"/>
    <mergeCell ref="RWA63:RWC63"/>
    <mergeCell ref="RXA63:RXC63"/>
    <mergeCell ref="RYA63:RYC63"/>
    <mergeCell ref="RZA63:RZC63"/>
    <mergeCell ref="SMA63:SMC63"/>
    <mergeCell ref="SNA63:SNC63"/>
    <mergeCell ref="SOA63:SOC63"/>
    <mergeCell ref="SPA63:SPC63"/>
    <mergeCell ref="SQA63:SQC63"/>
    <mergeCell ref="SRA63:SRC63"/>
    <mergeCell ref="SGA63:SGC63"/>
    <mergeCell ref="SHA63:SHC63"/>
    <mergeCell ref="SIA63:SIC63"/>
    <mergeCell ref="SJA63:SJC63"/>
    <mergeCell ref="SKA63:SKC63"/>
    <mergeCell ref="SLA63:SLC63"/>
    <mergeCell ref="SYA63:SYC63"/>
    <mergeCell ref="SZA63:SZC63"/>
    <mergeCell ref="TAA63:TAC63"/>
    <mergeCell ref="TBA63:TBC63"/>
    <mergeCell ref="TCA63:TCC63"/>
    <mergeCell ref="TDA63:TDC63"/>
    <mergeCell ref="SSA63:SSC63"/>
    <mergeCell ref="STA63:STC63"/>
    <mergeCell ref="SUA63:SUC63"/>
    <mergeCell ref="SVA63:SVC63"/>
    <mergeCell ref="SWA63:SWC63"/>
    <mergeCell ref="SXA63:SXC63"/>
    <mergeCell ref="TKA63:TKC63"/>
    <mergeCell ref="TLA63:TLC63"/>
    <mergeCell ref="TMA63:TMC63"/>
    <mergeCell ref="TNA63:TNC63"/>
    <mergeCell ref="TOA63:TOC63"/>
    <mergeCell ref="TPA63:TPC63"/>
    <mergeCell ref="TEA63:TEC63"/>
    <mergeCell ref="TFA63:TFC63"/>
    <mergeCell ref="TGA63:TGC63"/>
    <mergeCell ref="THA63:THC63"/>
    <mergeCell ref="TIA63:TIC63"/>
    <mergeCell ref="TJA63:TJC63"/>
    <mergeCell ref="TWA63:TWC63"/>
    <mergeCell ref="TXA63:TXC63"/>
    <mergeCell ref="TYA63:TYC63"/>
    <mergeCell ref="TZA63:TZC63"/>
    <mergeCell ref="UAA63:UAC63"/>
    <mergeCell ref="UBA63:UBC63"/>
    <mergeCell ref="TQA63:TQC63"/>
    <mergeCell ref="TRA63:TRC63"/>
    <mergeCell ref="TSA63:TSC63"/>
    <mergeCell ref="TTA63:TTC63"/>
    <mergeCell ref="TUA63:TUC63"/>
    <mergeCell ref="TVA63:TVC63"/>
    <mergeCell ref="UIA63:UIC63"/>
    <mergeCell ref="UJA63:UJC63"/>
    <mergeCell ref="UKA63:UKC63"/>
    <mergeCell ref="ULA63:ULC63"/>
    <mergeCell ref="UMA63:UMC63"/>
    <mergeCell ref="UNA63:UNC63"/>
    <mergeCell ref="UCA63:UCC63"/>
    <mergeCell ref="UDA63:UDC63"/>
    <mergeCell ref="UEA63:UEC63"/>
    <mergeCell ref="UFA63:UFC63"/>
    <mergeCell ref="UGA63:UGC63"/>
    <mergeCell ref="UHA63:UHC63"/>
    <mergeCell ref="UUA63:UUC63"/>
    <mergeCell ref="UVA63:UVC63"/>
    <mergeCell ref="UWA63:UWC63"/>
    <mergeCell ref="UXA63:UXC63"/>
    <mergeCell ref="UYA63:UYC63"/>
    <mergeCell ref="UZA63:UZC63"/>
    <mergeCell ref="UOA63:UOC63"/>
    <mergeCell ref="UPA63:UPC63"/>
    <mergeCell ref="UQA63:UQC63"/>
    <mergeCell ref="URA63:URC63"/>
    <mergeCell ref="USA63:USC63"/>
    <mergeCell ref="UTA63:UTC63"/>
    <mergeCell ref="VGA63:VGC63"/>
    <mergeCell ref="VHA63:VHC63"/>
    <mergeCell ref="VIA63:VIC63"/>
    <mergeCell ref="VJA63:VJC63"/>
    <mergeCell ref="VKA63:VKC63"/>
    <mergeCell ref="VLA63:VLC63"/>
    <mergeCell ref="VAA63:VAC63"/>
    <mergeCell ref="VBA63:VBC63"/>
    <mergeCell ref="VCA63:VCC63"/>
    <mergeCell ref="VDA63:VDC63"/>
    <mergeCell ref="VEA63:VEC63"/>
    <mergeCell ref="VFA63:VFC63"/>
    <mergeCell ref="VSA63:VSC63"/>
    <mergeCell ref="VTA63:VTC63"/>
    <mergeCell ref="VUA63:VUC63"/>
    <mergeCell ref="VVA63:VVC63"/>
    <mergeCell ref="VWA63:VWC63"/>
    <mergeCell ref="VXA63:VXC63"/>
    <mergeCell ref="VMA63:VMC63"/>
    <mergeCell ref="VNA63:VNC63"/>
    <mergeCell ref="VOA63:VOC63"/>
    <mergeCell ref="VPA63:VPC63"/>
    <mergeCell ref="VQA63:VQC63"/>
    <mergeCell ref="VRA63:VRC63"/>
    <mergeCell ref="WEA63:WEC63"/>
    <mergeCell ref="WFA63:WFC63"/>
    <mergeCell ref="WGA63:WGC63"/>
    <mergeCell ref="WHA63:WHC63"/>
    <mergeCell ref="WIA63:WIC63"/>
    <mergeCell ref="WJA63:WJC63"/>
    <mergeCell ref="VYA63:VYC63"/>
    <mergeCell ref="VZA63:VZC63"/>
    <mergeCell ref="WAA63:WAC63"/>
    <mergeCell ref="WBA63:WBC63"/>
    <mergeCell ref="WCA63:WCC63"/>
    <mergeCell ref="WDA63:WDC63"/>
    <mergeCell ref="XCA63:XCC63"/>
    <mergeCell ref="XDA63:XDC63"/>
    <mergeCell ref="XEA63:XEC63"/>
    <mergeCell ref="XFA63:XFC63"/>
    <mergeCell ref="A65:C65"/>
    <mergeCell ref="B66:B69"/>
    <mergeCell ref="WWA63:WWC63"/>
    <mergeCell ref="WXA63:WXC63"/>
    <mergeCell ref="WYA63:WYC63"/>
    <mergeCell ref="WZA63:WZC63"/>
    <mergeCell ref="XAA63:XAC63"/>
    <mergeCell ref="XBA63:XBC63"/>
    <mergeCell ref="WQA63:WQC63"/>
    <mergeCell ref="WRA63:WRC63"/>
    <mergeCell ref="WSA63:WSC63"/>
    <mergeCell ref="WTA63:WTC63"/>
    <mergeCell ref="WUA63:WUC63"/>
    <mergeCell ref="WVA63:WVC63"/>
    <mergeCell ref="WKA63:WKC63"/>
    <mergeCell ref="WLA63:WLC63"/>
    <mergeCell ref="WMA63:WMC63"/>
    <mergeCell ref="WNA63:WNC63"/>
    <mergeCell ref="WOA63:WOC63"/>
    <mergeCell ref="WPA63:WPC63"/>
    <mergeCell ref="A84:C84"/>
    <mergeCell ref="B85:B88"/>
    <mergeCell ref="A89:C89"/>
    <mergeCell ref="B90:B92"/>
    <mergeCell ref="A93:C93"/>
    <mergeCell ref="B94:B96"/>
    <mergeCell ref="A70:C70"/>
    <mergeCell ref="B71:B75"/>
    <mergeCell ref="A76:C76"/>
    <mergeCell ref="B77:B78"/>
    <mergeCell ref="A79:C79"/>
    <mergeCell ref="B80:B83"/>
    <mergeCell ref="A110:C110"/>
    <mergeCell ref="B111:B112"/>
    <mergeCell ref="A113:C113"/>
    <mergeCell ref="B114:B115"/>
    <mergeCell ref="A116:C116"/>
    <mergeCell ref="B117:B119"/>
    <mergeCell ref="A97:C97"/>
    <mergeCell ref="B98:B102"/>
    <mergeCell ref="A103:C103"/>
    <mergeCell ref="B104:B105"/>
    <mergeCell ref="A106:C106"/>
    <mergeCell ref="B107:B109"/>
    <mergeCell ref="B135:B137"/>
    <mergeCell ref="A138:C138"/>
    <mergeCell ref="B139:B146"/>
    <mergeCell ref="A147:C147"/>
    <mergeCell ref="B148:B149"/>
    <mergeCell ref="A150:C150"/>
    <mergeCell ref="A120:C120"/>
    <mergeCell ref="A122:C122"/>
    <mergeCell ref="B123:B130"/>
    <mergeCell ref="A131:C131"/>
    <mergeCell ref="B132:B133"/>
    <mergeCell ref="A134:C134"/>
    <mergeCell ref="A167:C167"/>
    <mergeCell ref="B168:B171"/>
    <mergeCell ref="A172:C172"/>
    <mergeCell ref="B173:B182"/>
    <mergeCell ref="A183:C183"/>
    <mergeCell ref="B184:B185"/>
    <mergeCell ref="B151:B155"/>
    <mergeCell ref="A156:C156"/>
    <mergeCell ref="A158:C158"/>
    <mergeCell ref="A160:C160"/>
    <mergeCell ref="B161:B164"/>
    <mergeCell ref="A165:C165"/>
    <mergeCell ref="H203:I203"/>
    <mergeCell ref="O203:P203"/>
    <mergeCell ref="C205:D205"/>
    <mergeCell ref="H205:I205"/>
    <mergeCell ref="O205:P205"/>
    <mergeCell ref="A186:C186"/>
    <mergeCell ref="A188:C188"/>
    <mergeCell ref="A190:C190"/>
    <mergeCell ref="B191:B195"/>
    <mergeCell ref="A196:C196"/>
    <mergeCell ref="C203:D203"/>
  </mergeCells>
  <printOptions horizontalCentered="1"/>
  <pageMargins left="0" right="0" top="0.19685039370078741" bottom="0" header="0" footer="0"/>
  <pageSetup paperSize="9" scale="39" fitToHeight="0" orientation="landscape" r:id="rId1"/>
  <headerFooter alignWithMargins="0">
    <oddFooter>&amp;CPagina &amp;P din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66FF"/>
    <pageSetUpPr fitToPage="1"/>
  </sheetPr>
  <dimension ref="A1:T62"/>
  <sheetViews>
    <sheetView tabSelected="1" zoomScale="80" zoomScaleNormal="80" workbookViewId="0">
      <selection activeCell="R1" sqref="R1"/>
    </sheetView>
  </sheetViews>
  <sheetFormatPr defaultRowHeight="18" x14ac:dyDescent="0.35"/>
  <cols>
    <col min="1" max="1" width="4.5703125" style="176" customWidth="1"/>
    <col min="2" max="2" width="20.28515625" style="176" customWidth="1"/>
    <col min="3" max="3" width="22.7109375" style="176" customWidth="1"/>
    <col min="4" max="4" width="10.28515625" style="176" customWidth="1"/>
    <col min="5" max="5" width="11.28515625" style="176" customWidth="1"/>
    <col min="6" max="6" width="10.42578125" style="176" customWidth="1"/>
    <col min="7" max="7" width="10.28515625" style="176" customWidth="1"/>
    <col min="8" max="8" width="8.5703125" style="176" customWidth="1"/>
    <col min="9" max="9" width="8.28515625" style="176" customWidth="1"/>
    <col min="10" max="10" width="18.7109375" style="176" customWidth="1"/>
    <col min="11" max="11" width="17.28515625" style="176" customWidth="1"/>
    <col min="12" max="256" width="9.140625" style="176"/>
    <col min="257" max="257" width="4.5703125" style="176" customWidth="1"/>
    <col min="258" max="258" width="20.28515625" style="176" customWidth="1"/>
    <col min="259" max="259" width="22.7109375" style="176" customWidth="1"/>
    <col min="260" max="260" width="10.28515625" style="176" customWidth="1"/>
    <col min="261" max="261" width="11.28515625" style="176" customWidth="1"/>
    <col min="262" max="262" width="10.42578125" style="176" customWidth="1"/>
    <col min="263" max="263" width="10.28515625" style="176" customWidth="1"/>
    <col min="264" max="264" width="8.5703125" style="176" customWidth="1"/>
    <col min="265" max="265" width="8.28515625" style="176" customWidth="1"/>
    <col min="266" max="266" width="15.140625" style="176" customWidth="1"/>
    <col min="267" max="267" width="11.85546875" style="176" customWidth="1"/>
    <col min="268" max="512" width="9.140625" style="176"/>
    <col min="513" max="513" width="4.5703125" style="176" customWidth="1"/>
    <col min="514" max="514" width="20.28515625" style="176" customWidth="1"/>
    <col min="515" max="515" width="22.7109375" style="176" customWidth="1"/>
    <col min="516" max="516" width="10.28515625" style="176" customWidth="1"/>
    <col min="517" max="517" width="11.28515625" style="176" customWidth="1"/>
    <col min="518" max="518" width="10.42578125" style="176" customWidth="1"/>
    <col min="519" max="519" width="10.28515625" style="176" customWidth="1"/>
    <col min="520" max="520" width="8.5703125" style="176" customWidth="1"/>
    <col min="521" max="521" width="8.28515625" style="176" customWidth="1"/>
    <col min="522" max="522" width="15.140625" style="176" customWidth="1"/>
    <col min="523" max="523" width="11.85546875" style="176" customWidth="1"/>
    <col min="524" max="768" width="9.140625" style="176"/>
    <col min="769" max="769" width="4.5703125" style="176" customWidth="1"/>
    <col min="770" max="770" width="20.28515625" style="176" customWidth="1"/>
    <col min="771" max="771" width="22.7109375" style="176" customWidth="1"/>
    <col min="772" max="772" width="10.28515625" style="176" customWidth="1"/>
    <col min="773" max="773" width="11.28515625" style="176" customWidth="1"/>
    <col min="774" max="774" width="10.42578125" style="176" customWidth="1"/>
    <col min="775" max="775" width="10.28515625" style="176" customWidth="1"/>
    <col min="776" max="776" width="8.5703125" style="176" customWidth="1"/>
    <col min="777" max="777" width="8.28515625" style="176" customWidth="1"/>
    <col min="778" max="778" width="15.140625" style="176" customWidth="1"/>
    <col min="779" max="779" width="11.85546875" style="176" customWidth="1"/>
    <col min="780" max="1024" width="9.140625" style="176"/>
    <col min="1025" max="1025" width="4.5703125" style="176" customWidth="1"/>
    <col min="1026" max="1026" width="20.28515625" style="176" customWidth="1"/>
    <col min="1027" max="1027" width="22.7109375" style="176" customWidth="1"/>
    <col min="1028" max="1028" width="10.28515625" style="176" customWidth="1"/>
    <col min="1029" max="1029" width="11.28515625" style="176" customWidth="1"/>
    <col min="1030" max="1030" width="10.42578125" style="176" customWidth="1"/>
    <col min="1031" max="1031" width="10.28515625" style="176" customWidth="1"/>
    <col min="1032" max="1032" width="8.5703125" style="176" customWidth="1"/>
    <col min="1033" max="1033" width="8.28515625" style="176" customWidth="1"/>
    <col min="1034" max="1034" width="15.140625" style="176" customWidth="1"/>
    <col min="1035" max="1035" width="11.85546875" style="176" customWidth="1"/>
    <col min="1036" max="1280" width="9.140625" style="176"/>
    <col min="1281" max="1281" width="4.5703125" style="176" customWidth="1"/>
    <col min="1282" max="1282" width="20.28515625" style="176" customWidth="1"/>
    <col min="1283" max="1283" width="22.7109375" style="176" customWidth="1"/>
    <col min="1284" max="1284" width="10.28515625" style="176" customWidth="1"/>
    <col min="1285" max="1285" width="11.28515625" style="176" customWidth="1"/>
    <col min="1286" max="1286" width="10.42578125" style="176" customWidth="1"/>
    <col min="1287" max="1287" width="10.28515625" style="176" customWidth="1"/>
    <col min="1288" max="1288" width="8.5703125" style="176" customWidth="1"/>
    <col min="1289" max="1289" width="8.28515625" style="176" customWidth="1"/>
    <col min="1290" max="1290" width="15.140625" style="176" customWidth="1"/>
    <col min="1291" max="1291" width="11.85546875" style="176" customWidth="1"/>
    <col min="1292" max="1536" width="9.140625" style="176"/>
    <col min="1537" max="1537" width="4.5703125" style="176" customWidth="1"/>
    <col min="1538" max="1538" width="20.28515625" style="176" customWidth="1"/>
    <col min="1539" max="1539" width="22.7109375" style="176" customWidth="1"/>
    <col min="1540" max="1540" width="10.28515625" style="176" customWidth="1"/>
    <col min="1541" max="1541" width="11.28515625" style="176" customWidth="1"/>
    <col min="1542" max="1542" width="10.42578125" style="176" customWidth="1"/>
    <col min="1543" max="1543" width="10.28515625" style="176" customWidth="1"/>
    <col min="1544" max="1544" width="8.5703125" style="176" customWidth="1"/>
    <col min="1545" max="1545" width="8.28515625" style="176" customWidth="1"/>
    <col min="1546" max="1546" width="15.140625" style="176" customWidth="1"/>
    <col min="1547" max="1547" width="11.85546875" style="176" customWidth="1"/>
    <col min="1548" max="1792" width="9.140625" style="176"/>
    <col min="1793" max="1793" width="4.5703125" style="176" customWidth="1"/>
    <col min="1794" max="1794" width="20.28515625" style="176" customWidth="1"/>
    <col min="1795" max="1795" width="22.7109375" style="176" customWidth="1"/>
    <col min="1796" max="1796" width="10.28515625" style="176" customWidth="1"/>
    <col min="1797" max="1797" width="11.28515625" style="176" customWidth="1"/>
    <col min="1798" max="1798" width="10.42578125" style="176" customWidth="1"/>
    <col min="1799" max="1799" width="10.28515625" style="176" customWidth="1"/>
    <col min="1800" max="1800" width="8.5703125" style="176" customWidth="1"/>
    <col min="1801" max="1801" width="8.28515625" style="176" customWidth="1"/>
    <col min="1802" max="1802" width="15.140625" style="176" customWidth="1"/>
    <col min="1803" max="1803" width="11.85546875" style="176" customWidth="1"/>
    <col min="1804" max="2048" width="9.140625" style="176"/>
    <col min="2049" max="2049" width="4.5703125" style="176" customWidth="1"/>
    <col min="2050" max="2050" width="20.28515625" style="176" customWidth="1"/>
    <col min="2051" max="2051" width="22.7109375" style="176" customWidth="1"/>
    <col min="2052" max="2052" width="10.28515625" style="176" customWidth="1"/>
    <col min="2053" max="2053" width="11.28515625" style="176" customWidth="1"/>
    <col min="2054" max="2054" width="10.42578125" style="176" customWidth="1"/>
    <col min="2055" max="2055" width="10.28515625" style="176" customWidth="1"/>
    <col min="2056" max="2056" width="8.5703125" style="176" customWidth="1"/>
    <col min="2057" max="2057" width="8.28515625" style="176" customWidth="1"/>
    <col min="2058" max="2058" width="15.140625" style="176" customWidth="1"/>
    <col min="2059" max="2059" width="11.85546875" style="176" customWidth="1"/>
    <col min="2060" max="2304" width="9.140625" style="176"/>
    <col min="2305" max="2305" width="4.5703125" style="176" customWidth="1"/>
    <col min="2306" max="2306" width="20.28515625" style="176" customWidth="1"/>
    <col min="2307" max="2307" width="22.7109375" style="176" customWidth="1"/>
    <col min="2308" max="2308" width="10.28515625" style="176" customWidth="1"/>
    <col min="2309" max="2309" width="11.28515625" style="176" customWidth="1"/>
    <col min="2310" max="2310" width="10.42578125" style="176" customWidth="1"/>
    <col min="2311" max="2311" width="10.28515625" style="176" customWidth="1"/>
    <col min="2312" max="2312" width="8.5703125" style="176" customWidth="1"/>
    <col min="2313" max="2313" width="8.28515625" style="176" customWidth="1"/>
    <col min="2314" max="2314" width="15.140625" style="176" customWidth="1"/>
    <col min="2315" max="2315" width="11.85546875" style="176" customWidth="1"/>
    <col min="2316" max="2560" width="9.140625" style="176"/>
    <col min="2561" max="2561" width="4.5703125" style="176" customWidth="1"/>
    <col min="2562" max="2562" width="20.28515625" style="176" customWidth="1"/>
    <col min="2563" max="2563" width="22.7109375" style="176" customWidth="1"/>
    <col min="2564" max="2564" width="10.28515625" style="176" customWidth="1"/>
    <col min="2565" max="2565" width="11.28515625" style="176" customWidth="1"/>
    <col min="2566" max="2566" width="10.42578125" style="176" customWidth="1"/>
    <col min="2567" max="2567" width="10.28515625" style="176" customWidth="1"/>
    <col min="2568" max="2568" width="8.5703125" style="176" customWidth="1"/>
    <col min="2569" max="2569" width="8.28515625" style="176" customWidth="1"/>
    <col min="2570" max="2570" width="15.140625" style="176" customWidth="1"/>
    <col min="2571" max="2571" width="11.85546875" style="176" customWidth="1"/>
    <col min="2572" max="2816" width="9.140625" style="176"/>
    <col min="2817" max="2817" width="4.5703125" style="176" customWidth="1"/>
    <col min="2818" max="2818" width="20.28515625" style="176" customWidth="1"/>
    <col min="2819" max="2819" width="22.7109375" style="176" customWidth="1"/>
    <col min="2820" max="2820" width="10.28515625" style="176" customWidth="1"/>
    <col min="2821" max="2821" width="11.28515625" style="176" customWidth="1"/>
    <col min="2822" max="2822" width="10.42578125" style="176" customWidth="1"/>
    <col min="2823" max="2823" width="10.28515625" style="176" customWidth="1"/>
    <col min="2824" max="2824" width="8.5703125" style="176" customWidth="1"/>
    <col min="2825" max="2825" width="8.28515625" style="176" customWidth="1"/>
    <col min="2826" max="2826" width="15.140625" style="176" customWidth="1"/>
    <col min="2827" max="2827" width="11.85546875" style="176" customWidth="1"/>
    <col min="2828" max="3072" width="9.140625" style="176"/>
    <col min="3073" max="3073" width="4.5703125" style="176" customWidth="1"/>
    <col min="3074" max="3074" width="20.28515625" style="176" customWidth="1"/>
    <col min="3075" max="3075" width="22.7109375" style="176" customWidth="1"/>
    <col min="3076" max="3076" width="10.28515625" style="176" customWidth="1"/>
    <col min="3077" max="3077" width="11.28515625" style="176" customWidth="1"/>
    <col min="3078" max="3078" width="10.42578125" style="176" customWidth="1"/>
    <col min="3079" max="3079" width="10.28515625" style="176" customWidth="1"/>
    <col min="3080" max="3080" width="8.5703125" style="176" customWidth="1"/>
    <col min="3081" max="3081" width="8.28515625" style="176" customWidth="1"/>
    <col min="3082" max="3082" width="15.140625" style="176" customWidth="1"/>
    <col min="3083" max="3083" width="11.85546875" style="176" customWidth="1"/>
    <col min="3084" max="3328" width="9.140625" style="176"/>
    <col min="3329" max="3329" width="4.5703125" style="176" customWidth="1"/>
    <col min="3330" max="3330" width="20.28515625" style="176" customWidth="1"/>
    <col min="3331" max="3331" width="22.7109375" style="176" customWidth="1"/>
    <col min="3332" max="3332" width="10.28515625" style="176" customWidth="1"/>
    <col min="3333" max="3333" width="11.28515625" style="176" customWidth="1"/>
    <col min="3334" max="3334" width="10.42578125" style="176" customWidth="1"/>
    <col min="3335" max="3335" width="10.28515625" style="176" customWidth="1"/>
    <col min="3336" max="3336" width="8.5703125" style="176" customWidth="1"/>
    <col min="3337" max="3337" width="8.28515625" style="176" customWidth="1"/>
    <col min="3338" max="3338" width="15.140625" style="176" customWidth="1"/>
    <col min="3339" max="3339" width="11.85546875" style="176" customWidth="1"/>
    <col min="3340" max="3584" width="9.140625" style="176"/>
    <col min="3585" max="3585" width="4.5703125" style="176" customWidth="1"/>
    <col min="3586" max="3586" width="20.28515625" style="176" customWidth="1"/>
    <col min="3587" max="3587" width="22.7109375" style="176" customWidth="1"/>
    <col min="3588" max="3588" width="10.28515625" style="176" customWidth="1"/>
    <col min="3589" max="3589" width="11.28515625" style="176" customWidth="1"/>
    <col min="3590" max="3590" width="10.42578125" style="176" customWidth="1"/>
    <col min="3591" max="3591" width="10.28515625" style="176" customWidth="1"/>
    <col min="3592" max="3592" width="8.5703125" style="176" customWidth="1"/>
    <col min="3593" max="3593" width="8.28515625" style="176" customWidth="1"/>
    <col min="3594" max="3594" width="15.140625" style="176" customWidth="1"/>
    <col min="3595" max="3595" width="11.85546875" style="176" customWidth="1"/>
    <col min="3596" max="3840" width="9.140625" style="176"/>
    <col min="3841" max="3841" width="4.5703125" style="176" customWidth="1"/>
    <col min="3842" max="3842" width="20.28515625" style="176" customWidth="1"/>
    <col min="3843" max="3843" width="22.7109375" style="176" customWidth="1"/>
    <col min="3844" max="3844" width="10.28515625" style="176" customWidth="1"/>
    <col min="3845" max="3845" width="11.28515625" style="176" customWidth="1"/>
    <col min="3846" max="3846" width="10.42578125" style="176" customWidth="1"/>
    <col min="3847" max="3847" width="10.28515625" style="176" customWidth="1"/>
    <col min="3848" max="3848" width="8.5703125" style="176" customWidth="1"/>
    <col min="3849" max="3849" width="8.28515625" style="176" customWidth="1"/>
    <col min="3850" max="3850" width="15.140625" style="176" customWidth="1"/>
    <col min="3851" max="3851" width="11.85546875" style="176" customWidth="1"/>
    <col min="3852" max="4096" width="9.140625" style="176"/>
    <col min="4097" max="4097" width="4.5703125" style="176" customWidth="1"/>
    <col min="4098" max="4098" width="20.28515625" style="176" customWidth="1"/>
    <col min="4099" max="4099" width="22.7109375" style="176" customWidth="1"/>
    <col min="4100" max="4100" width="10.28515625" style="176" customWidth="1"/>
    <col min="4101" max="4101" width="11.28515625" style="176" customWidth="1"/>
    <col min="4102" max="4102" width="10.42578125" style="176" customWidth="1"/>
    <col min="4103" max="4103" width="10.28515625" style="176" customWidth="1"/>
    <col min="4104" max="4104" width="8.5703125" style="176" customWidth="1"/>
    <col min="4105" max="4105" width="8.28515625" style="176" customWidth="1"/>
    <col min="4106" max="4106" width="15.140625" style="176" customWidth="1"/>
    <col min="4107" max="4107" width="11.85546875" style="176" customWidth="1"/>
    <col min="4108" max="4352" width="9.140625" style="176"/>
    <col min="4353" max="4353" width="4.5703125" style="176" customWidth="1"/>
    <col min="4354" max="4354" width="20.28515625" style="176" customWidth="1"/>
    <col min="4355" max="4355" width="22.7109375" style="176" customWidth="1"/>
    <col min="4356" max="4356" width="10.28515625" style="176" customWidth="1"/>
    <col min="4357" max="4357" width="11.28515625" style="176" customWidth="1"/>
    <col min="4358" max="4358" width="10.42578125" style="176" customWidth="1"/>
    <col min="4359" max="4359" width="10.28515625" style="176" customWidth="1"/>
    <col min="4360" max="4360" width="8.5703125" style="176" customWidth="1"/>
    <col min="4361" max="4361" width="8.28515625" style="176" customWidth="1"/>
    <col min="4362" max="4362" width="15.140625" style="176" customWidth="1"/>
    <col min="4363" max="4363" width="11.85546875" style="176" customWidth="1"/>
    <col min="4364" max="4608" width="9.140625" style="176"/>
    <col min="4609" max="4609" width="4.5703125" style="176" customWidth="1"/>
    <col min="4610" max="4610" width="20.28515625" style="176" customWidth="1"/>
    <col min="4611" max="4611" width="22.7109375" style="176" customWidth="1"/>
    <col min="4612" max="4612" width="10.28515625" style="176" customWidth="1"/>
    <col min="4613" max="4613" width="11.28515625" style="176" customWidth="1"/>
    <col min="4614" max="4614" width="10.42578125" style="176" customWidth="1"/>
    <col min="4615" max="4615" width="10.28515625" style="176" customWidth="1"/>
    <col min="4616" max="4616" width="8.5703125" style="176" customWidth="1"/>
    <col min="4617" max="4617" width="8.28515625" style="176" customWidth="1"/>
    <col min="4618" max="4618" width="15.140625" style="176" customWidth="1"/>
    <col min="4619" max="4619" width="11.85546875" style="176" customWidth="1"/>
    <col min="4620" max="4864" width="9.140625" style="176"/>
    <col min="4865" max="4865" width="4.5703125" style="176" customWidth="1"/>
    <col min="4866" max="4866" width="20.28515625" style="176" customWidth="1"/>
    <col min="4867" max="4867" width="22.7109375" style="176" customWidth="1"/>
    <col min="4868" max="4868" width="10.28515625" style="176" customWidth="1"/>
    <col min="4869" max="4869" width="11.28515625" style="176" customWidth="1"/>
    <col min="4870" max="4870" width="10.42578125" style="176" customWidth="1"/>
    <col min="4871" max="4871" width="10.28515625" style="176" customWidth="1"/>
    <col min="4872" max="4872" width="8.5703125" style="176" customWidth="1"/>
    <col min="4873" max="4873" width="8.28515625" style="176" customWidth="1"/>
    <col min="4874" max="4874" width="15.140625" style="176" customWidth="1"/>
    <col min="4875" max="4875" width="11.85546875" style="176" customWidth="1"/>
    <col min="4876" max="5120" width="9.140625" style="176"/>
    <col min="5121" max="5121" width="4.5703125" style="176" customWidth="1"/>
    <col min="5122" max="5122" width="20.28515625" style="176" customWidth="1"/>
    <col min="5123" max="5123" width="22.7109375" style="176" customWidth="1"/>
    <col min="5124" max="5124" width="10.28515625" style="176" customWidth="1"/>
    <col min="5125" max="5125" width="11.28515625" style="176" customWidth="1"/>
    <col min="5126" max="5126" width="10.42578125" style="176" customWidth="1"/>
    <col min="5127" max="5127" width="10.28515625" style="176" customWidth="1"/>
    <col min="5128" max="5128" width="8.5703125" style="176" customWidth="1"/>
    <col min="5129" max="5129" width="8.28515625" style="176" customWidth="1"/>
    <col min="5130" max="5130" width="15.140625" style="176" customWidth="1"/>
    <col min="5131" max="5131" width="11.85546875" style="176" customWidth="1"/>
    <col min="5132" max="5376" width="9.140625" style="176"/>
    <col min="5377" max="5377" width="4.5703125" style="176" customWidth="1"/>
    <col min="5378" max="5378" width="20.28515625" style="176" customWidth="1"/>
    <col min="5379" max="5379" width="22.7109375" style="176" customWidth="1"/>
    <col min="5380" max="5380" width="10.28515625" style="176" customWidth="1"/>
    <col min="5381" max="5381" width="11.28515625" style="176" customWidth="1"/>
    <col min="5382" max="5382" width="10.42578125" style="176" customWidth="1"/>
    <col min="5383" max="5383" width="10.28515625" style="176" customWidth="1"/>
    <col min="5384" max="5384" width="8.5703125" style="176" customWidth="1"/>
    <col min="5385" max="5385" width="8.28515625" style="176" customWidth="1"/>
    <col min="5386" max="5386" width="15.140625" style="176" customWidth="1"/>
    <col min="5387" max="5387" width="11.85546875" style="176" customWidth="1"/>
    <col min="5388" max="5632" width="9.140625" style="176"/>
    <col min="5633" max="5633" width="4.5703125" style="176" customWidth="1"/>
    <col min="5634" max="5634" width="20.28515625" style="176" customWidth="1"/>
    <col min="5635" max="5635" width="22.7109375" style="176" customWidth="1"/>
    <col min="5636" max="5636" width="10.28515625" style="176" customWidth="1"/>
    <col min="5637" max="5637" width="11.28515625" style="176" customWidth="1"/>
    <col min="5638" max="5638" width="10.42578125" style="176" customWidth="1"/>
    <col min="5639" max="5639" width="10.28515625" style="176" customWidth="1"/>
    <col min="5640" max="5640" width="8.5703125" style="176" customWidth="1"/>
    <col min="5641" max="5641" width="8.28515625" style="176" customWidth="1"/>
    <col min="5642" max="5642" width="15.140625" style="176" customWidth="1"/>
    <col min="5643" max="5643" width="11.85546875" style="176" customWidth="1"/>
    <col min="5644" max="5888" width="9.140625" style="176"/>
    <col min="5889" max="5889" width="4.5703125" style="176" customWidth="1"/>
    <col min="5890" max="5890" width="20.28515625" style="176" customWidth="1"/>
    <col min="5891" max="5891" width="22.7109375" style="176" customWidth="1"/>
    <col min="5892" max="5892" width="10.28515625" style="176" customWidth="1"/>
    <col min="5893" max="5893" width="11.28515625" style="176" customWidth="1"/>
    <col min="5894" max="5894" width="10.42578125" style="176" customWidth="1"/>
    <col min="5895" max="5895" width="10.28515625" style="176" customWidth="1"/>
    <col min="5896" max="5896" width="8.5703125" style="176" customWidth="1"/>
    <col min="5897" max="5897" width="8.28515625" style="176" customWidth="1"/>
    <col min="5898" max="5898" width="15.140625" style="176" customWidth="1"/>
    <col min="5899" max="5899" width="11.85546875" style="176" customWidth="1"/>
    <col min="5900" max="6144" width="9.140625" style="176"/>
    <col min="6145" max="6145" width="4.5703125" style="176" customWidth="1"/>
    <col min="6146" max="6146" width="20.28515625" style="176" customWidth="1"/>
    <col min="6147" max="6147" width="22.7109375" style="176" customWidth="1"/>
    <col min="6148" max="6148" width="10.28515625" style="176" customWidth="1"/>
    <col min="6149" max="6149" width="11.28515625" style="176" customWidth="1"/>
    <col min="6150" max="6150" width="10.42578125" style="176" customWidth="1"/>
    <col min="6151" max="6151" width="10.28515625" style="176" customWidth="1"/>
    <col min="6152" max="6152" width="8.5703125" style="176" customWidth="1"/>
    <col min="6153" max="6153" width="8.28515625" style="176" customWidth="1"/>
    <col min="6154" max="6154" width="15.140625" style="176" customWidth="1"/>
    <col min="6155" max="6155" width="11.85546875" style="176" customWidth="1"/>
    <col min="6156" max="6400" width="9.140625" style="176"/>
    <col min="6401" max="6401" width="4.5703125" style="176" customWidth="1"/>
    <col min="6402" max="6402" width="20.28515625" style="176" customWidth="1"/>
    <col min="6403" max="6403" width="22.7109375" style="176" customWidth="1"/>
    <col min="6404" max="6404" width="10.28515625" style="176" customWidth="1"/>
    <col min="6405" max="6405" width="11.28515625" style="176" customWidth="1"/>
    <col min="6406" max="6406" width="10.42578125" style="176" customWidth="1"/>
    <col min="6407" max="6407" width="10.28515625" style="176" customWidth="1"/>
    <col min="6408" max="6408" width="8.5703125" style="176" customWidth="1"/>
    <col min="6409" max="6409" width="8.28515625" style="176" customWidth="1"/>
    <col min="6410" max="6410" width="15.140625" style="176" customWidth="1"/>
    <col min="6411" max="6411" width="11.85546875" style="176" customWidth="1"/>
    <col min="6412" max="6656" width="9.140625" style="176"/>
    <col min="6657" max="6657" width="4.5703125" style="176" customWidth="1"/>
    <col min="6658" max="6658" width="20.28515625" style="176" customWidth="1"/>
    <col min="6659" max="6659" width="22.7109375" style="176" customWidth="1"/>
    <col min="6660" max="6660" width="10.28515625" style="176" customWidth="1"/>
    <col min="6661" max="6661" width="11.28515625" style="176" customWidth="1"/>
    <col min="6662" max="6662" width="10.42578125" style="176" customWidth="1"/>
    <col min="6663" max="6663" width="10.28515625" style="176" customWidth="1"/>
    <col min="6664" max="6664" width="8.5703125" style="176" customWidth="1"/>
    <col min="6665" max="6665" width="8.28515625" style="176" customWidth="1"/>
    <col min="6666" max="6666" width="15.140625" style="176" customWidth="1"/>
    <col min="6667" max="6667" width="11.85546875" style="176" customWidth="1"/>
    <col min="6668" max="6912" width="9.140625" style="176"/>
    <col min="6913" max="6913" width="4.5703125" style="176" customWidth="1"/>
    <col min="6914" max="6914" width="20.28515625" style="176" customWidth="1"/>
    <col min="6915" max="6915" width="22.7109375" style="176" customWidth="1"/>
    <col min="6916" max="6916" width="10.28515625" style="176" customWidth="1"/>
    <col min="6917" max="6917" width="11.28515625" style="176" customWidth="1"/>
    <col min="6918" max="6918" width="10.42578125" style="176" customWidth="1"/>
    <col min="6919" max="6919" width="10.28515625" style="176" customWidth="1"/>
    <col min="6920" max="6920" width="8.5703125" style="176" customWidth="1"/>
    <col min="6921" max="6921" width="8.28515625" style="176" customWidth="1"/>
    <col min="6922" max="6922" width="15.140625" style="176" customWidth="1"/>
    <col min="6923" max="6923" width="11.85546875" style="176" customWidth="1"/>
    <col min="6924" max="7168" width="9.140625" style="176"/>
    <col min="7169" max="7169" width="4.5703125" style="176" customWidth="1"/>
    <col min="7170" max="7170" width="20.28515625" style="176" customWidth="1"/>
    <col min="7171" max="7171" width="22.7109375" style="176" customWidth="1"/>
    <col min="7172" max="7172" width="10.28515625" style="176" customWidth="1"/>
    <col min="7173" max="7173" width="11.28515625" style="176" customWidth="1"/>
    <col min="7174" max="7174" width="10.42578125" style="176" customWidth="1"/>
    <col min="7175" max="7175" width="10.28515625" style="176" customWidth="1"/>
    <col min="7176" max="7176" width="8.5703125" style="176" customWidth="1"/>
    <col min="7177" max="7177" width="8.28515625" style="176" customWidth="1"/>
    <col min="7178" max="7178" width="15.140625" style="176" customWidth="1"/>
    <col min="7179" max="7179" width="11.85546875" style="176" customWidth="1"/>
    <col min="7180" max="7424" width="9.140625" style="176"/>
    <col min="7425" max="7425" width="4.5703125" style="176" customWidth="1"/>
    <col min="7426" max="7426" width="20.28515625" style="176" customWidth="1"/>
    <col min="7427" max="7427" width="22.7109375" style="176" customWidth="1"/>
    <col min="7428" max="7428" width="10.28515625" style="176" customWidth="1"/>
    <col min="7429" max="7429" width="11.28515625" style="176" customWidth="1"/>
    <col min="7430" max="7430" width="10.42578125" style="176" customWidth="1"/>
    <col min="7431" max="7431" width="10.28515625" style="176" customWidth="1"/>
    <col min="7432" max="7432" width="8.5703125" style="176" customWidth="1"/>
    <col min="7433" max="7433" width="8.28515625" style="176" customWidth="1"/>
    <col min="7434" max="7434" width="15.140625" style="176" customWidth="1"/>
    <col min="7435" max="7435" width="11.85546875" style="176" customWidth="1"/>
    <col min="7436" max="7680" width="9.140625" style="176"/>
    <col min="7681" max="7681" width="4.5703125" style="176" customWidth="1"/>
    <col min="7682" max="7682" width="20.28515625" style="176" customWidth="1"/>
    <col min="7683" max="7683" width="22.7109375" style="176" customWidth="1"/>
    <col min="7684" max="7684" width="10.28515625" style="176" customWidth="1"/>
    <col min="7685" max="7685" width="11.28515625" style="176" customWidth="1"/>
    <col min="7686" max="7686" width="10.42578125" style="176" customWidth="1"/>
    <col min="7687" max="7687" width="10.28515625" style="176" customWidth="1"/>
    <col min="7688" max="7688" width="8.5703125" style="176" customWidth="1"/>
    <col min="7689" max="7689" width="8.28515625" style="176" customWidth="1"/>
    <col min="7690" max="7690" width="15.140625" style="176" customWidth="1"/>
    <col min="7691" max="7691" width="11.85546875" style="176" customWidth="1"/>
    <col min="7692" max="7936" width="9.140625" style="176"/>
    <col min="7937" max="7937" width="4.5703125" style="176" customWidth="1"/>
    <col min="7938" max="7938" width="20.28515625" style="176" customWidth="1"/>
    <col min="7939" max="7939" width="22.7109375" style="176" customWidth="1"/>
    <col min="7940" max="7940" width="10.28515625" style="176" customWidth="1"/>
    <col min="7941" max="7941" width="11.28515625" style="176" customWidth="1"/>
    <col min="7942" max="7942" width="10.42578125" style="176" customWidth="1"/>
    <col min="7943" max="7943" width="10.28515625" style="176" customWidth="1"/>
    <col min="7944" max="7944" width="8.5703125" style="176" customWidth="1"/>
    <col min="7945" max="7945" width="8.28515625" style="176" customWidth="1"/>
    <col min="7946" max="7946" width="15.140625" style="176" customWidth="1"/>
    <col min="7947" max="7947" width="11.85546875" style="176" customWidth="1"/>
    <col min="7948" max="8192" width="9.140625" style="176"/>
    <col min="8193" max="8193" width="4.5703125" style="176" customWidth="1"/>
    <col min="8194" max="8194" width="20.28515625" style="176" customWidth="1"/>
    <col min="8195" max="8195" width="22.7109375" style="176" customWidth="1"/>
    <col min="8196" max="8196" width="10.28515625" style="176" customWidth="1"/>
    <col min="8197" max="8197" width="11.28515625" style="176" customWidth="1"/>
    <col min="8198" max="8198" width="10.42578125" style="176" customWidth="1"/>
    <col min="8199" max="8199" width="10.28515625" style="176" customWidth="1"/>
    <col min="8200" max="8200" width="8.5703125" style="176" customWidth="1"/>
    <col min="8201" max="8201" width="8.28515625" style="176" customWidth="1"/>
    <col min="8202" max="8202" width="15.140625" style="176" customWidth="1"/>
    <col min="8203" max="8203" width="11.85546875" style="176" customWidth="1"/>
    <col min="8204" max="8448" width="9.140625" style="176"/>
    <col min="8449" max="8449" width="4.5703125" style="176" customWidth="1"/>
    <col min="8450" max="8450" width="20.28515625" style="176" customWidth="1"/>
    <col min="8451" max="8451" width="22.7109375" style="176" customWidth="1"/>
    <col min="8452" max="8452" width="10.28515625" style="176" customWidth="1"/>
    <col min="8453" max="8453" width="11.28515625" style="176" customWidth="1"/>
    <col min="8454" max="8454" width="10.42578125" style="176" customWidth="1"/>
    <col min="8455" max="8455" width="10.28515625" style="176" customWidth="1"/>
    <col min="8456" max="8456" width="8.5703125" style="176" customWidth="1"/>
    <col min="8457" max="8457" width="8.28515625" style="176" customWidth="1"/>
    <col min="8458" max="8458" width="15.140625" style="176" customWidth="1"/>
    <col min="8459" max="8459" width="11.85546875" style="176" customWidth="1"/>
    <col min="8460" max="8704" width="9.140625" style="176"/>
    <col min="8705" max="8705" width="4.5703125" style="176" customWidth="1"/>
    <col min="8706" max="8706" width="20.28515625" style="176" customWidth="1"/>
    <col min="8707" max="8707" width="22.7109375" style="176" customWidth="1"/>
    <col min="8708" max="8708" width="10.28515625" style="176" customWidth="1"/>
    <col min="8709" max="8709" width="11.28515625" style="176" customWidth="1"/>
    <col min="8710" max="8710" width="10.42578125" style="176" customWidth="1"/>
    <col min="8711" max="8711" width="10.28515625" style="176" customWidth="1"/>
    <col min="8712" max="8712" width="8.5703125" style="176" customWidth="1"/>
    <col min="8713" max="8713" width="8.28515625" style="176" customWidth="1"/>
    <col min="8714" max="8714" width="15.140625" style="176" customWidth="1"/>
    <col min="8715" max="8715" width="11.85546875" style="176" customWidth="1"/>
    <col min="8716" max="8960" width="9.140625" style="176"/>
    <col min="8961" max="8961" width="4.5703125" style="176" customWidth="1"/>
    <col min="8962" max="8962" width="20.28515625" style="176" customWidth="1"/>
    <col min="8963" max="8963" width="22.7109375" style="176" customWidth="1"/>
    <col min="8964" max="8964" width="10.28515625" style="176" customWidth="1"/>
    <col min="8965" max="8965" width="11.28515625" style="176" customWidth="1"/>
    <col min="8966" max="8966" width="10.42578125" style="176" customWidth="1"/>
    <col min="8967" max="8967" width="10.28515625" style="176" customWidth="1"/>
    <col min="8968" max="8968" width="8.5703125" style="176" customWidth="1"/>
    <col min="8969" max="8969" width="8.28515625" style="176" customWidth="1"/>
    <col min="8970" max="8970" width="15.140625" style="176" customWidth="1"/>
    <col min="8971" max="8971" width="11.85546875" style="176" customWidth="1"/>
    <col min="8972" max="9216" width="9.140625" style="176"/>
    <col min="9217" max="9217" width="4.5703125" style="176" customWidth="1"/>
    <col min="9218" max="9218" width="20.28515625" style="176" customWidth="1"/>
    <col min="9219" max="9219" width="22.7109375" style="176" customWidth="1"/>
    <col min="9220" max="9220" width="10.28515625" style="176" customWidth="1"/>
    <col min="9221" max="9221" width="11.28515625" style="176" customWidth="1"/>
    <col min="9222" max="9222" width="10.42578125" style="176" customWidth="1"/>
    <col min="9223" max="9223" width="10.28515625" style="176" customWidth="1"/>
    <col min="9224" max="9224" width="8.5703125" style="176" customWidth="1"/>
    <col min="9225" max="9225" width="8.28515625" style="176" customWidth="1"/>
    <col min="9226" max="9226" width="15.140625" style="176" customWidth="1"/>
    <col min="9227" max="9227" width="11.85546875" style="176" customWidth="1"/>
    <col min="9228" max="9472" width="9.140625" style="176"/>
    <col min="9473" max="9473" width="4.5703125" style="176" customWidth="1"/>
    <col min="9474" max="9474" width="20.28515625" style="176" customWidth="1"/>
    <col min="9475" max="9475" width="22.7109375" style="176" customWidth="1"/>
    <col min="9476" max="9476" width="10.28515625" style="176" customWidth="1"/>
    <col min="9477" max="9477" width="11.28515625" style="176" customWidth="1"/>
    <col min="9478" max="9478" width="10.42578125" style="176" customWidth="1"/>
    <col min="9479" max="9479" width="10.28515625" style="176" customWidth="1"/>
    <col min="9480" max="9480" width="8.5703125" style="176" customWidth="1"/>
    <col min="9481" max="9481" width="8.28515625" style="176" customWidth="1"/>
    <col min="9482" max="9482" width="15.140625" style="176" customWidth="1"/>
    <col min="9483" max="9483" width="11.85546875" style="176" customWidth="1"/>
    <col min="9484" max="9728" width="9.140625" style="176"/>
    <col min="9729" max="9729" width="4.5703125" style="176" customWidth="1"/>
    <col min="9730" max="9730" width="20.28515625" style="176" customWidth="1"/>
    <col min="9731" max="9731" width="22.7109375" style="176" customWidth="1"/>
    <col min="9732" max="9732" width="10.28515625" style="176" customWidth="1"/>
    <col min="9733" max="9733" width="11.28515625" style="176" customWidth="1"/>
    <col min="9734" max="9734" width="10.42578125" style="176" customWidth="1"/>
    <col min="9735" max="9735" width="10.28515625" style="176" customWidth="1"/>
    <col min="9736" max="9736" width="8.5703125" style="176" customWidth="1"/>
    <col min="9737" max="9737" width="8.28515625" style="176" customWidth="1"/>
    <col min="9738" max="9738" width="15.140625" style="176" customWidth="1"/>
    <col min="9739" max="9739" width="11.85546875" style="176" customWidth="1"/>
    <col min="9740" max="9984" width="9.140625" style="176"/>
    <col min="9985" max="9985" width="4.5703125" style="176" customWidth="1"/>
    <col min="9986" max="9986" width="20.28515625" style="176" customWidth="1"/>
    <col min="9987" max="9987" width="22.7109375" style="176" customWidth="1"/>
    <col min="9988" max="9988" width="10.28515625" style="176" customWidth="1"/>
    <col min="9989" max="9989" width="11.28515625" style="176" customWidth="1"/>
    <col min="9990" max="9990" width="10.42578125" style="176" customWidth="1"/>
    <col min="9991" max="9991" width="10.28515625" style="176" customWidth="1"/>
    <col min="9992" max="9992" width="8.5703125" style="176" customWidth="1"/>
    <col min="9993" max="9993" width="8.28515625" style="176" customWidth="1"/>
    <col min="9994" max="9994" width="15.140625" style="176" customWidth="1"/>
    <col min="9995" max="9995" width="11.85546875" style="176" customWidth="1"/>
    <col min="9996" max="10240" width="9.140625" style="176"/>
    <col min="10241" max="10241" width="4.5703125" style="176" customWidth="1"/>
    <col min="10242" max="10242" width="20.28515625" style="176" customWidth="1"/>
    <col min="10243" max="10243" width="22.7109375" style="176" customWidth="1"/>
    <col min="10244" max="10244" width="10.28515625" style="176" customWidth="1"/>
    <col min="10245" max="10245" width="11.28515625" style="176" customWidth="1"/>
    <col min="10246" max="10246" width="10.42578125" style="176" customWidth="1"/>
    <col min="10247" max="10247" width="10.28515625" style="176" customWidth="1"/>
    <col min="10248" max="10248" width="8.5703125" style="176" customWidth="1"/>
    <col min="10249" max="10249" width="8.28515625" style="176" customWidth="1"/>
    <col min="10250" max="10250" width="15.140625" style="176" customWidth="1"/>
    <col min="10251" max="10251" width="11.85546875" style="176" customWidth="1"/>
    <col min="10252" max="10496" width="9.140625" style="176"/>
    <col min="10497" max="10497" width="4.5703125" style="176" customWidth="1"/>
    <col min="10498" max="10498" width="20.28515625" style="176" customWidth="1"/>
    <col min="10499" max="10499" width="22.7109375" style="176" customWidth="1"/>
    <col min="10500" max="10500" width="10.28515625" style="176" customWidth="1"/>
    <col min="10501" max="10501" width="11.28515625" style="176" customWidth="1"/>
    <col min="10502" max="10502" width="10.42578125" style="176" customWidth="1"/>
    <col min="10503" max="10503" width="10.28515625" style="176" customWidth="1"/>
    <col min="10504" max="10504" width="8.5703125" style="176" customWidth="1"/>
    <col min="10505" max="10505" width="8.28515625" style="176" customWidth="1"/>
    <col min="10506" max="10506" width="15.140625" style="176" customWidth="1"/>
    <col min="10507" max="10507" width="11.85546875" style="176" customWidth="1"/>
    <col min="10508" max="10752" width="9.140625" style="176"/>
    <col min="10753" max="10753" width="4.5703125" style="176" customWidth="1"/>
    <col min="10754" max="10754" width="20.28515625" style="176" customWidth="1"/>
    <col min="10755" max="10755" width="22.7109375" style="176" customWidth="1"/>
    <col min="10756" max="10756" width="10.28515625" style="176" customWidth="1"/>
    <col min="10757" max="10757" width="11.28515625" style="176" customWidth="1"/>
    <col min="10758" max="10758" width="10.42578125" style="176" customWidth="1"/>
    <col min="10759" max="10759" width="10.28515625" style="176" customWidth="1"/>
    <col min="10760" max="10760" width="8.5703125" style="176" customWidth="1"/>
    <col min="10761" max="10761" width="8.28515625" style="176" customWidth="1"/>
    <col min="10762" max="10762" width="15.140625" style="176" customWidth="1"/>
    <col min="10763" max="10763" width="11.85546875" style="176" customWidth="1"/>
    <col min="10764" max="11008" width="9.140625" style="176"/>
    <col min="11009" max="11009" width="4.5703125" style="176" customWidth="1"/>
    <col min="11010" max="11010" width="20.28515625" style="176" customWidth="1"/>
    <col min="11011" max="11011" width="22.7109375" style="176" customWidth="1"/>
    <col min="11012" max="11012" width="10.28515625" style="176" customWidth="1"/>
    <col min="11013" max="11013" width="11.28515625" style="176" customWidth="1"/>
    <col min="11014" max="11014" width="10.42578125" style="176" customWidth="1"/>
    <col min="11015" max="11015" width="10.28515625" style="176" customWidth="1"/>
    <col min="11016" max="11016" width="8.5703125" style="176" customWidth="1"/>
    <col min="11017" max="11017" width="8.28515625" style="176" customWidth="1"/>
    <col min="11018" max="11018" width="15.140625" style="176" customWidth="1"/>
    <col min="11019" max="11019" width="11.85546875" style="176" customWidth="1"/>
    <col min="11020" max="11264" width="9.140625" style="176"/>
    <col min="11265" max="11265" width="4.5703125" style="176" customWidth="1"/>
    <col min="11266" max="11266" width="20.28515625" style="176" customWidth="1"/>
    <col min="11267" max="11267" width="22.7109375" style="176" customWidth="1"/>
    <col min="11268" max="11268" width="10.28515625" style="176" customWidth="1"/>
    <col min="11269" max="11269" width="11.28515625" style="176" customWidth="1"/>
    <col min="11270" max="11270" width="10.42578125" style="176" customWidth="1"/>
    <col min="11271" max="11271" width="10.28515625" style="176" customWidth="1"/>
    <col min="11272" max="11272" width="8.5703125" style="176" customWidth="1"/>
    <col min="11273" max="11273" width="8.28515625" style="176" customWidth="1"/>
    <col min="11274" max="11274" width="15.140625" style="176" customWidth="1"/>
    <col min="11275" max="11275" width="11.85546875" style="176" customWidth="1"/>
    <col min="11276" max="11520" width="9.140625" style="176"/>
    <col min="11521" max="11521" width="4.5703125" style="176" customWidth="1"/>
    <col min="11522" max="11522" width="20.28515625" style="176" customWidth="1"/>
    <col min="11523" max="11523" width="22.7109375" style="176" customWidth="1"/>
    <col min="11524" max="11524" width="10.28515625" style="176" customWidth="1"/>
    <col min="11525" max="11525" width="11.28515625" style="176" customWidth="1"/>
    <col min="11526" max="11526" width="10.42578125" style="176" customWidth="1"/>
    <col min="11527" max="11527" width="10.28515625" style="176" customWidth="1"/>
    <col min="11528" max="11528" width="8.5703125" style="176" customWidth="1"/>
    <col min="11529" max="11529" width="8.28515625" style="176" customWidth="1"/>
    <col min="11530" max="11530" width="15.140625" style="176" customWidth="1"/>
    <col min="11531" max="11531" width="11.85546875" style="176" customWidth="1"/>
    <col min="11532" max="11776" width="9.140625" style="176"/>
    <col min="11777" max="11777" width="4.5703125" style="176" customWidth="1"/>
    <col min="11778" max="11778" width="20.28515625" style="176" customWidth="1"/>
    <col min="11779" max="11779" width="22.7109375" style="176" customWidth="1"/>
    <col min="11780" max="11780" width="10.28515625" style="176" customWidth="1"/>
    <col min="11781" max="11781" width="11.28515625" style="176" customWidth="1"/>
    <col min="11782" max="11782" width="10.42578125" style="176" customWidth="1"/>
    <col min="11783" max="11783" width="10.28515625" style="176" customWidth="1"/>
    <col min="11784" max="11784" width="8.5703125" style="176" customWidth="1"/>
    <col min="11785" max="11785" width="8.28515625" style="176" customWidth="1"/>
    <col min="11786" max="11786" width="15.140625" style="176" customWidth="1"/>
    <col min="11787" max="11787" width="11.85546875" style="176" customWidth="1"/>
    <col min="11788" max="12032" width="9.140625" style="176"/>
    <col min="12033" max="12033" width="4.5703125" style="176" customWidth="1"/>
    <col min="12034" max="12034" width="20.28515625" style="176" customWidth="1"/>
    <col min="12035" max="12035" width="22.7109375" style="176" customWidth="1"/>
    <col min="12036" max="12036" width="10.28515625" style="176" customWidth="1"/>
    <col min="12037" max="12037" width="11.28515625" style="176" customWidth="1"/>
    <col min="12038" max="12038" width="10.42578125" style="176" customWidth="1"/>
    <col min="12039" max="12039" width="10.28515625" style="176" customWidth="1"/>
    <col min="12040" max="12040" width="8.5703125" style="176" customWidth="1"/>
    <col min="12041" max="12041" width="8.28515625" style="176" customWidth="1"/>
    <col min="12042" max="12042" width="15.140625" style="176" customWidth="1"/>
    <col min="12043" max="12043" width="11.85546875" style="176" customWidth="1"/>
    <col min="12044" max="12288" width="9.140625" style="176"/>
    <col min="12289" max="12289" width="4.5703125" style="176" customWidth="1"/>
    <col min="12290" max="12290" width="20.28515625" style="176" customWidth="1"/>
    <col min="12291" max="12291" width="22.7109375" style="176" customWidth="1"/>
    <col min="12292" max="12292" width="10.28515625" style="176" customWidth="1"/>
    <col min="12293" max="12293" width="11.28515625" style="176" customWidth="1"/>
    <col min="12294" max="12294" width="10.42578125" style="176" customWidth="1"/>
    <col min="12295" max="12295" width="10.28515625" style="176" customWidth="1"/>
    <col min="12296" max="12296" width="8.5703125" style="176" customWidth="1"/>
    <col min="12297" max="12297" width="8.28515625" style="176" customWidth="1"/>
    <col min="12298" max="12298" width="15.140625" style="176" customWidth="1"/>
    <col min="12299" max="12299" width="11.85546875" style="176" customWidth="1"/>
    <col min="12300" max="12544" width="9.140625" style="176"/>
    <col min="12545" max="12545" width="4.5703125" style="176" customWidth="1"/>
    <col min="12546" max="12546" width="20.28515625" style="176" customWidth="1"/>
    <col min="12547" max="12547" width="22.7109375" style="176" customWidth="1"/>
    <col min="12548" max="12548" width="10.28515625" style="176" customWidth="1"/>
    <col min="12549" max="12549" width="11.28515625" style="176" customWidth="1"/>
    <col min="12550" max="12550" width="10.42578125" style="176" customWidth="1"/>
    <col min="12551" max="12551" width="10.28515625" style="176" customWidth="1"/>
    <col min="12552" max="12552" width="8.5703125" style="176" customWidth="1"/>
    <col min="12553" max="12553" width="8.28515625" style="176" customWidth="1"/>
    <col min="12554" max="12554" width="15.140625" style="176" customWidth="1"/>
    <col min="12555" max="12555" width="11.85546875" style="176" customWidth="1"/>
    <col min="12556" max="12800" width="9.140625" style="176"/>
    <col min="12801" max="12801" width="4.5703125" style="176" customWidth="1"/>
    <col min="12802" max="12802" width="20.28515625" style="176" customWidth="1"/>
    <col min="12803" max="12803" width="22.7109375" style="176" customWidth="1"/>
    <col min="12804" max="12804" width="10.28515625" style="176" customWidth="1"/>
    <col min="12805" max="12805" width="11.28515625" style="176" customWidth="1"/>
    <col min="12806" max="12806" width="10.42578125" style="176" customWidth="1"/>
    <col min="12807" max="12807" width="10.28515625" style="176" customWidth="1"/>
    <col min="12808" max="12808" width="8.5703125" style="176" customWidth="1"/>
    <col min="12809" max="12809" width="8.28515625" style="176" customWidth="1"/>
    <col min="12810" max="12810" width="15.140625" style="176" customWidth="1"/>
    <col min="12811" max="12811" width="11.85546875" style="176" customWidth="1"/>
    <col min="12812" max="13056" width="9.140625" style="176"/>
    <col min="13057" max="13057" width="4.5703125" style="176" customWidth="1"/>
    <col min="13058" max="13058" width="20.28515625" style="176" customWidth="1"/>
    <col min="13059" max="13059" width="22.7109375" style="176" customWidth="1"/>
    <col min="13060" max="13060" width="10.28515625" style="176" customWidth="1"/>
    <col min="13061" max="13061" width="11.28515625" style="176" customWidth="1"/>
    <col min="13062" max="13062" width="10.42578125" style="176" customWidth="1"/>
    <col min="13063" max="13063" width="10.28515625" style="176" customWidth="1"/>
    <col min="13064" max="13064" width="8.5703125" style="176" customWidth="1"/>
    <col min="13065" max="13065" width="8.28515625" style="176" customWidth="1"/>
    <col min="13066" max="13066" width="15.140625" style="176" customWidth="1"/>
    <col min="13067" max="13067" width="11.85546875" style="176" customWidth="1"/>
    <col min="13068" max="13312" width="9.140625" style="176"/>
    <col min="13313" max="13313" width="4.5703125" style="176" customWidth="1"/>
    <col min="13314" max="13314" width="20.28515625" style="176" customWidth="1"/>
    <col min="13315" max="13315" width="22.7109375" style="176" customWidth="1"/>
    <col min="13316" max="13316" width="10.28515625" style="176" customWidth="1"/>
    <col min="13317" max="13317" width="11.28515625" style="176" customWidth="1"/>
    <col min="13318" max="13318" width="10.42578125" style="176" customWidth="1"/>
    <col min="13319" max="13319" width="10.28515625" style="176" customWidth="1"/>
    <col min="13320" max="13320" width="8.5703125" style="176" customWidth="1"/>
    <col min="13321" max="13321" width="8.28515625" style="176" customWidth="1"/>
    <col min="13322" max="13322" width="15.140625" style="176" customWidth="1"/>
    <col min="13323" max="13323" width="11.85546875" style="176" customWidth="1"/>
    <col min="13324" max="13568" width="9.140625" style="176"/>
    <col min="13569" max="13569" width="4.5703125" style="176" customWidth="1"/>
    <col min="13570" max="13570" width="20.28515625" style="176" customWidth="1"/>
    <col min="13571" max="13571" width="22.7109375" style="176" customWidth="1"/>
    <col min="13572" max="13572" width="10.28515625" style="176" customWidth="1"/>
    <col min="13573" max="13573" width="11.28515625" style="176" customWidth="1"/>
    <col min="13574" max="13574" width="10.42578125" style="176" customWidth="1"/>
    <col min="13575" max="13575" width="10.28515625" style="176" customWidth="1"/>
    <col min="13576" max="13576" width="8.5703125" style="176" customWidth="1"/>
    <col min="13577" max="13577" width="8.28515625" style="176" customWidth="1"/>
    <col min="13578" max="13578" width="15.140625" style="176" customWidth="1"/>
    <col min="13579" max="13579" width="11.85546875" style="176" customWidth="1"/>
    <col min="13580" max="13824" width="9.140625" style="176"/>
    <col min="13825" max="13825" width="4.5703125" style="176" customWidth="1"/>
    <col min="13826" max="13826" width="20.28515625" style="176" customWidth="1"/>
    <col min="13827" max="13827" width="22.7109375" style="176" customWidth="1"/>
    <col min="13828" max="13828" width="10.28515625" style="176" customWidth="1"/>
    <col min="13829" max="13829" width="11.28515625" style="176" customWidth="1"/>
    <col min="13830" max="13830" width="10.42578125" style="176" customWidth="1"/>
    <col min="13831" max="13831" width="10.28515625" style="176" customWidth="1"/>
    <col min="13832" max="13832" width="8.5703125" style="176" customWidth="1"/>
    <col min="13833" max="13833" width="8.28515625" style="176" customWidth="1"/>
    <col min="13834" max="13834" width="15.140625" style="176" customWidth="1"/>
    <col min="13835" max="13835" width="11.85546875" style="176" customWidth="1"/>
    <col min="13836" max="14080" width="9.140625" style="176"/>
    <col min="14081" max="14081" width="4.5703125" style="176" customWidth="1"/>
    <col min="14082" max="14082" width="20.28515625" style="176" customWidth="1"/>
    <col min="14083" max="14083" width="22.7109375" style="176" customWidth="1"/>
    <col min="14084" max="14084" width="10.28515625" style="176" customWidth="1"/>
    <col min="14085" max="14085" width="11.28515625" style="176" customWidth="1"/>
    <col min="14086" max="14086" width="10.42578125" style="176" customWidth="1"/>
    <col min="14087" max="14087" width="10.28515625" style="176" customWidth="1"/>
    <col min="14088" max="14088" width="8.5703125" style="176" customWidth="1"/>
    <col min="14089" max="14089" width="8.28515625" style="176" customWidth="1"/>
    <col min="14090" max="14090" width="15.140625" style="176" customWidth="1"/>
    <col min="14091" max="14091" width="11.85546875" style="176" customWidth="1"/>
    <col min="14092" max="14336" width="9.140625" style="176"/>
    <col min="14337" max="14337" width="4.5703125" style="176" customWidth="1"/>
    <col min="14338" max="14338" width="20.28515625" style="176" customWidth="1"/>
    <col min="14339" max="14339" width="22.7109375" style="176" customWidth="1"/>
    <col min="14340" max="14340" width="10.28515625" style="176" customWidth="1"/>
    <col min="14341" max="14341" width="11.28515625" style="176" customWidth="1"/>
    <col min="14342" max="14342" width="10.42578125" style="176" customWidth="1"/>
    <col min="14343" max="14343" width="10.28515625" style="176" customWidth="1"/>
    <col min="14344" max="14344" width="8.5703125" style="176" customWidth="1"/>
    <col min="14345" max="14345" width="8.28515625" style="176" customWidth="1"/>
    <col min="14346" max="14346" width="15.140625" style="176" customWidth="1"/>
    <col min="14347" max="14347" width="11.85546875" style="176" customWidth="1"/>
    <col min="14348" max="14592" width="9.140625" style="176"/>
    <col min="14593" max="14593" width="4.5703125" style="176" customWidth="1"/>
    <col min="14594" max="14594" width="20.28515625" style="176" customWidth="1"/>
    <col min="14595" max="14595" width="22.7109375" style="176" customWidth="1"/>
    <col min="14596" max="14596" width="10.28515625" style="176" customWidth="1"/>
    <col min="14597" max="14597" width="11.28515625" style="176" customWidth="1"/>
    <col min="14598" max="14598" width="10.42578125" style="176" customWidth="1"/>
    <col min="14599" max="14599" width="10.28515625" style="176" customWidth="1"/>
    <col min="14600" max="14600" width="8.5703125" style="176" customWidth="1"/>
    <col min="14601" max="14601" width="8.28515625" style="176" customWidth="1"/>
    <col min="14602" max="14602" width="15.140625" style="176" customWidth="1"/>
    <col min="14603" max="14603" width="11.85546875" style="176" customWidth="1"/>
    <col min="14604" max="14848" width="9.140625" style="176"/>
    <col min="14849" max="14849" width="4.5703125" style="176" customWidth="1"/>
    <col min="14850" max="14850" width="20.28515625" style="176" customWidth="1"/>
    <col min="14851" max="14851" width="22.7109375" style="176" customWidth="1"/>
    <col min="14852" max="14852" width="10.28515625" style="176" customWidth="1"/>
    <col min="14853" max="14853" width="11.28515625" style="176" customWidth="1"/>
    <col min="14854" max="14854" width="10.42578125" style="176" customWidth="1"/>
    <col min="14855" max="14855" width="10.28515625" style="176" customWidth="1"/>
    <col min="14856" max="14856" width="8.5703125" style="176" customWidth="1"/>
    <col min="14857" max="14857" width="8.28515625" style="176" customWidth="1"/>
    <col min="14858" max="14858" width="15.140625" style="176" customWidth="1"/>
    <col min="14859" max="14859" width="11.85546875" style="176" customWidth="1"/>
    <col min="14860" max="15104" width="9.140625" style="176"/>
    <col min="15105" max="15105" width="4.5703125" style="176" customWidth="1"/>
    <col min="15106" max="15106" width="20.28515625" style="176" customWidth="1"/>
    <col min="15107" max="15107" width="22.7109375" style="176" customWidth="1"/>
    <col min="15108" max="15108" width="10.28515625" style="176" customWidth="1"/>
    <col min="15109" max="15109" width="11.28515625" style="176" customWidth="1"/>
    <col min="15110" max="15110" width="10.42578125" style="176" customWidth="1"/>
    <col min="15111" max="15111" width="10.28515625" style="176" customWidth="1"/>
    <col min="15112" max="15112" width="8.5703125" style="176" customWidth="1"/>
    <col min="15113" max="15113" width="8.28515625" style="176" customWidth="1"/>
    <col min="15114" max="15114" width="15.140625" style="176" customWidth="1"/>
    <col min="15115" max="15115" width="11.85546875" style="176" customWidth="1"/>
    <col min="15116" max="15360" width="9.140625" style="176"/>
    <col min="15361" max="15361" width="4.5703125" style="176" customWidth="1"/>
    <col min="15362" max="15362" width="20.28515625" style="176" customWidth="1"/>
    <col min="15363" max="15363" width="22.7109375" style="176" customWidth="1"/>
    <col min="15364" max="15364" width="10.28515625" style="176" customWidth="1"/>
    <col min="15365" max="15365" width="11.28515625" style="176" customWidth="1"/>
    <col min="15366" max="15366" width="10.42578125" style="176" customWidth="1"/>
    <col min="15367" max="15367" width="10.28515625" style="176" customWidth="1"/>
    <col min="15368" max="15368" width="8.5703125" style="176" customWidth="1"/>
    <col min="15369" max="15369" width="8.28515625" style="176" customWidth="1"/>
    <col min="15370" max="15370" width="15.140625" style="176" customWidth="1"/>
    <col min="15371" max="15371" width="11.85546875" style="176" customWidth="1"/>
    <col min="15372" max="15616" width="9.140625" style="176"/>
    <col min="15617" max="15617" width="4.5703125" style="176" customWidth="1"/>
    <col min="15618" max="15618" width="20.28515625" style="176" customWidth="1"/>
    <col min="15619" max="15619" width="22.7109375" style="176" customWidth="1"/>
    <col min="15620" max="15620" width="10.28515625" style="176" customWidth="1"/>
    <col min="15621" max="15621" width="11.28515625" style="176" customWidth="1"/>
    <col min="15622" max="15622" width="10.42578125" style="176" customWidth="1"/>
    <col min="15623" max="15623" width="10.28515625" style="176" customWidth="1"/>
    <col min="15624" max="15624" width="8.5703125" style="176" customWidth="1"/>
    <col min="15625" max="15625" width="8.28515625" style="176" customWidth="1"/>
    <col min="15626" max="15626" width="15.140625" style="176" customWidth="1"/>
    <col min="15627" max="15627" width="11.85546875" style="176" customWidth="1"/>
    <col min="15628" max="15872" width="9.140625" style="176"/>
    <col min="15873" max="15873" width="4.5703125" style="176" customWidth="1"/>
    <col min="15874" max="15874" width="20.28515625" style="176" customWidth="1"/>
    <col min="15875" max="15875" width="22.7109375" style="176" customWidth="1"/>
    <col min="15876" max="15876" width="10.28515625" style="176" customWidth="1"/>
    <col min="15877" max="15877" width="11.28515625" style="176" customWidth="1"/>
    <col min="15878" max="15878" width="10.42578125" style="176" customWidth="1"/>
    <col min="15879" max="15879" width="10.28515625" style="176" customWidth="1"/>
    <col min="15880" max="15880" width="8.5703125" style="176" customWidth="1"/>
    <col min="15881" max="15881" width="8.28515625" style="176" customWidth="1"/>
    <col min="15882" max="15882" width="15.140625" style="176" customWidth="1"/>
    <col min="15883" max="15883" width="11.85546875" style="176" customWidth="1"/>
    <col min="15884" max="16128" width="9.140625" style="176"/>
    <col min="16129" max="16129" width="4.5703125" style="176" customWidth="1"/>
    <col min="16130" max="16130" width="20.28515625" style="176" customWidth="1"/>
    <col min="16131" max="16131" width="22.7109375" style="176" customWidth="1"/>
    <col min="16132" max="16132" width="10.28515625" style="176" customWidth="1"/>
    <col min="16133" max="16133" width="11.28515625" style="176" customWidth="1"/>
    <col min="16134" max="16134" width="10.42578125" style="176" customWidth="1"/>
    <col min="16135" max="16135" width="10.28515625" style="176" customWidth="1"/>
    <col min="16136" max="16136" width="8.5703125" style="176" customWidth="1"/>
    <col min="16137" max="16137" width="8.28515625" style="176" customWidth="1"/>
    <col min="16138" max="16138" width="15.140625" style="176" customWidth="1"/>
    <col min="16139" max="16139" width="11.85546875" style="176" customWidth="1"/>
    <col min="16140" max="16384" width="9.140625" style="176"/>
  </cols>
  <sheetData>
    <row r="1" spans="1:12" ht="24" customHeight="1" x14ac:dyDescent="0.35">
      <c r="A1" s="42" t="s">
        <v>250</v>
      </c>
      <c r="B1" s="42"/>
      <c r="K1" s="67" t="s">
        <v>251</v>
      </c>
    </row>
    <row r="2" spans="1:12" ht="8.4499999999999993" customHeight="1" x14ac:dyDescent="0.35">
      <c r="A2" s="42"/>
      <c r="B2" s="42"/>
      <c r="J2" s="67"/>
    </row>
    <row r="3" spans="1:12" x14ac:dyDescent="0.35">
      <c r="J3" s="177" t="s">
        <v>2</v>
      </c>
      <c r="L3" s="178"/>
    </row>
    <row r="4" spans="1:12" ht="16.149999999999999" customHeight="1" x14ac:dyDescent="0.35">
      <c r="J4" s="177" t="s">
        <v>196</v>
      </c>
      <c r="L4" s="178"/>
    </row>
    <row r="5" spans="1:12" ht="26.45" customHeight="1" x14ac:dyDescent="0.35">
      <c r="J5" s="177" t="s">
        <v>226</v>
      </c>
      <c r="L5" s="178"/>
    </row>
    <row r="6" spans="1:12" ht="13.15" customHeight="1" x14ac:dyDescent="0.35">
      <c r="K6" s="178"/>
    </row>
    <row r="7" spans="1:12" ht="23.25" customHeight="1" x14ac:dyDescent="0.35">
      <c r="A7" s="419" t="s">
        <v>813</v>
      </c>
      <c r="B7" s="419"/>
      <c r="C7" s="419"/>
      <c r="D7" s="419"/>
      <c r="E7" s="419"/>
      <c r="F7" s="419"/>
      <c r="G7" s="419"/>
      <c r="H7" s="419"/>
      <c r="I7" s="419"/>
      <c r="J7" s="419"/>
      <c r="K7" s="419"/>
    </row>
    <row r="8" spans="1:12" ht="42.75" customHeight="1" x14ac:dyDescent="0.35">
      <c r="A8" s="420" t="s">
        <v>793</v>
      </c>
      <c r="B8" s="420"/>
      <c r="C8" s="420"/>
      <c r="D8" s="420"/>
      <c r="E8" s="420"/>
      <c r="F8" s="420"/>
      <c r="G8" s="420"/>
      <c r="H8" s="420"/>
      <c r="I8" s="420"/>
      <c r="J8" s="420"/>
      <c r="K8" s="420"/>
    </row>
    <row r="9" spans="1:12" ht="9" customHeight="1" thickBot="1" x14ac:dyDescent="0.4">
      <c r="A9" s="421"/>
      <c r="B9" s="421"/>
      <c r="C9" s="421"/>
      <c r="D9" s="421"/>
      <c r="E9" s="421"/>
      <c r="F9" s="421"/>
      <c r="G9" s="421"/>
      <c r="H9" s="421"/>
      <c r="I9" s="421"/>
      <c r="J9" s="421"/>
      <c r="K9" s="421"/>
    </row>
    <row r="10" spans="1:12" s="109" customFormat="1" ht="16.149999999999999" customHeight="1" x14ac:dyDescent="0.3">
      <c r="A10" s="422" t="s">
        <v>252</v>
      </c>
      <c r="B10" s="424" t="s">
        <v>253</v>
      </c>
      <c r="C10" s="426" t="s">
        <v>254</v>
      </c>
      <c r="D10" s="428" t="s">
        <v>255</v>
      </c>
      <c r="E10" s="428"/>
      <c r="F10" s="428" t="s">
        <v>256</v>
      </c>
      <c r="G10" s="428"/>
      <c r="H10" s="428" t="s">
        <v>257</v>
      </c>
      <c r="I10" s="428"/>
      <c r="J10" s="428" t="s">
        <v>258</v>
      </c>
      <c r="K10" s="429"/>
    </row>
    <row r="11" spans="1:12" s="109" customFormat="1" ht="88.5" customHeight="1" x14ac:dyDescent="0.3">
      <c r="A11" s="423"/>
      <c r="B11" s="425"/>
      <c r="C11" s="427"/>
      <c r="D11" s="352" t="s">
        <v>259</v>
      </c>
      <c r="E11" s="352" t="s">
        <v>260</v>
      </c>
      <c r="F11" s="352" t="s">
        <v>261</v>
      </c>
      <c r="G11" s="353" t="s">
        <v>818</v>
      </c>
      <c r="H11" s="352" t="s">
        <v>262</v>
      </c>
      <c r="I11" s="352" t="s">
        <v>263</v>
      </c>
      <c r="J11" s="352" t="s">
        <v>264</v>
      </c>
      <c r="K11" s="354" t="s">
        <v>265</v>
      </c>
    </row>
    <row r="12" spans="1:12" ht="16.149999999999999" customHeight="1" x14ac:dyDescent="0.35">
      <c r="A12" s="179">
        <v>0</v>
      </c>
      <c r="B12" s="180">
        <v>1</v>
      </c>
      <c r="C12" s="181">
        <v>2</v>
      </c>
      <c r="D12" s="180">
        <v>3</v>
      </c>
      <c r="E12" s="182">
        <v>4</v>
      </c>
      <c r="F12" s="180">
        <v>5</v>
      </c>
      <c r="G12" s="182">
        <v>6</v>
      </c>
      <c r="H12" s="180">
        <v>7</v>
      </c>
      <c r="I12" s="182">
        <v>8</v>
      </c>
      <c r="J12" s="180">
        <v>9</v>
      </c>
      <c r="K12" s="183">
        <v>10</v>
      </c>
    </row>
    <row r="13" spans="1:12" ht="18" customHeight="1" x14ac:dyDescent="0.35">
      <c r="A13" s="417" t="s">
        <v>198</v>
      </c>
      <c r="B13" s="418"/>
      <c r="C13" s="184">
        <f t="shared" ref="C13:K13" si="0">SUM(C14:C55)</f>
        <v>99</v>
      </c>
      <c r="D13" s="184">
        <f t="shared" si="0"/>
        <v>72</v>
      </c>
      <c r="E13" s="184">
        <f t="shared" si="0"/>
        <v>27</v>
      </c>
      <c r="F13" s="184">
        <f t="shared" si="0"/>
        <v>61</v>
      </c>
      <c r="G13" s="184">
        <f t="shared" si="0"/>
        <v>38</v>
      </c>
      <c r="H13" s="184">
        <f t="shared" si="0"/>
        <v>64</v>
      </c>
      <c r="I13" s="184">
        <f t="shared" si="0"/>
        <v>35</v>
      </c>
      <c r="J13" s="184">
        <f t="shared" si="0"/>
        <v>83</v>
      </c>
      <c r="K13" s="185">
        <f t="shared" si="0"/>
        <v>16</v>
      </c>
    </row>
    <row r="14" spans="1:12" s="192" customFormat="1" ht="18" customHeight="1" x14ac:dyDescent="0.25">
      <c r="A14" s="186">
        <v>1</v>
      </c>
      <c r="B14" s="187" t="s">
        <v>221</v>
      </c>
      <c r="C14" s="188">
        <f>D14+E14</f>
        <v>5</v>
      </c>
      <c r="D14" s="189">
        <v>4</v>
      </c>
      <c r="E14" s="189">
        <v>1</v>
      </c>
      <c r="F14" s="189">
        <v>2</v>
      </c>
      <c r="G14" s="189">
        <v>3</v>
      </c>
      <c r="H14" s="189">
        <v>4</v>
      </c>
      <c r="I14" s="189">
        <v>1</v>
      </c>
      <c r="J14" s="190">
        <v>5</v>
      </c>
      <c r="K14" s="191">
        <v>0</v>
      </c>
    </row>
    <row r="15" spans="1:12" s="192" customFormat="1" ht="18" customHeight="1" x14ac:dyDescent="0.25">
      <c r="A15" s="186">
        <v>2</v>
      </c>
      <c r="B15" s="187" t="s">
        <v>222</v>
      </c>
      <c r="C15" s="188">
        <f t="shared" ref="C15:C55" si="1">D15+E15</f>
        <v>0</v>
      </c>
      <c r="D15" s="189">
        <v>0</v>
      </c>
      <c r="E15" s="189">
        <v>0</v>
      </c>
      <c r="F15" s="189">
        <v>0</v>
      </c>
      <c r="G15" s="189">
        <v>0</v>
      </c>
      <c r="H15" s="189">
        <v>0</v>
      </c>
      <c r="I15" s="189">
        <v>0</v>
      </c>
      <c r="J15" s="190">
        <v>0</v>
      </c>
      <c r="K15" s="191">
        <v>0</v>
      </c>
    </row>
    <row r="16" spans="1:12" s="192" customFormat="1" ht="18" customHeight="1" x14ac:dyDescent="0.25">
      <c r="A16" s="186">
        <v>3</v>
      </c>
      <c r="B16" s="187" t="s">
        <v>344</v>
      </c>
      <c r="C16" s="188">
        <f t="shared" si="1"/>
        <v>5</v>
      </c>
      <c r="D16" s="189">
        <v>5</v>
      </c>
      <c r="E16" s="189">
        <v>0</v>
      </c>
      <c r="F16" s="189">
        <v>0</v>
      </c>
      <c r="G16" s="189">
        <v>5</v>
      </c>
      <c r="H16" s="189">
        <v>5</v>
      </c>
      <c r="I16" s="189">
        <v>0</v>
      </c>
      <c r="J16" s="190">
        <v>5</v>
      </c>
      <c r="K16" s="191">
        <v>0</v>
      </c>
    </row>
    <row r="17" spans="1:11" s="192" customFormat="1" ht="18" customHeight="1" x14ac:dyDescent="0.25">
      <c r="A17" s="186">
        <v>4</v>
      </c>
      <c r="B17" s="187" t="s">
        <v>229</v>
      </c>
      <c r="C17" s="188">
        <f t="shared" si="1"/>
        <v>10</v>
      </c>
      <c r="D17" s="189">
        <v>5</v>
      </c>
      <c r="E17" s="189">
        <v>5</v>
      </c>
      <c r="F17" s="189">
        <v>5</v>
      </c>
      <c r="G17" s="189">
        <v>5</v>
      </c>
      <c r="H17" s="189">
        <v>5</v>
      </c>
      <c r="I17" s="189">
        <v>5</v>
      </c>
      <c r="J17" s="190">
        <v>5</v>
      </c>
      <c r="K17" s="191">
        <v>5</v>
      </c>
    </row>
    <row r="18" spans="1:11" s="192" customFormat="1" ht="18" customHeight="1" x14ac:dyDescent="0.25">
      <c r="A18" s="186">
        <v>5</v>
      </c>
      <c r="B18" s="187" t="s">
        <v>200</v>
      </c>
      <c r="C18" s="188">
        <f t="shared" si="1"/>
        <v>0</v>
      </c>
      <c r="D18" s="189">
        <v>0</v>
      </c>
      <c r="E18" s="189">
        <v>0</v>
      </c>
      <c r="F18" s="189">
        <v>0</v>
      </c>
      <c r="G18" s="189">
        <v>0</v>
      </c>
      <c r="H18" s="189">
        <v>0</v>
      </c>
      <c r="I18" s="189">
        <v>0</v>
      </c>
      <c r="J18" s="189">
        <v>0</v>
      </c>
      <c r="K18" s="191">
        <v>0</v>
      </c>
    </row>
    <row r="19" spans="1:11" s="193" customFormat="1" ht="18" customHeight="1" x14ac:dyDescent="0.25">
      <c r="A19" s="186">
        <v>6</v>
      </c>
      <c r="B19" s="187" t="s">
        <v>794</v>
      </c>
      <c r="C19" s="188">
        <f t="shared" si="1"/>
        <v>5</v>
      </c>
      <c r="D19" s="189">
        <v>5</v>
      </c>
      <c r="E19" s="189">
        <v>0</v>
      </c>
      <c r="F19" s="189">
        <v>5</v>
      </c>
      <c r="G19" s="189">
        <v>0</v>
      </c>
      <c r="H19" s="189">
        <v>5</v>
      </c>
      <c r="I19" s="189">
        <v>0</v>
      </c>
      <c r="J19" s="190">
        <v>5</v>
      </c>
      <c r="K19" s="191">
        <v>0</v>
      </c>
    </row>
    <row r="20" spans="1:11" s="192" customFormat="1" ht="18" customHeight="1" x14ac:dyDescent="0.25">
      <c r="A20" s="186">
        <v>7</v>
      </c>
      <c r="B20" s="187" t="s">
        <v>355</v>
      </c>
      <c r="C20" s="188">
        <f t="shared" si="1"/>
        <v>5</v>
      </c>
      <c r="D20" s="189">
        <v>0</v>
      </c>
      <c r="E20" s="189">
        <v>5</v>
      </c>
      <c r="F20" s="189">
        <v>5</v>
      </c>
      <c r="G20" s="189">
        <v>0</v>
      </c>
      <c r="H20" s="189">
        <v>5</v>
      </c>
      <c r="I20" s="189">
        <v>0</v>
      </c>
      <c r="J20" s="189">
        <v>5</v>
      </c>
      <c r="K20" s="191">
        <v>0</v>
      </c>
    </row>
    <row r="21" spans="1:11" s="192" customFormat="1" ht="18" customHeight="1" x14ac:dyDescent="0.25">
      <c r="A21" s="186">
        <v>8</v>
      </c>
      <c r="B21" s="187" t="s">
        <v>358</v>
      </c>
      <c r="C21" s="188">
        <f t="shared" si="1"/>
        <v>0</v>
      </c>
      <c r="D21" s="189">
        <v>0</v>
      </c>
      <c r="E21" s="189">
        <v>0</v>
      </c>
      <c r="F21" s="189">
        <v>0</v>
      </c>
      <c r="G21" s="189">
        <v>0</v>
      </c>
      <c r="H21" s="189">
        <v>0</v>
      </c>
      <c r="I21" s="189">
        <v>0</v>
      </c>
      <c r="J21" s="190">
        <v>0</v>
      </c>
      <c r="K21" s="191">
        <v>0</v>
      </c>
    </row>
    <row r="22" spans="1:11" s="192" customFormat="1" ht="18" customHeight="1" x14ac:dyDescent="0.25">
      <c r="A22" s="186">
        <v>9</v>
      </c>
      <c r="B22" s="187" t="s">
        <v>362</v>
      </c>
      <c r="C22" s="188">
        <f t="shared" si="1"/>
        <v>5</v>
      </c>
      <c r="D22" s="189">
        <v>5</v>
      </c>
      <c r="E22" s="189">
        <v>0</v>
      </c>
      <c r="F22" s="189">
        <v>0</v>
      </c>
      <c r="G22" s="189">
        <v>5</v>
      </c>
      <c r="H22" s="189">
        <v>0</v>
      </c>
      <c r="I22" s="189">
        <v>5</v>
      </c>
      <c r="J22" s="190">
        <v>5</v>
      </c>
      <c r="K22" s="191">
        <v>0</v>
      </c>
    </row>
    <row r="23" spans="1:11" s="192" customFormat="1" ht="18" customHeight="1" x14ac:dyDescent="0.25">
      <c r="A23" s="186">
        <v>10</v>
      </c>
      <c r="B23" s="187" t="s">
        <v>201</v>
      </c>
      <c r="C23" s="188">
        <f t="shared" si="1"/>
        <v>5</v>
      </c>
      <c r="D23" s="189">
        <v>5</v>
      </c>
      <c r="E23" s="189">
        <v>0</v>
      </c>
      <c r="F23" s="189">
        <v>5</v>
      </c>
      <c r="G23" s="189">
        <v>0</v>
      </c>
      <c r="H23" s="189">
        <v>5</v>
      </c>
      <c r="I23" s="189">
        <v>0</v>
      </c>
      <c r="J23" s="190">
        <v>5</v>
      </c>
      <c r="K23" s="191">
        <v>0</v>
      </c>
    </row>
    <row r="24" spans="1:11" s="192" customFormat="1" ht="18" customHeight="1" x14ac:dyDescent="0.25">
      <c r="A24" s="186">
        <v>11</v>
      </c>
      <c r="B24" s="187" t="s">
        <v>223</v>
      </c>
      <c r="C24" s="188">
        <f t="shared" si="1"/>
        <v>0</v>
      </c>
      <c r="D24" s="189">
        <v>0</v>
      </c>
      <c r="E24" s="189">
        <v>0</v>
      </c>
      <c r="F24" s="189">
        <v>0</v>
      </c>
      <c r="G24" s="189">
        <v>0</v>
      </c>
      <c r="H24" s="189">
        <v>0</v>
      </c>
      <c r="I24" s="189">
        <v>0</v>
      </c>
      <c r="J24" s="190">
        <v>0</v>
      </c>
      <c r="K24" s="191">
        <v>0</v>
      </c>
    </row>
    <row r="25" spans="1:11" s="192" customFormat="1" ht="18" customHeight="1" x14ac:dyDescent="0.25">
      <c r="A25" s="186">
        <v>12</v>
      </c>
      <c r="B25" s="187" t="s">
        <v>501</v>
      </c>
      <c r="C25" s="188">
        <f t="shared" si="1"/>
        <v>5</v>
      </c>
      <c r="D25" s="189">
        <v>5</v>
      </c>
      <c r="E25" s="189">
        <v>0</v>
      </c>
      <c r="F25" s="189">
        <v>0</v>
      </c>
      <c r="G25" s="189">
        <v>5</v>
      </c>
      <c r="H25" s="189">
        <v>0</v>
      </c>
      <c r="I25" s="189">
        <v>5</v>
      </c>
      <c r="J25" s="190">
        <v>5</v>
      </c>
      <c r="K25" s="191">
        <v>0</v>
      </c>
    </row>
    <row r="26" spans="1:11" s="200" customFormat="1" ht="18" customHeight="1" x14ac:dyDescent="0.25">
      <c r="A26" s="194">
        <v>13</v>
      </c>
      <c r="B26" s="195" t="s">
        <v>374</v>
      </c>
      <c r="C26" s="196">
        <f t="shared" si="1"/>
        <v>0</v>
      </c>
      <c r="D26" s="197">
        <v>0</v>
      </c>
      <c r="E26" s="197">
        <v>0</v>
      </c>
      <c r="F26" s="197">
        <v>0</v>
      </c>
      <c r="G26" s="197">
        <v>0</v>
      </c>
      <c r="H26" s="197">
        <v>0</v>
      </c>
      <c r="I26" s="197">
        <v>0</v>
      </c>
      <c r="J26" s="198">
        <v>0</v>
      </c>
      <c r="K26" s="199">
        <v>0</v>
      </c>
    </row>
    <row r="27" spans="1:11" s="200" customFormat="1" ht="18" customHeight="1" x14ac:dyDescent="0.25">
      <c r="A27" s="194">
        <v>14</v>
      </c>
      <c r="B27" s="195" t="s">
        <v>202</v>
      </c>
      <c r="C27" s="196">
        <f t="shared" si="1"/>
        <v>0</v>
      </c>
      <c r="D27" s="197">
        <v>0</v>
      </c>
      <c r="E27" s="197">
        <v>0</v>
      </c>
      <c r="F27" s="197">
        <v>0</v>
      </c>
      <c r="G27" s="197">
        <v>0</v>
      </c>
      <c r="H27" s="197">
        <v>0</v>
      </c>
      <c r="I27" s="197">
        <v>0</v>
      </c>
      <c r="J27" s="198">
        <v>0</v>
      </c>
      <c r="K27" s="199">
        <v>0</v>
      </c>
    </row>
    <row r="28" spans="1:11" s="192" customFormat="1" ht="18" customHeight="1" x14ac:dyDescent="0.25">
      <c r="A28" s="186">
        <v>15</v>
      </c>
      <c r="B28" s="187" t="s">
        <v>523</v>
      </c>
      <c r="C28" s="188">
        <f t="shared" si="1"/>
        <v>0</v>
      </c>
      <c r="D28" s="189">
        <v>0</v>
      </c>
      <c r="E28" s="189">
        <v>0</v>
      </c>
      <c r="F28" s="189">
        <v>0</v>
      </c>
      <c r="G28" s="189">
        <v>0</v>
      </c>
      <c r="H28" s="189">
        <v>0</v>
      </c>
      <c r="I28" s="189">
        <v>0</v>
      </c>
      <c r="J28" s="190">
        <v>0</v>
      </c>
      <c r="K28" s="191">
        <v>0</v>
      </c>
    </row>
    <row r="29" spans="1:11" s="192" customFormat="1" ht="18" customHeight="1" x14ac:dyDescent="0.25">
      <c r="A29" s="186">
        <v>16</v>
      </c>
      <c r="B29" s="187" t="s">
        <v>203</v>
      </c>
      <c r="C29" s="188">
        <f t="shared" si="1"/>
        <v>5</v>
      </c>
      <c r="D29" s="189">
        <v>5</v>
      </c>
      <c r="E29" s="189">
        <v>0</v>
      </c>
      <c r="F29" s="189">
        <v>5</v>
      </c>
      <c r="G29" s="189">
        <v>0</v>
      </c>
      <c r="H29" s="189">
        <v>5</v>
      </c>
      <c r="I29" s="189">
        <v>0</v>
      </c>
      <c r="J29" s="190">
        <v>5</v>
      </c>
      <c r="K29" s="191">
        <v>0</v>
      </c>
    </row>
    <row r="30" spans="1:11" s="192" customFormat="1" ht="18" customHeight="1" x14ac:dyDescent="0.25">
      <c r="A30" s="186">
        <v>17</v>
      </c>
      <c r="B30" s="187" t="s">
        <v>384</v>
      </c>
      <c r="C30" s="188">
        <f t="shared" si="1"/>
        <v>0</v>
      </c>
      <c r="D30" s="189">
        <v>0</v>
      </c>
      <c r="E30" s="189">
        <v>0</v>
      </c>
      <c r="F30" s="189">
        <v>0</v>
      </c>
      <c r="G30" s="189">
        <v>0</v>
      </c>
      <c r="H30" s="189">
        <v>0</v>
      </c>
      <c r="I30" s="189">
        <v>0</v>
      </c>
      <c r="J30" s="189">
        <v>0</v>
      </c>
      <c r="K30" s="191">
        <v>0</v>
      </c>
    </row>
    <row r="31" spans="1:11" s="192" customFormat="1" ht="18" customHeight="1" x14ac:dyDescent="0.25">
      <c r="A31" s="186">
        <v>18</v>
      </c>
      <c r="B31" s="187" t="s">
        <v>204</v>
      </c>
      <c r="C31" s="188">
        <f t="shared" si="1"/>
        <v>0</v>
      </c>
      <c r="D31" s="189">
        <v>0</v>
      </c>
      <c r="E31" s="189">
        <v>0</v>
      </c>
      <c r="F31" s="189">
        <v>0</v>
      </c>
      <c r="G31" s="189">
        <v>0</v>
      </c>
      <c r="H31" s="189">
        <v>0</v>
      </c>
      <c r="I31" s="189">
        <v>0</v>
      </c>
      <c r="J31" s="189">
        <v>0</v>
      </c>
      <c r="K31" s="191">
        <v>0</v>
      </c>
    </row>
    <row r="32" spans="1:11" s="192" customFormat="1" ht="18" customHeight="1" x14ac:dyDescent="0.25">
      <c r="A32" s="186">
        <v>19</v>
      </c>
      <c r="B32" s="187" t="s">
        <v>390</v>
      </c>
      <c r="C32" s="188">
        <f t="shared" si="1"/>
        <v>0</v>
      </c>
      <c r="D32" s="189">
        <v>0</v>
      </c>
      <c r="E32" s="189">
        <v>0</v>
      </c>
      <c r="F32" s="189">
        <v>0</v>
      </c>
      <c r="G32" s="189">
        <v>0</v>
      </c>
      <c r="H32" s="189">
        <v>0</v>
      </c>
      <c r="I32" s="189">
        <v>0</v>
      </c>
      <c r="J32" s="190">
        <v>0</v>
      </c>
      <c r="K32" s="191">
        <v>0</v>
      </c>
    </row>
    <row r="33" spans="1:11" s="192" customFormat="1" ht="18" customHeight="1" x14ac:dyDescent="0.25">
      <c r="A33" s="186">
        <v>20</v>
      </c>
      <c r="B33" s="187" t="s">
        <v>224</v>
      </c>
      <c r="C33" s="188">
        <f t="shared" si="1"/>
        <v>0</v>
      </c>
      <c r="D33" s="189">
        <v>0</v>
      </c>
      <c r="E33" s="189">
        <v>0</v>
      </c>
      <c r="F33" s="189">
        <v>0</v>
      </c>
      <c r="G33" s="189">
        <v>0</v>
      </c>
      <c r="H33" s="189">
        <v>0</v>
      </c>
      <c r="I33" s="189">
        <v>0</v>
      </c>
      <c r="J33" s="189">
        <v>0</v>
      </c>
      <c r="K33" s="191">
        <v>0</v>
      </c>
    </row>
    <row r="34" spans="1:11" s="192" customFormat="1" ht="18" customHeight="1" x14ac:dyDescent="0.25">
      <c r="A34" s="186">
        <v>21</v>
      </c>
      <c r="B34" s="187" t="s">
        <v>205</v>
      </c>
      <c r="C34" s="188">
        <f t="shared" si="1"/>
        <v>0</v>
      </c>
      <c r="D34" s="189">
        <v>0</v>
      </c>
      <c r="E34" s="189">
        <v>0</v>
      </c>
      <c r="F34" s="189">
        <v>0</v>
      </c>
      <c r="G34" s="189">
        <v>0</v>
      </c>
      <c r="H34" s="189">
        <v>0</v>
      </c>
      <c r="I34" s="189">
        <v>0</v>
      </c>
      <c r="J34" s="189">
        <v>0</v>
      </c>
      <c r="K34" s="191">
        <v>0</v>
      </c>
    </row>
    <row r="35" spans="1:11" s="192" customFormat="1" ht="18" customHeight="1" x14ac:dyDescent="0.25">
      <c r="A35" s="186">
        <v>22</v>
      </c>
      <c r="B35" s="187" t="s">
        <v>207</v>
      </c>
      <c r="C35" s="188">
        <f t="shared" si="1"/>
        <v>2</v>
      </c>
      <c r="D35" s="189">
        <v>1</v>
      </c>
      <c r="E35" s="189">
        <v>1</v>
      </c>
      <c r="F35" s="189">
        <v>1</v>
      </c>
      <c r="G35" s="189">
        <v>1</v>
      </c>
      <c r="H35" s="189">
        <v>1</v>
      </c>
      <c r="I35" s="189">
        <v>1</v>
      </c>
      <c r="J35" s="190">
        <v>1</v>
      </c>
      <c r="K35" s="191">
        <v>1</v>
      </c>
    </row>
    <row r="36" spans="1:11" s="192" customFormat="1" ht="18" customHeight="1" x14ac:dyDescent="0.25">
      <c r="A36" s="186">
        <v>23</v>
      </c>
      <c r="B36" s="187" t="s">
        <v>206</v>
      </c>
      <c r="C36" s="188">
        <f t="shared" si="1"/>
        <v>0</v>
      </c>
      <c r="D36" s="189">
        <v>0</v>
      </c>
      <c r="E36" s="189">
        <v>0</v>
      </c>
      <c r="F36" s="189">
        <v>0</v>
      </c>
      <c r="G36" s="189">
        <v>0</v>
      </c>
      <c r="H36" s="189">
        <v>0</v>
      </c>
      <c r="I36" s="189">
        <v>0</v>
      </c>
      <c r="J36" s="189">
        <v>0</v>
      </c>
      <c r="K36" s="191">
        <v>0</v>
      </c>
    </row>
    <row r="37" spans="1:11" s="192" customFormat="1" ht="18" customHeight="1" x14ac:dyDescent="0.25">
      <c r="A37" s="186">
        <v>24</v>
      </c>
      <c r="B37" s="187" t="s">
        <v>558</v>
      </c>
      <c r="C37" s="188">
        <f t="shared" si="1"/>
        <v>2</v>
      </c>
      <c r="D37" s="189">
        <v>1</v>
      </c>
      <c r="E37" s="189">
        <v>1</v>
      </c>
      <c r="F37" s="189">
        <v>2</v>
      </c>
      <c r="G37" s="189">
        <v>0</v>
      </c>
      <c r="H37" s="189">
        <v>1</v>
      </c>
      <c r="I37" s="189">
        <v>1</v>
      </c>
      <c r="J37" s="190">
        <v>2</v>
      </c>
      <c r="K37" s="191">
        <v>0</v>
      </c>
    </row>
    <row r="38" spans="1:11" s="192" customFormat="1" ht="18" customHeight="1" x14ac:dyDescent="0.25">
      <c r="A38" s="186">
        <v>25</v>
      </c>
      <c r="B38" s="187" t="s">
        <v>402</v>
      </c>
      <c r="C38" s="188">
        <f t="shared" si="1"/>
        <v>0</v>
      </c>
      <c r="D38" s="189">
        <v>0</v>
      </c>
      <c r="E38" s="189">
        <v>0</v>
      </c>
      <c r="F38" s="189">
        <v>0</v>
      </c>
      <c r="G38" s="189">
        <v>0</v>
      </c>
      <c r="H38" s="189">
        <v>0</v>
      </c>
      <c r="I38" s="189">
        <v>0</v>
      </c>
      <c r="J38" s="190">
        <v>0</v>
      </c>
      <c r="K38" s="191">
        <v>0</v>
      </c>
    </row>
    <row r="39" spans="1:11" s="193" customFormat="1" ht="18" customHeight="1" x14ac:dyDescent="0.25">
      <c r="A39" s="201">
        <v>26</v>
      </c>
      <c r="B39" s="187" t="s">
        <v>208</v>
      </c>
      <c r="C39" s="188">
        <f t="shared" si="1"/>
        <v>5</v>
      </c>
      <c r="D39" s="189">
        <v>3</v>
      </c>
      <c r="E39" s="189">
        <v>2</v>
      </c>
      <c r="F39" s="189">
        <v>3</v>
      </c>
      <c r="G39" s="189">
        <v>2</v>
      </c>
      <c r="H39" s="189">
        <v>3</v>
      </c>
      <c r="I39" s="189">
        <v>2</v>
      </c>
      <c r="J39" s="190">
        <v>5</v>
      </c>
      <c r="K39" s="191">
        <v>0</v>
      </c>
    </row>
    <row r="40" spans="1:11" s="192" customFormat="1" ht="18" customHeight="1" x14ac:dyDescent="0.25">
      <c r="A40" s="186">
        <v>27</v>
      </c>
      <c r="B40" s="187" t="s">
        <v>407</v>
      </c>
      <c r="C40" s="188">
        <f t="shared" si="1"/>
        <v>0</v>
      </c>
      <c r="D40" s="189">
        <v>0</v>
      </c>
      <c r="E40" s="189">
        <v>0</v>
      </c>
      <c r="F40" s="189">
        <v>0</v>
      </c>
      <c r="G40" s="189">
        <v>0</v>
      </c>
      <c r="H40" s="189">
        <v>0</v>
      </c>
      <c r="I40" s="189">
        <v>0</v>
      </c>
      <c r="J40" s="189">
        <v>0</v>
      </c>
      <c r="K40" s="191">
        <v>0</v>
      </c>
    </row>
    <row r="41" spans="1:11" s="192" customFormat="1" ht="18" customHeight="1" x14ac:dyDescent="0.25">
      <c r="A41" s="186">
        <v>28</v>
      </c>
      <c r="B41" s="187" t="s">
        <v>413</v>
      </c>
      <c r="C41" s="188">
        <f t="shared" si="1"/>
        <v>0</v>
      </c>
      <c r="D41" s="189">
        <v>0</v>
      </c>
      <c r="E41" s="189">
        <v>0</v>
      </c>
      <c r="F41" s="189">
        <v>0</v>
      </c>
      <c r="G41" s="189">
        <v>0</v>
      </c>
      <c r="H41" s="189">
        <v>0</v>
      </c>
      <c r="I41" s="189">
        <v>0</v>
      </c>
      <c r="J41" s="189">
        <v>0</v>
      </c>
      <c r="K41" s="191">
        <v>0</v>
      </c>
    </row>
    <row r="42" spans="1:11" s="192" customFormat="1" ht="18" customHeight="1" x14ac:dyDescent="0.25">
      <c r="A42" s="186">
        <v>29</v>
      </c>
      <c r="B42" s="187" t="s">
        <v>416</v>
      </c>
      <c r="C42" s="188">
        <f t="shared" si="1"/>
        <v>0</v>
      </c>
      <c r="D42" s="189">
        <v>0</v>
      </c>
      <c r="E42" s="189">
        <v>0</v>
      </c>
      <c r="F42" s="189">
        <v>0</v>
      </c>
      <c r="G42" s="189">
        <v>0</v>
      </c>
      <c r="H42" s="189">
        <v>0</v>
      </c>
      <c r="I42" s="189">
        <v>0</v>
      </c>
      <c r="J42" s="189">
        <v>0</v>
      </c>
      <c r="K42" s="191">
        <v>0</v>
      </c>
    </row>
    <row r="43" spans="1:11" s="200" customFormat="1" ht="18" customHeight="1" x14ac:dyDescent="0.25">
      <c r="A43" s="194">
        <v>30</v>
      </c>
      <c r="B43" s="187" t="s">
        <v>578</v>
      </c>
      <c r="C43" s="196">
        <f t="shared" si="1"/>
        <v>5</v>
      </c>
      <c r="D43" s="197">
        <v>5</v>
      </c>
      <c r="E43" s="197">
        <v>0</v>
      </c>
      <c r="F43" s="197">
        <v>5</v>
      </c>
      <c r="G43" s="197">
        <v>0</v>
      </c>
      <c r="H43" s="197">
        <v>5</v>
      </c>
      <c r="I43" s="197">
        <v>0</v>
      </c>
      <c r="J43" s="197">
        <v>5</v>
      </c>
      <c r="K43" s="199">
        <v>0</v>
      </c>
    </row>
    <row r="44" spans="1:11" s="192" customFormat="1" ht="18" customHeight="1" x14ac:dyDescent="0.25">
      <c r="A44" s="186">
        <v>31</v>
      </c>
      <c r="B44" s="187" t="s">
        <v>209</v>
      </c>
      <c r="C44" s="188">
        <f t="shared" si="1"/>
        <v>5</v>
      </c>
      <c r="D44" s="189">
        <v>3</v>
      </c>
      <c r="E44" s="189">
        <v>2</v>
      </c>
      <c r="F44" s="189">
        <v>3</v>
      </c>
      <c r="G44" s="189">
        <v>2</v>
      </c>
      <c r="H44" s="189">
        <v>2</v>
      </c>
      <c r="I44" s="189">
        <v>3</v>
      </c>
      <c r="J44" s="190">
        <v>3</v>
      </c>
      <c r="K44" s="191">
        <v>2</v>
      </c>
    </row>
    <row r="45" spans="1:11" s="192" customFormat="1" ht="18" customHeight="1" x14ac:dyDescent="0.25">
      <c r="A45" s="186">
        <v>32</v>
      </c>
      <c r="B45" s="187" t="s">
        <v>210</v>
      </c>
      <c r="C45" s="188">
        <f t="shared" si="1"/>
        <v>10</v>
      </c>
      <c r="D45" s="189">
        <v>5</v>
      </c>
      <c r="E45" s="189">
        <v>5</v>
      </c>
      <c r="F45" s="189">
        <v>5</v>
      </c>
      <c r="G45" s="189">
        <v>5</v>
      </c>
      <c r="H45" s="189">
        <v>5</v>
      </c>
      <c r="I45" s="189">
        <v>5</v>
      </c>
      <c r="J45" s="190">
        <v>5</v>
      </c>
      <c r="K45" s="191">
        <v>5</v>
      </c>
    </row>
    <row r="46" spans="1:11" s="192" customFormat="1" ht="18" customHeight="1" x14ac:dyDescent="0.25">
      <c r="A46" s="186">
        <v>33</v>
      </c>
      <c r="B46" s="187" t="s">
        <v>225</v>
      </c>
      <c r="C46" s="188">
        <f t="shared" si="1"/>
        <v>0</v>
      </c>
      <c r="D46" s="189">
        <v>0</v>
      </c>
      <c r="E46" s="189">
        <v>0</v>
      </c>
      <c r="F46" s="189">
        <v>0</v>
      </c>
      <c r="G46" s="189">
        <v>0</v>
      </c>
      <c r="H46" s="189">
        <v>0</v>
      </c>
      <c r="I46" s="189">
        <v>0</v>
      </c>
      <c r="J46" s="189">
        <v>0</v>
      </c>
      <c r="K46" s="191">
        <v>0</v>
      </c>
    </row>
    <row r="47" spans="1:11" s="192" customFormat="1" ht="18" customHeight="1" x14ac:dyDescent="0.25">
      <c r="A47" s="186">
        <v>34</v>
      </c>
      <c r="B47" s="187" t="s">
        <v>211</v>
      </c>
      <c r="C47" s="188">
        <f t="shared" si="1"/>
        <v>0</v>
      </c>
      <c r="D47" s="189">
        <v>0</v>
      </c>
      <c r="E47" s="189">
        <v>0</v>
      </c>
      <c r="F47" s="189">
        <v>0</v>
      </c>
      <c r="G47" s="189">
        <v>0</v>
      </c>
      <c r="H47" s="189">
        <v>0</v>
      </c>
      <c r="I47" s="189">
        <v>0</v>
      </c>
      <c r="J47" s="189">
        <v>0</v>
      </c>
      <c r="K47" s="191">
        <v>0</v>
      </c>
    </row>
    <row r="48" spans="1:11" s="200" customFormat="1" ht="18" customHeight="1" x14ac:dyDescent="0.25">
      <c r="A48" s="194">
        <v>35</v>
      </c>
      <c r="B48" s="187" t="s">
        <v>212</v>
      </c>
      <c r="C48" s="196">
        <f t="shared" si="1"/>
        <v>0</v>
      </c>
      <c r="D48" s="197">
        <v>0</v>
      </c>
      <c r="E48" s="197">
        <v>0</v>
      </c>
      <c r="F48" s="197">
        <v>0</v>
      </c>
      <c r="G48" s="197">
        <v>0</v>
      </c>
      <c r="H48" s="197">
        <v>0</v>
      </c>
      <c r="I48" s="197">
        <v>0</v>
      </c>
      <c r="J48" s="198">
        <v>0</v>
      </c>
      <c r="K48" s="199">
        <v>0</v>
      </c>
    </row>
    <row r="49" spans="1:20" s="192" customFormat="1" ht="18" customHeight="1" x14ac:dyDescent="0.25">
      <c r="A49" s="186">
        <v>36</v>
      </c>
      <c r="B49" s="187" t="s">
        <v>213</v>
      </c>
      <c r="C49" s="188">
        <f t="shared" si="1"/>
        <v>5</v>
      </c>
      <c r="D49" s="189">
        <v>5</v>
      </c>
      <c r="E49" s="189">
        <v>0</v>
      </c>
      <c r="F49" s="189">
        <v>5</v>
      </c>
      <c r="G49" s="189">
        <v>0</v>
      </c>
      <c r="H49" s="189">
        <v>5</v>
      </c>
      <c r="I49" s="189">
        <v>0</v>
      </c>
      <c r="J49" s="190">
        <v>5</v>
      </c>
      <c r="K49" s="191">
        <v>0</v>
      </c>
    </row>
    <row r="50" spans="1:20" s="192" customFormat="1" ht="18" customHeight="1" x14ac:dyDescent="0.25">
      <c r="A50" s="186">
        <v>37</v>
      </c>
      <c r="B50" s="187" t="s">
        <v>214</v>
      </c>
      <c r="C50" s="188">
        <f t="shared" si="1"/>
        <v>0</v>
      </c>
      <c r="D50" s="189">
        <v>0</v>
      </c>
      <c r="E50" s="189">
        <v>0</v>
      </c>
      <c r="F50" s="189">
        <v>0</v>
      </c>
      <c r="G50" s="189">
        <v>0</v>
      </c>
      <c r="H50" s="189">
        <v>0</v>
      </c>
      <c r="I50" s="189">
        <v>0</v>
      </c>
      <c r="J50" s="189">
        <v>0</v>
      </c>
      <c r="K50" s="191">
        <v>0</v>
      </c>
    </row>
    <row r="51" spans="1:20" s="192" customFormat="1" ht="18" customHeight="1" x14ac:dyDescent="0.25">
      <c r="A51" s="186">
        <v>38</v>
      </c>
      <c r="B51" s="187" t="s">
        <v>438</v>
      </c>
      <c r="C51" s="188">
        <f t="shared" si="1"/>
        <v>5</v>
      </c>
      <c r="D51" s="189">
        <v>4</v>
      </c>
      <c r="E51" s="189">
        <v>1</v>
      </c>
      <c r="F51" s="189">
        <v>4</v>
      </c>
      <c r="G51" s="189">
        <v>1</v>
      </c>
      <c r="H51" s="189">
        <v>3</v>
      </c>
      <c r="I51" s="189">
        <v>2</v>
      </c>
      <c r="J51" s="190">
        <v>4</v>
      </c>
      <c r="K51" s="191">
        <v>1</v>
      </c>
    </row>
    <row r="52" spans="1:20" s="192" customFormat="1" ht="18" customHeight="1" x14ac:dyDescent="0.25">
      <c r="A52" s="186">
        <v>39</v>
      </c>
      <c r="B52" s="187" t="s">
        <v>215</v>
      </c>
      <c r="C52" s="188">
        <f t="shared" si="1"/>
        <v>5</v>
      </c>
      <c r="D52" s="189">
        <v>3</v>
      </c>
      <c r="E52" s="189">
        <v>2</v>
      </c>
      <c r="F52" s="189">
        <v>4</v>
      </c>
      <c r="G52" s="189">
        <v>1</v>
      </c>
      <c r="H52" s="189">
        <v>3</v>
      </c>
      <c r="I52" s="189">
        <v>2</v>
      </c>
      <c r="J52" s="190">
        <v>5</v>
      </c>
      <c r="K52" s="191">
        <v>0</v>
      </c>
    </row>
    <row r="53" spans="1:20" s="192" customFormat="1" ht="18" customHeight="1" x14ac:dyDescent="0.25">
      <c r="A53" s="186">
        <v>40</v>
      </c>
      <c r="B53" s="187" t="s">
        <v>217</v>
      </c>
      <c r="C53" s="188">
        <f t="shared" si="1"/>
        <v>0</v>
      </c>
      <c r="D53" s="189">
        <v>0</v>
      </c>
      <c r="E53" s="189">
        <v>0</v>
      </c>
      <c r="F53" s="189">
        <v>0</v>
      </c>
      <c r="G53" s="189">
        <v>0</v>
      </c>
      <c r="H53" s="189">
        <v>0</v>
      </c>
      <c r="I53" s="189">
        <v>0</v>
      </c>
      <c r="J53" s="189">
        <v>0</v>
      </c>
      <c r="K53" s="191">
        <v>0</v>
      </c>
    </row>
    <row r="54" spans="1:20" s="192" customFormat="1" ht="18" customHeight="1" x14ac:dyDescent="0.25">
      <c r="A54" s="186">
        <v>41</v>
      </c>
      <c r="B54" s="187" t="s">
        <v>216</v>
      </c>
      <c r="C54" s="188">
        <f t="shared" si="1"/>
        <v>0</v>
      </c>
      <c r="D54" s="189">
        <v>0</v>
      </c>
      <c r="E54" s="189">
        <v>0</v>
      </c>
      <c r="F54" s="189">
        <v>0</v>
      </c>
      <c r="G54" s="189">
        <v>0</v>
      </c>
      <c r="H54" s="189">
        <v>0</v>
      </c>
      <c r="I54" s="189">
        <v>0</v>
      </c>
      <c r="J54" s="189">
        <v>0</v>
      </c>
      <c r="K54" s="191">
        <v>0</v>
      </c>
    </row>
    <row r="55" spans="1:20" s="192" customFormat="1" ht="18" customHeight="1" thickBot="1" x14ac:dyDescent="0.3">
      <c r="A55" s="202">
        <v>42</v>
      </c>
      <c r="B55" s="203" t="s">
        <v>218</v>
      </c>
      <c r="C55" s="204">
        <f t="shared" si="1"/>
        <v>5</v>
      </c>
      <c r="D55" s="205">
        <v>3</v>
      </c>
      <c r="E55" s="205">
        <v>2</v>
      </c>
      <c r="F55" s="205">
        <v>2</v>
      </c>
      <c r="G55" s="205">
        <v>3</v>
      </c>
      <c r="H55" s="205">
        <v>2</v>
      </c>
      <c r="I55" s="205">
        <v>3</v>
      </c>
      <c r="J55" s="206">
        <v>3</v>
      </c>
      <c r="K55" s="207">
        <v>2</v>
      </c>
    </row>
    <row r="57" spans="1:20" s="1" customFormat="1" x14ac:dyDescent="0.35">
      <c r="A57" s="360" t="s">
        <v>54</v>
      </c>
      <c r="B57" s="360"/>
      <c r="C57" s="52"/>
      <c r="D57" s="360" t="s">
        <v>55</v>
      </c>
      <c r="E57" s="360"/>
      <c r="F57" s="360"/>
      <c r="G57" s="52"/>
      <c r="H57" s="360" t="s">
        <v>325</v>
      </c>
      <c r="I57" s="360"/>
      <c r="J57" s="360"/>
      <c r="K57" s="52"/>
      <c r="O57" s="52"/>
      <c r="P57" s="52"/>
    </row>
    <row r="58" spans="1:20" s="1" customFormat="1" ht="10.9" customHeight="1" x14ac:dyDescent="0.35">
      <c r="B58" s="52"/>
      <c r="C58" s="52"/>
      <c r="H58" s="52"/>
      <c r="J58" s="52"/>
      <c r="K58" s="52"/>
      <c r="L58" s="52"/>
      <c r="M58" s="52"/>
      <c r="O58" s="52"/>
      <c r="P58" s="52"/>
      <c r="Q58" s="52"/>
      <c r="R58" s="52"/>
      <c r="S58" s="52"/>
      <c r="T58" s="52"/>
    </row>
    <row r="59" spans="1:20" s="1" customFormat="1" x14ac:dyDescent="0.35">
      <c r="A59" s="360" t="s">
        <v>318</v>
      </c>
      <c r="B59" s="360"/>
      <c r="C59" s="52"/>
      <c r="D59" s="360" t="s">
        <v>809</v>
      </c>
      <c r="E59" s="360"/>
      <c r="F59" s="360"/>
      <c r="G59" s="52"/>
      <c r="H59" s="360" t="s">
        <v>60</v>
      </c>
      <c r="I59" s="360"/>
      <c r="J59" s="360"/>
      <c r="K59" s="52"/>
      <c r="O59" s="52"/>
      <c r="P59" s="52"/>
    </row>
    <row r="60" spans="1:20" s="1" customFormat="1" x14ac:dyDescent="0.35">
      <c r="A60" s="116"/>
      <c r="B60" s="63"/>
      <c r="C60" s="52"/>
      <c r="D60" s="52"/>
      <c r="E60" s="52"/>
      <c r="J60" s="416" t="s">
        <v>220</v>
      </c>
      <c r="K60" s="416"/>
      <c r="O60" s="52"/>
    </row>
    <row r="61" spans="1:20" s="1" customFormat="1" x14ac:dyDescent="0.35">
      <c r="A61" s="116"/>
      <c r="B61" s="63"/>
      <c r="C61" s="52"/>
      <c r="D61" s="52"/>
      <c r="J61" s="416" t="s">
        <v>122</v>
      </c>
      <c r="K61" s="416"/>
      <c r="P61" s="52"/>
    </row>
    <row r="62" spans="1:20" s="1" customFormat="1" x14ac:dyDescent="0.35">
      <c r="A62" s="116"/>
      <c r="B62" s="110"/>
      <c r="C62" s="52"/>
      <c r="D62" s="52"/>
      <c r="J62" s="416" t="s">
        <v>319</v>
      </c>
      <c r="K62" s="416"/>
      <c r="P62" s="52"/>
    </row>
  </sheetData>
  <mergeCells count="20">
    <mergeCell ref="A7:K7"/>
    <mergeCell ref="A8:K8"/>
    <mergeCell ref="A9:K9"/>
    <mergeCell ref="A10:A11"/>
    <mergeCell ref="B10:B11"/>
    <mergeCell ref="C10:C11"/>
    <mergeCell ref="D10:E10"/>
    <mergeCell ref="F10:G10"/>
    <mergeCell ref="H10:I10"/>
    <mergeCell ref="J10:K10"/>
    <mergeCell ref="J60:K60"/>
    <mergeCell ref="J61:K61"/>
    <mergeCell ref="J62:K62"/>
    <mergeCell ref="A13:B13"/>
    <mergeCell ref="A57:B57"/>
    <mergeCell ref="D57:F57"/>
    <mergeCell ref="H57:J57"/>
    <mergeCell ref="A59:B59"/>
    <mergeCell ref="D59:F59"/>
    <mergeCell ref="H59:J59"/>
  </mergeCells>
  <pageMargins left="0.31496062992125984" right="0" top="0" bottom="0" header="0" footer="0"/>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66FF"/>
    <pageSetUpPr fitToPage="1"/>
  </sheetPr>
  <dimension ref="A1:BB174"/>
  <sheetViews>
    <sheetView zoomScale="75" zoomScaleNormal="75" zoomScaleSheetLayoutView="100" workbookViewId="0">
      <pane xSplit="2" ySplit="8" topLeftCell="C9" activePane="bottomRight" state="frozen"/>
      <selection activeCell="H9" sqref="H9"/>
      <selection pane="topRight" activeCell="H9" sqref="H9"/>
      <selection pane="bottomLeft" activeCell="H9" sqref="H9"/>
      <selection pane="bottomRight" activeCell="H9" sqref="H9"/>
    </sheetView>
  </sheetViews>
  <sheetFormatPr defaultRowHeight="18" x14ac:dyDescent="0.35"/>
  <cols>
    <col min="1" max="1" width="8.28515625" style="140" customWidth="1"/>
    <col min="2" max="2" width="28.28515625" style="138" customWidth="1"/>
    <col min="3" max="3" width="22.140625" style="152" customWidth="1"/>
    <col min="4" max="4" width="21.42578125" style="153" customWidth="1"/>
    <col min="5" max="5" width="22.7109375" style="151" customWidth="1"/>
    <col min="6" max="6" width="18.7109375" style="153" customWidth="1"/>
    <col min="7" max="7" width="18.140625" style="153" customWidth="1"/>
    <col min="8" max="8" width="18.140625" style="151" customWidth="1"/>
    <col min="9" max="9" width="17.85546875" style="151" customWidth="1"/>
    <col min="10" max="10" width="16.7109375" style="153" customWidth="1"/>
    <col min="11" max="11" width="19.140625" style="153" customWidth="1"/>
    <col min="12" max="12" width="18.85546875" style="151" customWidth="1"/>
    <col min="13" max="13" width="21" style="151" customWidth="1"/>
    <col min="14" max="14" width="13.28515625" style="151" hidden="1" customWidth="1"/>
    <col min="15" max="16" width="0" style="137" hidden="1" customWidth="1"/>
    <col min="17" max="17" width="0.28515625" style="137" hidden="1" customWidth="1"/>
    <col min="18" max="19" width="9.140625" style="137"/>
    <col min="20" max="20" width="11.42578125" style="137" customWidth="1"/>
    <col min="21" max="256" width="9.140625" style="137"/>
    <col min="257" max="257" width="8.28515625" style="137" customWidth="1"/>
    <col min="258" max="258" width="26" style="137" customWidth="1"/>
    <col min="259" max="259" width="22.140625" style="137" customWidth="1"/>
    <col min="260" max="260" width="21.42578125" style="137" customWidth="1"/>
    <col min="261" max="261" width="22.7109375" style="137" customWidth="1"/>
    <col min="262" max="262" width="18.7109375" style="137" customWidth="1"/>
    <col min="263" max="264" width="18.140625" style="137" customWidth="1"/>
    <col min="265" max="265" width="17.85546875" style="137" customWidth="1"/>
    <col min="266" max="266" width="16.7109375" style="137" customWidth="1"/>
    <col min="267" max="267" width="19.140625" style="137" customWidth="1"/>
    <col min="268" max="268" width="18.85546875" style="137" customWidth="1"/>
    <col min="269" max="269" width="21" style="137" customWidth="1"/>
    <col min="270" max="273" width="0" style="137" hidden="1" customWidth="1"/>
    <col min="274" max="275" width="9.140625" style="137"/>
    <col min="276" max="276" width="11.42578125" style="137" customWidth="1"/>
    <col min="277" max="512" width="9.140625" style="137"/>
    <col min="513" max="513" width="8.28515625" style="137" customWidth="1"/>
    <col min="514" max="514" width="26" style="137" customWidth="1"/>
    <col min="515" max="515" width="22.140625" style="137" customWidth="1"/>
    <col min="516" max="516" width="21.42578125" style="137" customWidth="1"/>
    <col min="517" max="517" width="22.7109375" style="137" customWidth="1"/>
    <col min="518" max="518" width="18.7109375" style="137" customWidth="1"/>
    <col min="519" max="520" width="18.140625" style="137" customWidth="1"/>
    <col min="521" max="521" width="17.85546875" style="137" customWidth="1"/>
    <col min="522" max="522" width="16.7109375" style="137" customWidth="1"/>
    <col min="523" max="523" width="19.140625" style="137" customWidth="1"/>
    <col min="524" max="524" width="18.85546875" style="137" customWidth="1"/>
    <col min="525" max="525" width="21" style="137" customWidth="1"/>
    <col min="526" max="529" width="0" style="137" hidden="1" customWidth="1"/>
    <col min="530" max="531" width="9.140625" style="137"/>
    <col min="532" max="532" width="11.42578125" style="137" customWidth="1"/>
    <col min="533" max="768" width="9.140625" style="137"/>
    <col min="769" max="769" width="8.28515625" style="137" customWidth="1"/>
    <col min="770" max="770" width="26" style="137" customWidth="1"/>
    <col min="771" max="771" width="22.140625" style="137" customWidth="1"/>
    <col min="772" max="772" width="21.42578125" style="137" customWidth="1"/>
    <col min="773" max="773" width="22.7109375" style="137" customWidth="1"/>
    <col min="774" max="774" width="18.7109375" style="137" customWidth="1"/>
    <col min="775" max="776" width="18.140625" style="137" customWidth="1"/>
    <col min="777" max="777" width="17.85546875" style="137" customWidth="1"/>
    <col min="778" max="778" width="16.7109375" style="137" customWidth="1"/>
    <col min="779" max="779" width="19.140625" style="137" customWidth="1"/>
    <col min="780" max="780" width="18.85546875" style="137" customWidth="1"/>
    <col min="781" max="781" width="21" style="137" customWidth="1"/>
    <col min="782" max="785" width="0" style="137" hidden="1" customWidth="1"/>
    <col min="786" max="787" width="9.140625" style="137"/>
    <col min="788" max="788" width="11.42578125" style="137" customWidth="1"/>
    <col min="789" max="1024" width="9.140625" style="137"/>
    <col min="1025" max="1025" width="8.28515625" style="137" customWidth="1"/>
    <col min="1026" max="1026" width="26" style="137" customWidth="1"/>
    <col min="1027" max="1027" width="22.140625" style="137" customWidth="1"/>
    <col min="1028" max="1028" width="21.42578125" style="137" customWidth="1"/>
    <col min="1029" max="1029" width="22.7109375" style="137" customWidth="1"/>
    <col min="1030" max="1030" width="18.7109375" style="137" customWidth="1"/>
    <col min="1031" max="1032" width="18.140625" style="137" customWidth="1"/>
    <col min="1033" max="1033" width="17.85546875" style="137" customWidth="1"/>
    <col min="1034" max="1034" width="16.7109375" style="137" customWidth="1"/>
    <col min="1035" max="1035" width="19.140625" style="137" customWidth="1"/>
    <col min="1036" max="1036" width="18.85546875" style="137" customWidth="1"/>
    <col min="1037" max="1037" width="21" style="137" customWidth="1"/>
    <col min="1038" max="1041" width="0" style="137" hidden="1" customWidth="1"/>
    <col min="1042" max="1043" width="9.140625" style="137"/>
    <col min="1044" max="1044" width="11.42578125" style="137" customWidth="1"/>
    <col min="1045" max="1280" width="9.140625" style="137"/>
    <col min="1281" max="1281" width="8.28515625" style="137" customWidth="1"/>
    <col min="1282" max="1282" width="26" style="137" customWidth="1"/>
    <col min="1283" max="1283" width="22.140625" style="137" customWidth="1"/>
    <col min="1284" max="1284" width="21.42578125" style="137" customWidth="1"/>
    <col min="1285" max="1285" width="22.7109375" style="137" customWidth="1"/>
    <col min="1286" max="1286" width="18.7109375" style="137" customWidth="1"/>
    <col min="1287" max="1288" width="18.140625" style="137" customWidth="1"/>
    <col min="1289" max="1289" width="17.85546875" style="137" customWidth="1"/>
    <col min="1290" max="1290" width="16.7109375" style="137" customWidth="1"/>
    <col min="1291" max="1291" width="19.140625" style="137" customWidth="1"/>
    <col min="1292" max="1292" width="18.85546875" style="137" customWidth="1"/>
    <col min="1293" max="1293" width="21" style="137" customWidth="1"/>
    <col min="1294" max="1297" width="0" style="137" hidden="1" customWidth="1"/>
    <col min="1298" max="1299" width="9.140625" style="137"/>
    <col min="1300" max="1300" width="11.42578125" style="137" customWidth="1"/>
    <col min="1301" max="1536" width="9.140625" style="137"/>
    <col min="1537" max="1537" width="8.28515625" style="137" customWidth="1"/>
    <col min="1538" max="1538" width="26" style="137" customWidth="1"/>
    <col min="1539" max="1539" width="22.140625" style="137" customWidth="1"/>
    <col min="1540" max="1540" width="21.42578125" style="137" customWidth="1"/>
    <col min="1541" max="1541" width="22.7109375" style="137" customWidth="1"/>
    <col min="1542" max="1542" width="18.7109375" style="137" customWidth="1"/>
    <col min="1543" max="1544" width="18.140625" style="137" customWidth="1"/>
    <col min="1545" max="1545" width="17.85546875" style="137" customWidth="1"/>
    <col min="1546" max="1546" width="16.7109375" style="137" customWidth="1"/>
    <col min="1547" max="1547" width="19.140625" style="137" customWidth="1"/>
    <col min="1548" max="1548" width="18.85546875" style="137" customWidth="1"/>
    <col min="1549" max="1549" width="21" style="137" customWidth="1"/>
    <col min="1550" max="1553" width="0" style="137" hidden="1" customWidth="1"/>
    <col min="1554" max="1555" width="9.140625" style="137"/>
    <col min="1556" max="1556" width="11.42578125" style="137" customWidth="1"/>
    <col min="1557" max="1792" width="9.140625" style="137"/>
    <col min="1793" max="1793" width="8.28515625" style="137" customWidth="1"/>
    <col min="1794" max="1794" width="26" style="137" customWidth="1"/>
    <col min="1795" max="1795" width="22.140625" style="137" customWidth="1"/>
    <col min="1796" max="1796" width="21.42578125" style="137" customWidth="1"/>
    <col min="1797" max="1797" width="22.7109375" style="137" customWidth="1"/>
    <col min="1798" max="1798" width="18.7109375" style="137" customWidth="1"/>
    <col min="1799" max="1800" width="18.140625" style="137" customWidth="1"/>
    <col min="1801" max="1801" width="17.85546875" style="137" customWidth="1"/>
    <col min="1802" max="1802" width="16.7109375" style="137" customWidth="1"/>
    <col min="1803" max="1803" width="19.140625" style="137" customWidth="1"/>
    <col min="1804" max="1804" width="18.85546875" style="137" customWidth="1"/>
    <col min="1805" max="1805" width="21" style="137" customWidth="1"/>
    <col min="1806" max="1809" width="0" style="137" hidden="1" customWidth="1"/>
    <col min="1810" max="1811" width="9.140625" style="137"/>
    <col min="1812" max="1812" width="11.42578125" style="137" customWidth="1"/>
    <col min="1813" max="2048" width="9.140625" style="137"/>
    <col min="2049" max="2049" width="8.28515625" style="137" customWidth="1"/>
    <col min="2050" max="2050" width="26" style="137" customWidth="1"/>
    <col min="2051" max="2051" width="22.140625" style="137" customWidth="1"/>
    <col min="2052" max="2052" width="21.42578125" style="137" customWidth="1"/>
    <col min="2053" max="2053" width="22.7109375" style="137" customWidth="1"/>
    <col min="2054" max="2054" width="18.7109375" style="137" customWidth="1"/>
    <col min="2055" max="2056" width="18.140625" style="137" customWidth="1"/>
    <col min="2057" max="2057" width="17.85546875" style="137" customWidth="1"/>
    <col min="2058" max="2058" width="16.7109375" style="137" customWidth="1"/>
    <col min="2059" max="2059" width="19.140625" style="137" customWidth="1"/>
    <col min="2060" max="2060" width="18.85546875" style="137" customWidth="1"/>
    <col min="2061" max="2061" width="21" style="137" customWidth="1"/>
    <col min="2062" max="2065" width="0" style="137" hidden="1" customWidth="1"/>
    <col min="2066" max="2067" width="9.140625" style="137"/>
    <col min="2068" max="2068" width="11.42578125" style="137" customWidth="1"/>
    <col min="2069" max="2304" width="9.140625" style="137"/>
    <col min="2305" max="2305" width="8.28515625" style="137" customWidth="1"/>
    <col min="2306" max="2306" width="26" style="137" customWidth="1"/>
    <col min="2307" max="2307" width="22.140625" style="137" customWidth="1"/>
    <col min="2308" max="2308" width="21.42578125" style="137" customWidth="1"/>
    <col min="2309" max="2309" width="22.7109375" style="137" customWidth="1"/>
    <col min="2310" max="2310" width="18.7109375" style="137" customWidth="1"/>
    <col min="2311" max="2312" width="18.140625" style="137" customWidth="1"/>
    <col min="2313" max="2313" width="17.85546875" style="137" customWidth="1"/>
    <col min="2314" max="2314" width="16.7109375" style="137" customWidth="1"/>
    <col min="2315" max="2315" width="19.140625" style="137" customWidth="1"/>
    <col min="2316" max="2316" width="18.85546875" style="137" customWidth="1"/>
    <col min="2317" max="2317" width="21" style="137" customWidth="1"/>
    <col min="2318" max="2321" width="0" style="137" hidden="1" customWidth="1"/>
    <col min="2322" max="2323" width="9.140625" style="137"/>
    <col min="2324" max="2324" width="11.42578125" style="137" customWidth="1"/>
    <col min="2325" max="2560" width="9.140625" style="137"/>
    <col min="2561" max="2561" width="8.28515625" style="137" customWidth="1"/>
    <col min="2562" max="2562" width="26" style="137" customWidth="1"/>
    <col min="2563" max="2563" width="22.140625" style="137" customWidth="1"/>
    <col min="2564" max="2564" width="21.42578125" style="137" customWidth="1"/>
    <col min="2565" max="2565" width="22.7109375" style="137" customWidth="1"/>
    <col min="2566" max="2566" width="18.7109375" style="137" customWidth="1"/>
    <col min="2567" max="2568" width="18.140625" style="137" customWidth="1"/>
    <col min="2569" max="2569" width="17.85546875" style="137" customWidth="1"/>
    <col min="2570" max="2570" width="16.7109375" style="137" customWidth="1"/>
    <col min="2571" max="2571" width="19.140625" style="137" customWidth="1"/>
    <col min="2572" max="2572" width="18.85546875" style="137" customWidth="1"/>
    <col min="2573" max="2573" width="21" style="137" customWidth="1"/>
    <col min="2574" max="2577" width="0" style="137" hidden="1" customWidth="1"/>
    <col min="2578" max="2579" width="9.140625" style="137"/>
    <col min="2580" max="2580" width="11.42578125" style="137" customWidth="1"/>
    <col min="2581" max="2816" width="9.140625" style="137"/>
    <col min="2817" max="2817" width="8.28515625" style="137" customWidth="1"/>
    <col min="2818" max="2818" width="26" style="137" customWidth="1"/>
    <col min="2819" max="2819" width="22.140625" style="137" customWidth="1"/>
    <col min="2820" max="2820" width="21.42578125" style="137" customWidth="1"/>
    <col min="2821" max="2821" width="22.7109375" style="137" customWidth="1"/>
    <col min="2822" max="2822" width="18.7109375" style="137" customWidth="1"/>
    <col min="2823" max="2824" width="18.140625" style="137" customWidth="1"/>
    <col min="2825" max="2825" width="17.85546875" style="137" customWidth="1"/>
    <col min="2826" max="2826" width="16.7109375" style="137" customWidth="1"/>
    <col min="2827" max="2827" width="19.140625" style="137" customWidth="1"/>
    <col min="2828" max="2828" width="18.85546875" style="137" customWidth="1"/>
    <col min="2829" max="2829" width="21" style="137" customWidth="1"/>
    <col min="2830" max="2833" width="0" style="137" hidden="1" customWidth="1"/>
    <col min="2834" max="2835" width="9.140625" style="137"/>
    <col min="2836" max="2836" width="11.42578125" style="137" customWidth="1"/>
    <col min="2837" max="3072" width="9.140625" style="137"/>
    <col min="3073" max="3073" width="8.28515625" style="137" customWidth="1"/>
    <col min="3074" max="3074" width="26" style="137" customWidth="1"/>
    <col min="3075" max="3075" width="22.140625" style="137" customWidth="1"/>
    <col min="3076" max="3076" width="21.42578125" style="137" customWidth="1"/>
    <col min="3077" max="3077" width="22.7109375" style="137" customWidth="1"/>
    <col min="3078" max="3078" width="18.7109375" style="137" customWidth="1"/>
    <col min="3079" max="3080" width="18.140625" style="137" customWidth="1"/>
    <col min="3081" max="3081" width="17.85546875" style="137" customWidth="1"/>
    <col min="3082" max="3082" width="16.7109375" style="137" customWidth="1"/>
    <col min="3083" max="3083" width="19.140625" style="137" customWidth="1"/>
    <col min="3084" max="3084" width="18.85546875" style="137" customWidth="1"/>
    <col min="3085" max="3085" width="21" style="137" customWidth="1"/>
    <col min="3086" max="3089" width="0" style="137" hidden="1" customWidth="1"/>
    <col min="3090" max="3091" width="9.140625" style="137"/>
    <col min="3092" max="3092" width="11.42578125" style="137" customWidth="1"/>
    <col min="3093" max="3328" width="9.140625" style="137"/>
    <col min="3329" max="3329" width="8.28515625" style="137" customWidth="1"/>
    <col min="3330" max="3330" width="26" style="137" customWidth="1"/>
    <col min="3331" max="3331" width="22.140625" style="137" customWidth="1"/>
    <col min="3332" max="3332" width="21.42578125" style="137" customWidth="1"/>
    <col min="3333" max="3333" width="22.7109375" style="137" customWidth="1"/>
    <col min="3334" max="3334" width="18.7109375" style="137" customWidth="1"/>
    <col min="3335" max="3336" width="18.140625" style="137" customWidth="1"/>
    <col min="3337" max="3337" width="17.85546875" style="137" customWidth="1"/>
    <col min="3338" max="3338" width="16.7109375" style="137" customWidth="1"/>
    <col min="3339" max="3339" width="19.140625" style="137" customWidth="1"/>
    <col min="3340" max="3340" width="18.85546875" style="137" customWidth="1"/>
    <col min="3341" max="3341" width="21" style="137" customWidth="1"/>
    <col min="3342" max="3345" width="0" style="137" hidden="1" customWidth="1"/>
    <col min="3346" max="3347" width="9.140625" style="137"/>
    <col min="3348" max="3348" width="11.42578125" style="137" customWidth="1"/>
    <col min="3349" max="3584" width="9.140625" style="137"/>
    <col min="3585" max="3585" width="8.28515625" style="137" customWidth="1"/>
    <col min="3586" max="3586" width="26" style="137" customWidth="1"/>
    <col min="3587" max="3587" width="22.140625" style="137" customWidth="1"/>
    <col min="3588" max="3588" width="21.42578125" style="137" customWidth="1"/>
    <col min="3589" max="3589" width="22.7109375" style="137" customWidth="1"/>
    <col min="3590" max="3590" width="18.7109375" style="137" customWidth="1"/>
    <col min="3591" max="3592" width="18.140625" style="137" customWidth="1"/>
    <col min="3593" max="3593" width="17.85546875" style="137" customWidth="1"/>
    <col min="3594" max="3594" width="16.7109375" style="137" customWidth="1"/>
    <col min="3595" max="3595" width="19.140625" style="137" customWidth="1"/>
    <col min="3596" max="3596" width="18.85546875" style="137" customWidth="1"/>
    <col min="3597" max="3597" width="21" style="137" customWidth="1"/>
    <col min="3598" max="3601" width="0" style="137" hidden="1" customWidth="1"/>
    <col min="3602" max="3603" width="9.140625" style="137"/>
    <col min="3604" max="3604" width="11.42578125" style="137" customWidth="1"/>
    <col min="3605" max="3840" width="9.140625" style="137"/>
    <col min="3841" max="3841" width="8.28515625" style="137" customWidth="1"/>
    <col min="3842" max="3842" width="26" style="137" customWidth="1"/>
    <col min="3843" max="3843" width="22.140625" style="137" customWidth="1"/>
    <col min="3844" max="3844" width="21.42578125" style="137" customWidth="1"/>
    <col min="3845" max="3845" width="22.7109375" style="137" customWidth="1"/>
    <col min="3846" max="3846" width="18.7109375" style="137" customWidth="1"/>
    <col min="3847" max="3848" width="18.140625" style="137" customWidth="1"/>
    <col min="3849" max="3849" width="17.85546875" style="137" customWidth="1"/>
    <col min="3850" max="3850" width="16.7109375" style="137" customWidth="1"/>
    <col min="3851" max="3851" width="19.140625" style="137" customWidth="1"/>
    <col min="3852" max="3852" width="18.85546875" style="137" customWidth="1"/>
    <col min="3853" max="3853" width="21" style="137" customWidth="1"/>
    <col min="3854" max="3857" width="0" style="137" hidden="1" customWidth="1"/>
    <col min="3858" max="3859" width="9.140625" style="137"/>
    <col min="3860" max="3860" width="11.42578125" style="137" customWidth="1"/>
    <col min="3861" max="4096" width="9.140625" style="137"/>
    <col min="4097" max="4097" width="8.28515625" style="137" customWidth="1"/>
    <col min="4098" max="4098" width="26" style="137" customWidth="1"/>
    <col min="4099" max="4099" width="22.140625" style="137" customWidth="1"/>
    <col min="4100" max="4100" width="21.42578125" style="137" customWidth="1"/>
    <col min="4101" max="4101" width="22.7109375" style="137" customWidth="1"/>
    <col min="4102" max="4102" width="18.7109375" style="137" customWidth="1"/>
    <col min="4103" max="4104" width="18.140625" style="137" customWidth="1"/>
    <col min="4105" max="4105" width="17.85546875" style="137" customWidth="1"/>
    <col min="4106" max="4106" width="16.7109375" style="137" customWidth="1"/>
    <col min="4107" max="4107" width="19.140625" style="137" customWidth="1"/>
    <col min="4108" max="4108" width="18.85546875" style="137" customWidth="1"/>
    <col min="4109" max="4109" width="21" style="137" customWidth="1"/>
    <col min="4110" max="4113" width="0" style="137" hidden="1" customWidth="1"/>
    <col min="4114" max="4115" width="9.140625" style="137"/>
    <col min="4116" max="4116" width="11.42578125" style="137" customWidth="1"/>
    <col min="4117" max="4352" width="9.140625" style="137"/>
    <col min="4353" max="4353" width="8.28515625" style="137" customWidth="1"/>
    <col min="4354" max="4354" width="26" style="137" customWidth="1"/>
    <col min="4355" max="4355" width="22.140625" style="137" customWidth="1"/>
    <col min="4356" max="4356" width="21.42578125" style="137" customWidth="1"/>
    <col min="4357" max="4357" width="22.7109375" style="137" customWidth="1"/>
    <col min="4358" max="4358" width="18.7109375" style="137" customWidth="1"/>
    <col min="4359" max="4360" width="18.140625" style="137" customWidth="1"/>
    <col min="4361" max="4361" width="17.85546875" style="137" customWidth="1"/>
    <col min="4362" max="4362" width="16.7109375" style="137" customWidth="1"/>
    <col min="4363" max="4363" width="19.140625" style="137" customWidth="1"/>
    <col min="4364" max="4364" width="18.85546875" style="137" customWidth="1"/>
    <col min="4365" max="4365" width="21" style="137" customWidth="1"/>
    <col min="4366" max="4369" width="0" style="137" hidden="1" customWidth="1"/>
    <col min="4370" max="4371" width="9.140625" style="137"/>
    <col min="4372" max="4372" width="11.42578125" style="137" customWidth="1"/>
    <col min="4373" max="4608" width="9.140625" style="137"/>
    <col min="4609" max="4609" width="8.28515625" style="137" customWidth="1"/>
    <col min="4610" max="4610" width="26" style="137" customWidth="1"/>
    <col min="4611" max="4611" width="22.140625" style="137" customWidth="1"/>
    <col min="4612" max="4612" width="21.42578125" style="137" customWidth="1"/>
    <col min="4613" max="4613" width="22.7109375" style="137" customWidth="1"/>
    <col min="4614" max="4614" width="18.7109375" style="137" customWidth="1"/>
    <col min="4615" max="4616" width="18.140625" style="137" customWidth="1"/>
    <col min="4617" max="4617" width="17.85546875" style="137" customWidth="1"/>
    <col min="4618" max="4618" width="16.7109375" style="137" customWidth="1"/>
    <col min="4619" max="4619" width="19.140625" style="137" customWidth="1"/>
    <col min="4620" max="4620" width="18.85546875" style="137" customWidth="1"/>
    <col min="4621" max="4621" width="21" style="137" customWidth="1"/>
    <col min="4622" max="4625" width="0" style="137" hidden="1" customWidth="1"/>
    <col min="4626" max="4627" width="9.140625" style="137"/>
    <col min="4628" max="4628" width="11.42578125" style="137" customWidth="1"/>
    <col min="4629" max="4864" width="9.140625" style="137"/>
    <col min="4865" max="4865" width="8.28515625" style="137" customWidth="1"/>
    <col min="4866" max="4866" width="26" style="137" customWidth="1"/>
    <col min="4867" max="4867" width="22.140625" style="137" customWidth="1"/>
    <col min="4868" max="4868" width="21.42578125" style="137" customWidth="1"/>
    <col min="4869" max="4869" width="22.7109375" style="137" customWidth="1"/>
    <col min="4870" max="4870" width="18.7109375" style="137" customWidth="1"/>
    <col min="4871" max="4872" width="18.140625" style="137" customWidth="1"/>
    <col min="4873" max="4873" width="17.85546875" style="137" customWidth="1"/>
    <col min="4874" max="4874" width="16.7109375" style="137" customWidth="1"/>
    <col min="4875" max="4875" width="19.140625" style="137" customWidth="1"/>
    <col min="4876" max="4876" width="18.85546875" style="137" customWidth="1"/>
    <col min="4877" max="4877" width="21" style="137" customWidth="1"/>
    <col min="4878" max="4881" width="0" style="137" hidden="1" customWidth="1"/>
    <col min="4882" max="4883" width="9.140625" style="137"/>
    <col min="4884" max="4884" width="11.42578125" style="137" customWidth="1"/>
    <col min="4885" max="5120" width="9.140625" style="137"/>
    <col min="5121" max="5121" width="8.28515625" style="137" customWidth="1"/>
    <col min="5122" max="5122" width="26" style="137" customWidth="1"/>
    <col min="5123" max="5123" width="22.140625" style="137" customWidth="1"/>
    <col min="5124" max="5124" width="21.42578125" style="137" customWidth="1"/>
    <col min="5125" max="5125" width="22.7109375" style="137" customWidth="1"/>
    <col min="5126" max="5126" width="18.7109375" style="137" customWidth="1"/>
    <col min="5127" max="5128" width="18.140625" style="137" customWidth="1"/>
    <col min="5129" max="5129" width="17.85546875" style="137" customWidth="1"/>
    <col min="5130" max="5130" width="16.7109375" style="137" customWidth="1"/>
    <col min="5131" max="5131" width="19.140625" style="137" customWidth="1"/>
    <col min="5132" max="5132" width="18.85546875" style="137" customWidth="1"/>
    <col min="5133" max="5133" width="21" style="137" customWidth="1"/>
    <col min="5134" max="5137" width="0" style="137" hidden="1" customWidth="1"/>
    <col min="5138" max="5139" width="9.140625" style="137"/>
    <col min="5140" max="5140" width="11.42578125" style="137" customWidth="1"/>
    <col min="5141" max="5376" width="9.140625" style="137"/>
    <col min="5377" max="5377" width="8.28515625" style="137" customWidth="1"/>
    <col min="5378" max="5378" width="26" style="137" customWidth="1"/>
    <col min="5379" max="5379" width="22.140625" style="137" customWidth="1"/>
    <col min="5380" max="5380" width="21.42578125" style="137" customWidth="1"/>
    <col min="5381" max="5381" width="22.7109375" style="137" customWidth="1"/>
    <col min="5382" max="5382" width="18.7109375" style="137" customWidth="1"/>
    <col min="5383" max="5384" width="18.140625" style="137" customWidth="1"/>
    <col min="5385" max="5385" width="17.85546875" style="137" customWidth="1"/>
    <col min="5386" max="5386" width="16.7109375" style="137" customWidth="1"/>
    <col min="5387" max="5387" width="19.140625" style="137" customWidth="1"/>
    <col min="5388" max="5388" width="18.85546875" style="137" customWidth="1"/>
    <col min="5389" max="5389" width="21" style="137" customWidth="1"/>
    <col min="5390" max="5393" width="0" style="137" hidden="1" customWidth="1"/>
    <col min="5394" max="5395" width="9.140625" style="137"/>
    <col min="5396" max="5396" width="11.42578125" style="137" customWidth="1"/>
    <col min="5397" max="5632" width="9.140625" style="137"/>
    <col min="5633" max="5633" width="8.28515625" style="137" customWidth="1"/>
    <col min="5634" max="5634" width="26" style="137" customWidth="1"/>
    <col min="5635" max="5635" width="22.140625" style="137" customWidth="1"/>
    <col min="5636" max="5636" width="21.42578125" style="137" customWidth="1"/>
    <col min="5637" max="5637" width="22.7109375" style="137" customWidth="1"/>
    <col min="5638" max="5638" width="18.7109375" style="137" customWidth="1"/>
    <col min="5639" max="5640" width="18.140625" style="137" customWidth="1"/>
    <col min="5641" max="5641" width="17.85546875" style="137" customWidth="1"/>
    <col min="5642" max="5642" width="16.7109375" style="137" customWidth="1"/>
    <col min="5643" max="5643" width="19.140625" style="137" customWidth="1"/>
    <col min="5644" max="5644" width="18.85546875" style="137" customWidth="1"/>
    <col min="5645" max="5645" width="21" style="137" customWidth="1"/>
    <col min="5646" max="5649" width="0" style="137" hidden="1" customWidth="1"/>
    <col min="5650" max="5651" width="9.140625" style="137"/>
    <col min="5652" max="5652" width="11.42578125" style="137" customWidth="1"/>
    <col min="5653" max="5888" width="9.140625" style="137"/>
    <col min="5889" max="5889" width="8.28515625" style="137" customWidth="1"/>
    <col min="5890" max="5890" width="26" style="137" customWidth="1"/>
    <col min="5891" max="5891" width="22.140625" style="137" customWidth="1"/>
    <col min="5892" max="5892" width="21.42578125" style="137" customWidth="1"/>
    <col min="5893" max="5893" width="22.7109375" style="137" customWidth="1"/>
    <col min="5894" max="5894" width="18.7109375" style="137" customWidth="1"/>
    <col min="5895" max="5896" width="18.140625" style="137" customWidth="1"/>
    <col min="5897" max="5897" width="17.85546875" style="137" customWidth="1"/>
    <col min="5898" max="5898" width="16.7109375" style="137" customWidth="1"/>
    <col min="5899" max="5899" width="19.140625" style="137" customWidth="1"/>
    <col min="5900" max="5900" width="18.85546875" style="137" customWidth="1"/>
    <col min="5901" max="5901" width="21" style="137" customWidth="1"/>
    <col min="5902" max="5905" width="0" style="137" hidden="1" customWidth="1"/>
    <col min="5906" max="5907" width="9.140625" style="137"/>
    <col min="5908" max="5908" width="11.42578125" style="137" customWidth="1"/>
    <col min="5909" max="6144" width="9.140625" style="137"/>
    <col min="6145" max="6145" width="8.28515625" style="137" customWidth="1"/>
    <col min="6146" max="6146" width="26" style="137" customWidth="1"/>
    <col min="6147" max="6147" width="22.140625" style="137" customWidth="1"/>
    <col min="6148" max="6148" width="21.42578125" style="137" customWidth="1"/>
    <col min="6149" max="6149" width="22.7109375" style="137" customWidth="1"/>
    <col min="6150" max="6150" width="18.7109375" style="137" customWidth="1"/>
    <col min="6151" max="6152" width="18.140625" style="137" customWidth="1"/>
    <col min="6153" max="6153" width="17.85546875" style="137" customWidth="1"/>
    <col min="6154" max="6154" width="16.7109375" style="137" customWidth="1"/>
    <col min="6155" max="6155" width="19.140625" style="137" customWidth="1"/>
    <col min="6156" max="6156" width="18.85546875" style="137" customWidth="1"/>
    <col min="6157" max="6157" width="21" style="137" customWidth="1"/>
    <col min="6158" max="6161" width="0" style="137" hidden="1" customWidth="1"/>
    <col min="6162" max="6163" width="9.140625" style="137"/>
    <col min="6164" max="6164" width="11.42578125" style="137" customWidth="1"/>
    <col min="6165" max="6400" width="9.140625" style="137"/>
    <col min="6401" max="6401" width="8.28515625" style="137" customWidth="1"/>
    <col min="6402" max="6402" width="26" style="137" customWidth="1"/>
    <col min="6403" max="6403" width="22.140625" style="137" customWidth="1"/>
    <col min="6404" max="6404" width="21.42578125" style="137" customWidth="1"/>
    <col min="6405" max="6405" width="22.7109375" style="137" customWidth="1"/>
    <col min="6406" max="6406" width="18.7109375" style="137" customWidth="1"/>
    <col min="6407" max="6408" width="18.140625" style="137" customWidth="1"/>
    <col min="6409" max="6409" width="17.85546875" style="137" customWidth="1"/>
    <col min="6410" max="6410" width="16.7109375" style="137" customWidth="1"/>
    <col min="6411" max="6411" width="19.140625" style="137" customWidth="1"/>
    <col min="6412" max="6412" width="18.85546875" style="137" customWidth="1"/>
    <col min="6413" max="6413" width="21" style="137" customWidth="1"/>
    <col min="6414" max="6417" width="0" style="137" hidden="1" customWidth="1"/>
    <col min="6418" max="6419" width="9.140625" style="137"/>
    <col min="6420" max="6420" width="11.42578125" style="137" customWidth="1"/>
    <col min="6421" max="6656" width="9.140625" style="137"/>
    <col min="6657" max="6657" width="8.28515625" style="137" customWidth="1"/>
    <col min="6658" max="6658" width="26" style="137" customWidth="1"/>
    <col min="6659" max="6659" width="22.140625" style="137" customWidth="1"/>
    <col min="6660" max="6660" width="21.42578125" style="137" customWidth="1"/>
    <col min="6661" max="6661" width="22.7109375" style="137" customWidth="1"/>
    <col min="6662" max="6662" width="18.7109375" style="137" customWidth="1"/>
    <col min="6663" max="6664" width="18.140625" style="137" customWidth="1"/>
    <col min="6665" max="6665" width="17.85546875" style="137" customWidth="1"/>
    <col min="6666" max="6666" width="16.7109375" style="137" customWidth="1"/>
    <col min="6667" max="6667" width="19.140625" style="137" customWidth="1"/>
    <col min="6668" max="6668" width="18.85546875" style="137" customWidth="1"/>
    <col min="6669" max="6669" width="21" style="137" customWidth="1"/>
    <col min="6670" max="6673" width="0" style="137" hidden="1" customWidth="1"/>
    <col min="6674" max="6675" width="9.140625" style="137"/>
    <col min="6676" max="6676" width="11.42578125" style="137" customWidth="1"/>
    <col min="6677" max="6912" width="9.140625" style="137"/>
    <col min="6913" max="6913" width="8.28515625" style="137" customWidth="1"/>
    <col min="6914" max="6914" width="26" style="137" customWidth="1"/>
    <col min="6915" max="6915" width="22.140625" style="137" customWidth="1"/>
    <col min="6916" max="6916" width="21.42578125" style="137" customWidth="1"/>
    <col min="6917" max="6917" width="22.7109375" style="137" customWidth="1"/>
    <col min="6918" max="6918" width="18.7109375" style="137" customWidth="1"/>
    <col min="6919" max="6920" width="18.140625" style="137" customWidth="1"/>
    <col min="6921" max="6921" width="17.85546875" style="137" customWidth="1"/>
    <col min="6922" max="6922" width="16.7109375" style="137" customWidth="1"/>
    <col min="6923" max="6923" width="19.140625" style="137" customWidth="1"/>
    <col min="6924" max="6924" width="18.85546875" style="137" customWidth="1"/>
    <col min="6925" max="6925" width="21" style="137" customWidth="1"/>
    <col min="6926" max="6929" width="0" style="137" hidden="1" customWidth="1"/>
    <col min="6930" max="6931" width="9.140625" style="137"/>
    <col min="6932" max="6932" width="11.42578125" style="137" customWidth="1"/>
    <col min="6933" max="7168" width="9.140625" style="137"/>
    <col min="7169" max="7169" width="8.28515625" style="137" customWidth="1"/>
    <col min="7170" max="7170" width="26" style="137" customWidth="1"/>
    <col min="7171" max="7171" width="22.140625" style="137" customWidth="1"/>
    <col min="7172" max="7172" width="21.42578125" style="137" customWidth="1"/>
    <col min="7173" max="7173" width="22.7109375" style="137" customWidth="1"/>
    <col min="7174" max="7174" width="18.7109375" style="137" customWidth="1"/>
    <col min="7175" max="7176" width="18.140625" style="137" customWidth="1"/>
    <col min="7177" max="7177" width="17.85546875" style="137" customWidth="1"/>
    <col min="7178" max="7178" width="16.7109375" style="137" customWidth="1"/>
    <col min="7179" max="7179" width="19.140625" style="137" customWidth="1"/>
    <col min="7180" max="7180" width="18.85546875" style="137" customWidth="1"/>
    <col min="7181" max="7181" width="21" style="137" customWidth="1"/>
    <col min="7182" max="7185" width="0" style="137" hidden="1" customWidth="1"/>
    <col min="7186" max="7187" width="9.140625" style="137"/>
    <col min="7188" max="7188" width="11.42578125" style="137" customWidth="1"/>
    <col min="7189" max="7424" width="9.140625" style="137"/>
    <col min="7425" max="7425" width="8.28515625" style="137" customWidth="1"/>
    <col min="7426" max="7426" width="26" style="137" customWidth="1"/>
    <col min="7427" max="7427" width="22.140625" style="137" customWidth="1"/>
    <col min="7428" max="7428" width="21.42578125" style="137" customWidth="1"/>
    <col min="7429" max="7429" width="22.7109375" style="137" customWidth="1"/>
    <col min="7430" max="7430" width="18.7109375" style="137" customWidth="1"/>
    <col min="7431" max="7432" width="18.140625" style="137" customWidth="1"/>
    <col min="7433" max="7433" width="17.85546875" style="137" customWidth="1"/>
    <col min="7434" max="7434" width="16.7109375" style="137" customWidth="1"/>
    <col min="7435" max="7435" width="19.140625" style="137" customWidth="1"/>
    <col min="7436" max="7436" width="18.85546875" style="137" customWidth="1"/>
    <col min="7437" max="7437" width="21" style="137" customWidth="1"/>
    <col min="7438" max="7441" width="0" style="137" hidden="1" customWidth="1"/>
    <col min="7442" max="7443" width="9.140625" style="137"/>
    <col min="7444" max="7444" width="11.42578125" style="137" customWidth="1"/>
    <col min="7445" max="7680" width="9.140625" style="137"/>
    <col min="7681" max="7681" width="8.28515625" style="137" customWidth="1"/>
    <col min="7682" max="7682" width="26" style="137" customWidth="1"/>
    <col min="7683" max="7683" width="22.140625" style="137" customWidth="1"/>
    <col min="7684" max="7684" width="21.42578125" style="137" customWidth="1"/>
    <col min="7685" max="7685" width="22.7109375" style="137" customWidth="1"/>
    <col min="7686" max="7686" width="18.7109375" style="137" customWidth="1"/>
    <col min="7687" max="7688" width="18.140625" style="137" customWidth="1"/>
    <col min="7689" max="7689" width="17.85546875" style="137" customWidth="1"/>
    <col min="7690" max="7690" width="16.7109375" style="137" customWidth="1"/>
    <col min="7691" max="7691" width="19.140625" style="137" customWidth="1"/>
    <col min="7692" max="7692" width="18.85546875" style="137" customWidth="1"/>
    <col min="7693" max="7693" width="21" style="137" customWidth="1"/>
    <col min="7694" max="7697" width="0" style="137" hidden="1" customWidth="1"/>
    <col min="7698" max="7699" width="9.140625" style="137"/>
    <col min="7700" max="7700" width="11.42578125" style="137" customWidth="1"/>
    <col min="7701" max="7936" width="9.140625" style="137"/>
    <col min="7937" max="7937" width="8.28515625" style="137" customWidth="1"/>
    <col min="7938" max="7938" width="26" style="137" customWidth="1"/>
    <col min="7939" max="7939" width="22.140625" style="137" customWidth="1"/>
    <col min="7940" max="7940" width="21.42578125" style="137" customWidth="1"/>
    <col min="7941" max="7941" width="22.7109375" style="137" customWidth="1"/>
    <col min="7942" max="7942" width="18.7109375" style="137" customWidth="1"/>
    <col min="7943" max="7944" width="18.140625" style="137" customWidth="1"/>
    <col min="7945" max="7945" width="17.85546875" style="137" customWidth="1"/>
    <col min="7946" max="7946" width="16.7109375" style="137" customWidth="1"/>
    <col min="7947" max="7947" width="19.140625" style="137" customWidth="1"/>
    <col min="7948" max="7948" width="18.85546875" style="137" customWidth="1"/>
    <col min="7949" max="7949" width="21" style="137" customWidth="1"/>
    <col min="7950" max="7953" width="0" style="137" hidden="1" customWidth="1"/>
    <col min="7954" max="7955" width="9.140625" style="137"/>
    <col min="7956" max="7956" width="11.42578125" style="137" customWidth="1"/>
    <col min="7957" max="8192" width="9.140625" style="137"/>
    <col min="8193" max="8193" width="8.28515625" style="137" customWidth="1"/>
    <col min="8194" max="8194" width="26" style="137" customWidth="1"/>
    <col min="8195" max="8195" width="22.140625" style="137" customWidth="1"/>
    <col min="8196" max="8196" width="21.42578125" style="137" customWidth="1"/>
    <col min="8197" max="8197" width="22.7109375" style="137" customWidth="1"/>
    <col min="8198" max="8198" width="18.7109375" style="137" customWidth="1"/>
    <col min="8199" max="8200" width="18.140625" style="137" customWidth="1"/>
    <col min="8201" max="8201" width="17.85546875" style="137" customWidth="1"/>
    <col min="8202" max="8202" width="16.7109375" style="137" customWidth="1"/>
    <col min="8203" max="8203" width="19.140625" style="137" customWidth="1"/>
    <col min="8204" max="8204" width="18.85546875" style="137" customWidth="1"/>
    <col min="8205" max="8205" width="21" style="137" customWidth="1"/>
    <col min="8206" max="8209" width="0" style="137" hidden="1" customWidth="1"/>
    <col min="8210" max="8211" width="9.140625" style="137"/>
    <col min="8212" max="8212" width="11.42578125" style="137" customWidth="1"/>
    <col min="8213" max="8448" width="9.140625" style="137"/>
    <col min="8449" max="8449" width="8.28515625" style="137" customWidth="1"/>
    <col min="8450" max="8450" width="26" style="137" customWidth="1"/>
    <col min="8451" max="8451" width="22.140625" style="137" customWidth="1"/>
    <col min="8452" max="8452" width="21.42578125" style="137" customWidth="1"/>
    <col min="8453" max="8453" width="22.7109375" style="137" customWidth="1"/>
    <col min="8454" max="8454" width="18.7109375" style="137" customWidth="1"/>
    <col min="8455" max="8456" width="18.140625" style="137" customWidth="1"/>
    <col min="8457" max="8457" width="17.85546875" style="137" customWidth="1"/>
    <col min="8458" max="8458" width="16.7109375" style="137" customWidth="1"/>
    <col min="8459" max="8459" width="19.140625" style="137" customWidth="1"/>
    <col min="8460" max="8460" width="18.85546875" style="137" customWidth="1"/>
    <col min="8461" max="8461" width="21" style="137" customWidth="1"/>
    <col min="8462" max="8465" width="0" style="137" hidden="1" customWidth="1"/>
    <col min="8466" max="8467" width="9.140625" style="137"/>
    <col min="8468" max="8468" width="11.42578125" style="137" customWidth="1"/>
    <col min="8469" max="8704" width="9.140625" style="137"/>
    <col min="8705" max="8705" width="8.28515625" style="137" customWidth="1"/>
    <col min="8706" max="8706" width="26" style="137" customWidth="1"/>
    <col min="8707" max="8707" width="22.140625" style="137" customWidth="1"/>
    <col min="8708" max="8708" width="21.42578125" style="137" customWidth="1"/>
    <col min="8709" max="8709" width="22.7109375" style="137" customWidth="1"/>
    <col min="8710" max="8710" width="18.7109375" style="137" customWidth="1"/>
    <col min="8711" max="8712" width="18.140625" style="137" customWidth="1"/>
    <col min="8713" max="8713" width="17.85546875" style="137" customWidth="1"/>
    <col min="8714" max="8714" width="16.7109375" style="137" customWidth="1"/>
    <col min="8715" max="8715" width="19.140625" style="137" customWidth="1"/>
    <col min="8716" max="8716" width="18.85546875" style="137" customWidth="1"/>
    <col min="8717" max="8717" width="21" style="137" customWidth="1"/>
    <col min="8718" max="8721" width="0" style="137" hidden="1" customWidth="1"/>
    <col min="8722" max="8723" width="9.140625" style="137"/>
    <col min="8724" max="8724" width="11.42578125" style="137" customWidth="1"/>
    <col min="8725" max="8960" width="9.140625" style="137"/>
    <col min="8961" max="8961" width="8.28515625" style="137" customWidth="1"/>
    <col min="8962" max="8962" width="26" style="137" customWidth="1"/>
    <col min="8963" max="8963" width="22.140625" style="137" customWidth="1"/>
    <col min="8964" max="8964" width="21.42578125" style="137" customWidth="1"/>
    <col min="8965" max="8965" width="22.7109375" style="137" customWidth="1"/>
    <col min="8966" max="8966" width="18.7109375" style="137" customWidth="1"/>
    <col min="8967" max="8968" width="18.140625" style="137" customWidth="1"/>
    <col min="8969" max="8969" width="17.85546875" style="137" customWidth="1"/>
    <col min="8970" max="8970" width="16.7109375" style="137" customWidth="1"/>
    <col min="8971" max="8971" width="19.140625" style="137" customWidth="1"/>
    <col min="8972" max="8972" width="18.85546875" style="137" customWidth="1"/>
    <col min="8973" max="8973" width="21" style="137" customWidth="1"/>
    <col min="8974" max="8977" width="0" style="137" hidden="1" customWidth="1"/>
    <col min="8978" max="8979" width="9.140625" style="137"/>
    <col min="8980" max="8980" width="11.42578125" style="137" customWidth="1"/>
    <col min="8981" max="9216" width="9.140625" style="137"/>
    <col min="9217" max="9217" width="8.28515625" style="137" customWidth="1"/>
    <col min="9218" max="9218" width="26" style="137" customWidth="1"/>
    <col min="9219" max="9219" width="22.140625" style="137" customWidth="1"/>
    <col min="9220" max="9220" width="21.42578125" style="137" customWidth="1"/>
    <col min="9221" max="9221" width="22.7109375" style="137" customWidth="1"/>
    <col min="9222" max="9222" width="18.7109375" style="137" customWidth="1"/>
    <col min="9223" max="9224" width="18.140625" style="137" customWidth="1"/>
    <col min="9225" max="9225" width="17.85546875" style="137" customWidth="1"/>
    <col min="9226" max="9226" width="16.7109375" style="137" customWidth="1"/>
    <col min="9227" max="9227" width="19.140625" style="137" customWidth="1"/>
    <col min="9228" max="9228" width="18.85546875" style="137" customWidth="1"/>
    <col min="9229" max="9229" width="21" style="137" customWidth="1"/>
    <col min="9230" max="9233" width="0" style="137" hidden="1" customWidth="1"/>
    <col min="9234" max="9235" width="9.140625" style="137"/>
    <col min="9236" max="9236" width="11.42578125" style="137" customWidth="1"/>
    <col min="9237" max="9472" width="9.140625" style="137"/>
    <col min="9473" max="9473" width="8.28515625" style="137" customWidth="1"/>
    <col min="9474" max="9474" width="26" style="137" customWidth="1"/>
    <col min="9475" max="9475" width="22.140625" style="137" customWidth="1"/>
    <col min="9476" max="9476" width="21.42578125" style="137" customWidth="1"/>
    <col min="9477" max="9477" width="22.7109375" style="137" customWidth="1"/>
    <col min="9478" max="9478" width="18.7109375" style="137" customWidth="1"/>
    <col min="9479" max="9480" width="18.140625" style="137" customWidth="1"/>
    <col min="9481" max="9481" width="17.85546875" style="137" customWidth="1"/>
    <col min="9482" max="9482" width="16.7109375" style="137" customWidth="1"/>
    <col min="9483" max="9483" width="19.140625" style="137" customWidth="1"/>
    <col min="9484" max="9484" width="18.85546875" style="137" customWidth="1"/>
    <col min="9485" max="9485" width="21" style="137" customWidth="1"/>
    <col min="9486" max="9489" width="0" style="137" hidden="1" customWidth="1"/>
    <col min="9490" max="9491" width="9.140625" style="137"/>
    <col min="9492" max="9492" width="11.42578125" style="137" customWidth="1"/>
    <col min="9493" max="9728" width="9.140625" style="137"/>
    <col min="9729" max="9729" width="8.28515625" style="137" customWidth="1"/>
    <col min="9730" max="9730" width="26" style="137" customWidth="1"/>
    <col min="9731" max="9731" width="22.140625" style="137" customWidth="1"/>
    <col min="9732" max="9732" width="21.42578125" style="137" customWidth="1"/>
    <col min="9733" max="9733" width="22.7109375" style="137" customWidth="1"/>
    <col min="9734" max="9734" width="18.7109375" style="137" customWidth="1"/>
    <col min="9735" max="9736" width="18.140625" style="137" customWidth="1"/>
    <col min="9737" max="9737" width="17.85546875" style="137" customWidth="1"/>
    <col min="9738" max="9738" width="16.7109375" style="137" customWidth="1"/>
    <col min="9739" max="9739" width="19.140625" style="137" customWidth="1"/>
    <col min="9740" max="9740" width="18.85546875" style="137" customWidth="1"/>
    <col min="9741" max="9741" width="21" style="137" customWidth="1"/>
    <col min="9742" max="9745" width="0" style="137" hidden="1" customWidth="1"/>
    <col min="9746" max="9747" width="9.140625" style="137"/>
    <col min="9748" max="9748" width="11.42578125" style="137" customWidth="1"/>
    <col min="9749" max="9984" width="9.140625" style="137"/>
    <col min="9985" max="9985" width="8.28515625" style="137" customWidth="1"/>
    <col min="9986" max="9986" width="26" style="137" customWidth="1"/>
    <col min="9987" max="9987" width="22.140625" style="137" customWidth="1"/>
    <col min="9988" max="9988" width="21.42578125" style="137" customWidth="1"/>
    <col min="9989" max="9989" width="22.7109375" style="137" customWidth="1"/>
    <col min="9990" max="9990" width="18.7109375" style="137" customWidth="1"/>
    <col min="9991" max="9992" width="18.140625" style="137" customWidth="1"/>
    <col min="9993" max="9993" width="17.85546875" style="137" customWidth="1"/>
    <col min="9994" max="9994" width="16.7109375" style="137" customWidth="1"/>
    <col min="9995" max="9995" width="19.140625" style="137" customWidth="1"/>
    <col min="9996" max="9996" width="18.85546875" style="137" customWidth="1"/>
    <col min="9997" max="9997" width="21" style="137" customWidth="1"/>
    <col min="9998" max="10001" width="0" style="137" hidden="1" customWidth="1"/>
    <col min="10002" max="10003" width="9.140625" style="137"/>
    <col min="10004" max="10004" width="11.42578125" style="137" customWidth="1"/>
    <col min="10005" max="10240" width="9.140625" style="137"/>
    <col min="10241" max="10241" width="8.28515625" style="137" customWidth="1"/>
    <col min="10242" max="10242" width="26" style="137" customWidth="1"/>
    <col min="10243" max="10243" width="22.140625" style="137" customWidth="1"/>
    <col min="10244" max="10244" width="21.42578125" style="137" customWidth="1"/>
    <col min="10245" max="10245" width="22.7109375" style="137" customWidth="1"/>
    <col min="10246" max="10246" width="18.7109375" style="137" customWidth="1"/>
    <col min="10247" max="10248" width="18.140625" style="137" customWidth="1"/>
    <col min="10249" max="10249" width="17.85546875" style="137" customWidth="1"/>
    <col min="10250" max="10250" width="16.7109375" style="137" customWidth="1"/>
    <col min="10251" max="10251" width="19.140625" style="137" customWidth="1"/>
    <col min="10252" max="10252" width="18.85546875" style="137" customWidth="1"/>
    <col min="10253" max="10253" width="21" style="137" customWidth="1"/>
    <col min="10254" max="10257" width="0" style="137" hidden="1" customWidth="1"/>
    <col min="10258" max="10259" width="9.140625" style="137"/>
    <col min="10260" max="10260" width="11.42578125" style="137" customWidth="1"/>
    <col min="10261" max="10496" width="9.140625" style="137"/>
    <col min="10497" max="10497" width="8.28515625" style="137" customWidth="1"/>
    <col min="10498" max="10498" width="26" style="137" customWidth="1"/>
    <col min="10499" max="10499" width="22.140625" style="137" customWidth="1"/>
    <col min="10500" max="10500" width="21.42578125" style="137" customWidth="1"/>
    <col min="10501" max="10501" width="22.7109375" style="137" customWidth="1"/>
    <col min="10502" max="10502" width="18.7109375" style="137" customWidth="1"/>
    <col min="10503" max="10504" width="18.140625" style="137" customWidth="1"/>
    <col min="10505" max="10505" width="17.85546875" style="137" customWidth="1"/>
    <col min="10506" max="10506" width="16.7109375" style="137" customWidth="1"/>
    <col min="10507" max="10507" width="19.140625" style="137" customWidth="1"/>
    <col min="10508" max="10508" width="18.85546875" style="137" customWidth="1"/>
    <col min="10509" max="10509" width="21" style="137" customWidth="1"/>
    <col min="10510" max="10513" width="0" style="137" hidden="1" customWidth="1"/>
    <col min="10514" max="10515" width="9.140625" style="137"/>
    <col min="10516" max="10516" width="11.42578125" style="137" customWidth="1"/>
    <col min="10517" max="10752" width="9.140625" style="137"/>
    <col min="10753" max="10753" width="8.28515625" style="137" customWidth="1"/>
    <col min="10754" max="10754" width="26" style="137" customWidth="1"/>
    <col min="10755" max="10755" width="22.140625" style="137" customWidth="1"/>
    <col min="10756" max="10756" width="21.42578125" style="137" customWidth="1"/>
    <col min="10757" max="10757" width="22.7109375" style="137" customWidth="1"/>
    <col min="10758" max="10758" width="18.7109375" style="137" customWidth="1"/>
    <col min="10759" max="10760" width="18.140625" style="137" customWidth="1"/>
    <col min="10761" max="10761" width="17.85546875" style="137" customWidth="1"/>
    <col min="10762" max="10762" width="16.7109375" style="137" customWidth="1"/>
    <col min="10763" max="10763" width="19.140625" style="137" customWidth="1"/>
    <col min="10764" max="10764" width="18.85546875" style="137" customWidth="1"/>
    <col min="10765" max="10765" width="21" style="137" customWidth="1"/>
    <col min="10766" max="10769" width="0" style="137" hidden="1" customWidth="1"/>
    <col min="10770" max="10771" width="9.140625" style="137"/>
    <col min="10772" max="10772" width="11.42578125" style="137" customWidth="1"/>
    <col min="10773" max="11008" width="9.140625" style="137"/>
    <col min="11009" max="11009" width="8.28515625" style="137" customWidth="1"/>
    <col min="11010" max="11010" width="26" style="137" customWidth="1"/>
    <col min="11011" max="11011" width="22.140625" style="137" customWidth="1"/>
    <col min="11012" max="11012" width="21.42578125" style="137" customWidth="1"/>
    <col min="11013" max="11013" width="22.7109375" style="137" customWidth="1"/>
    <col min="11014" max="11014" width="18.7109375" style="137" customWidth="1"/>
    <col min="11015" max="11016" width="18.140625" style="137" customWidth="1"/>
    <col min="11017" max="11017" width="17.85546875" style="137" customWidth="1"/>
    <col min="11018" max="11018" width="16.7109375" style="137" customWidth="1"/>
    <col min="11019" max="11019" width="19.140625" style="137" customWidth="1"/>
    <col min="11020" max="11020" width="18.85546875" style="137" customWidth="1"/>
    <col min="11021" max="11021" width="21" style="137" customWidth="1"/>
    <col min="11022" max="11025" width="0" style="137" hidden="1" customWidth="1"/>
    <col min="11026" max="11027" width="9.140625" style="137"/>
    <col min="11028" max="11028" width="11.42578125" style="137" customWidth="1"/>
    <col min="11029" max="11264" width="9.140625" style="137"/>
    <col min="11265" max="11265" width="8.28515625" style="137" customWidth="1"/>
    <col min="11266" max="11266" width="26" style="137" customWidth="1"/>
    <col min="11267" max="11267" width="22.140625" style="137" customWidth="1"/>
    <col min="11268" max="11268" width="21.42578125" style="137" customWidth="1"/>
    <col min="11269" max="11269" width="22.7109375" style="137" customWidth="1"/>
    <col min="11270" max="11270" width="18.7109375" style="137" customWidth="1"/>
    <col min="11271" max="11272" width="18.140625" style="137" customWidth="1"/>
    <col min="11273" max="11273" width="17.85546875" style="137" customWidth="1"/>
    <col min="11274" max="11274" width="16.7109375" style="137" customWidth="1"/>
    <col min="11275" max="11275" width="19.140625" style="137" customWidth="1"/>
    <col min="11276" max="11276" width="18.85546875" style="137" customWidth="1"/>
    <col min="11277" max="11277" width="21" style="137" customWidth="1"/>
    <col min="11278" max="11281" width="0" style="137" hidden="1" customWidth="1"/>
    <col min="11282" max="11283" width="9.140625" style="137"/>
    <col min="11284" max="11284" width="11.42578125" style="137" customWidth="1"/>
    <col min="11285" max="11520" width="9.140625" style="137"/>
    <col min="11521" max="11521" width="8.28515625" style="137" customWidth="1"/>
    <col min="11522" max="11522" width="26" style="137" customWidth="1"/>
    <col min="11523" max="11523" width="22.140625" style="137" customWidth="1"/>
    <col min="11524" max="11524" width="21.42578125" style="137" customWidth="1"/>
    <col min="11525" max="11525" width="22.7109375" style="137" customWidth="1"/>
    <col min="11526" max="11526" width="18.7109375" style="137" customWidth="1"/>
    <col min="11527" max="11528" width="18.140625" style="137" customWidth="1"/>
    <col min="11529" max="11529" width="17.85546875" style="137" customWidth="1"/>
    <col min="11530" max="11530" width="16.7109375" style="137" customWidth="1"/>
    <col min="11531" max="11531" width="19.140625" style="137" customWidth="1"/>
    <col min="11532" max="11532" width="18.85546875" style="137" customWidth="1"/>
    <col min="11533" max="11533" width="21" style="137" customWidth="1"/>
    <col min="11534" max="11537" width="0" style="137" hidden="1" customWidth="1"/>
    <col min="11538" max="11539" width="9.140625" style="137"/>
    <col min="11540" max="11540" width="11.42578125" style="137" customWidth="1"/>
    <col min="11541" max="11776" width="9.140625" style="137"/>
    <col min="11777" max="11777" width="8.28515625" style="137" customWidth="1"/>
    <col min="11778" max="11778" width="26" style="137" customWidth="1"/>
    <col min="11779" max="11779" width="22.140625" style="137" customWidth="1"/>
    <col min="11780" max="11780" width="21.42578125" style="137" customWidth="1"/>
    <col min="11781" max="11781" width="22.7109375" style="137" customWidth="1"/>
    <col min="11782" max="11782" width="18.7109375" style="137" customWidth="1"/>
    <col min="11783" max="11784" width="18.140625" style="137" customWidth="1"/>
    <col min="11785" max="11785" width="17.85546875" style="137" customWidth="1"/>
    <col min="11786" max="11786" width="16.7109375" style="137" customWidth="1"/>
    <col min="11787" max="11787" width="19.140625" style="137" customWidth="1"/>
    <col min="11788" max="11788" width="18.85546875" style="137" customWidth="1"/>
    <col min="11789" max="11789" width="21" style="137" customWidth="1"/>
    <col min="11790" max="11793" width="0" style="137" hidden="1" customWidth="1"/>
    <col min="11794" max="11795" width="9.140625" style="137"/>
    <col min="11796" max="11796" width="11.42578125" style="137" customWidth="1"/>
    <col min="11797" max="12032" width="9.140625" style="137"/>
    <col min="12033" max="12033" width="8.28515625" style="137" customWidth="1"/>
    <col min="12034" max="12034" width="26" style="137" customWidth="1"/>
    <col min="12035" max="12035" width="22.140625" style="137" customWidth="1"/>
    <col min="12036" max="12036" width="21.42578125" style="137" customWidth="1"/>
    <col min="12037" max="12037" width="22.7109375" style="137" customWidth="1"/>
    <col min="12038" max="12038" width="18.7109375" style="137" customWidth="1"/>
    <col min="12039" max="12040" width="18.140625" style="137" customWidth="1"/>
    <col min="12041" max="12041" width="17.85546875" style="137" customWidth="1"/>
    <col min="12042" max="12042" width="16.7109375" style="137" customWidth="1"/>
    <col min="12043" max="12043" width="19.140625" style="137" customWidth="1"/>
    <col min="12044" max="12044" width="18.85546875" style="137" customWidth="1"/>
    <col min="12045" max="12045" width="21" style="137" customWidth="1"/>
    <col min="12046" max="12049" width="0" style="137" hidden="1" customWidth="1"/>
    <col min="12050" max="12051" width="9.140625" style="137"/>
    <col min="12052" max="12052" width="11.42578125" style="137" customWidth="1"/>
    <col min="12053" max="12288" width="9.140625" style="137"/>
    <col min="12289" max="12289" width="8.28515625" style="137" customWidth="1"/>
    <col min="12290" max="12290" width="26" style="137" customWidth="1"/>
    <col min="12291" max="12291" width="22.140625" style="137" customWidth="1"/>
    <col min="12292" max="12292" width="21.42578125" style="137" customWidth="1"/>
    <col min="12293" max="12293" width="22.7109375" style="137" customWidth="1"/>
    <col min="12294" max="12294" width="18.7109375" style="137" customWidth="1"/>
    <col min="12295" max="12296" width="18.140625" style="137" customWidth="1"/>
    <col min="12297" max="12297" width="17.85546875" style="137" customWidth="1"/>
    <col min="12298" max="12298" width="16.7109375" style="137" customWidth="1"/>
    <col min="12299" max="12299" width="19.140625" style="137" customWidth="1"/>
    <col min="12300" max="12300" width="18.85546875" style="137" customWidth="1"/>
    <col min="12301" max="12301" width="21" style="137" customWidth="1"/>
    <col min="12302" max="12305" width="0" style="137" hidden="1" customWidth="1"/>
    <col min="12306" max="12307" width="9.140625" style="137"/>
    <col min="12308" max="12308" width="11.42578125" style="137" customWidth="1"/>
    <col min="12309" max="12544" width="9.140625" style="137"/>
    <col min="12545" max="12545" width="8.28515625" style="137" customWidth="1"/>
    <col min="12546" max="12546" width="26" style="137" customWidth="1"/>
    <col min="12547" max="12547" width="22.140625" style="137" customWidth="1"/>
    <col min="12548" max="12548" width="21.42578125" style="137" customWidth="1"/>
    <col min="12549" max="12549" width="22.7109375" style="137" customWidth="1"/>
    <col min="12550" max="12550" width="18.7109375" style="137" customWidth="1"/>
    <col min="12551" max="12552" width="18.140625" style="137" customWidth="1"/>
    <col min="12553" max="12553" width="17.85546875" style="137" customWidth="1"/>
    <col min="12554" max="12554" width="16.7109375" style="137" customWidth="1"/>
    <col min="12555" max="12555" width="19.140625" style="137" customWidth="1"/>
    <col min="12556" max="12556" width="18.85546875" style="137" customWidth="1"/>
    <col min="12557" max="12557" width="21" style="137" customWidth="1"/>
    <col min="12558" max="12561" width="0" style="137" hidden="1" customWidth="1"/>
    <col min="12562" max="12563" width="9.140625" style="137"/>
    <col min="12564" max="12564" width="11.42578125" style="137" customWidth="1"/>
    <col min="12565" max="12800" width="9.140625" style="137"/>
    <col min="12801" max="12801" width="8.28515625" style="137" customWidth="1"/>
    <col min="12802" max="12802" width="26" style="137" customWidth="1"/>
    <col min="12803" max="12803" width="22.140625" style="137" customWidth="1"/>
    <col min="12804" max="12804" width="21.42578125" style="137" customWidth="1"/>
    <col min="12805" max="12805" width="22.7109375" style="137" customWidth="1"/>
    <col min="12806" max="12806" width="18.7109375" style="137" customWidth="1"/>
    <col min="12807" max="12808" width="18.140625" style="137" customWidth="1"/>
    <col min="12809" max="12809" width="17.85546875" style="137" customWidth="1"/>
    <col min="12810" max="12810" width="16.7109375" style="137" customWidth="1"/>
    <col min="12811" max="12811" width="19.140625" style="137" customWidth="1"/>
    <col min="12812" max="12812" width="18.85546875" style="137" customWidth="1"/>
    <col min="12813" max="12813" width="21" style="137" customWidth="1"/>
    <col min="12814" max="12817" width="0" style="137" hidden="1" customWidth="1"/>
    <col min="12818" max="12819" width="9.140625" style="137"/>
    <col min="12820" max="12820" width="11.42578125" style="137" customWidth="1"/>
    <col min="12821" max="13056" width="9.140625" style="137"/>
    <col min="13057" max="13057" width="8.28515625" style="137" customWidth="1"/>
    <col min="13058" max="13058" width="26" style="137" customWidth="1"/>
    <col min="13059" max="13059" width="22.140625" style="137" customWidth="1"/>
    <col min="13060" max="13060" width="21.42578125" style="137" customWidth="1"/>
    <col min="13061" max="13061" width="22.7109375" style="137" customWidth="1"/>
    <col min="13062" max="13062" width="18.7109375" style="137" customWidth="1"/>
    <col min="13063" max="13064" width="18.140625" style="137" customWidth="1"/>
    <col min="13065" max="13065" width="17.85546875" style="137" customWidth="1"/>
    <col min="13066" max="13066" width="16.7109375" style="137" customWidth="1"/>
    <col min="13067" max="13067" width="19.140625" style="137" customWidth="1"/>
    <col min="13068" max="13068" width="18.85546875" style="137" customWidth="1"/>
    <col min="13069" max="13069" width="21" style="137" customWidth="1"/>
    <col min="13070" max="13073" width="0" style="137" hidden="1" customWidth="1"/>
    <col min="13074" max="13075" width="9.140625" style="137"/>
    <col min="13076" max="13076" width="11.42578125" style="137" customWidth="1"/>
    <col min="13077" max="13312" width="9.140625" style="137"/>
    <col min="13313" max="13313" width="8.28515625" style="137" customWidth="1"/>
    <col min="13314" max="13314" width="26" style="137" customWidth="1"/>
    <col min="13315" max="13315" width="22.140625" style="137" customWidth="1"/>
    <col min="13316" max="13316" width="21.42578125" style="137" customWidth="1"/>
    <col min="13317" max="13317" width="22.7109375" style="137" customWidth="1"/>
    <col min="13318" max="13318" width="18.7109375" style="137" customWidth="1"/>
    <col min="13319" max="13320" width="18.140625" style="137" customWidth="1"/>
    <col min="13321" max="13321" width="17.85546875" style="137" customWidth="1"/>
    <col min="13322" max="13322" width="16.7109375" style="137" customWidth="1"/>
    <col min="13323" max="13323" width="19.140625" style="137" customWidth="1"/>
    <col min="13324" max="13324" width="18.85546875" style="137" customWidth="1"/>
    <col min="13325" max="13325" width="21" style="137" customWidth="1"/>
    <col min="13326" max="13329" width="0" style="137" hidden="1" customWidth="1"/>
    <col min="13330" max="13331" width="9.140625" style="137"/>
    <col min="13332" max="13332" width="11.42578125" style="137" customWidth="1"/>
    <col min="13333" max="13568" width="9.140625" style="137"/>
    <col min="13569" max="13569" width="8.28515625" style="137" customWidth="1"/>
    <col min="13570" max="13570" width="26" style="137" customWidth="1"/>
    <col min="13571" max="13571" width="22.140625" style="137" customWidth="1"/>
    <col min="13572" max="13572" width="21.42578125" style="137" customWidth="1"/>
    <col min="13573" max="13573" width="22.7109375" style="137" customWidth="1"/>
    <col min="13574" max="13574" width="18.7109375" style="137" customWidth="1"/>
    <col min="13575" max="13576" width="18.140625" style="137" customWidth="1"/>
    <col min="13577" max="13577" width="17.85546875" style="137" customWidth="1"/>
    <col min="13578" max="13578" width="16.7109375" style="137" customWidth="1"/>
    <col min="13579" max="13579" width="19.140625" style="137" customWidth="1"/>
    <col min="13580" max="13580" width="18.85546875" style="137" customWidth="1"/>
    <col min="13581" max="13581" width="21" style="137" customWidth="1"/>
    <col min="13582" max="13585" width="0" style="137" hidden="1" customWidth="1"/>
    <col min="13586" max="13587" width="9.140625" style="137"/>
    <col min="13588" max="13588" width="11.42578125" style="137" customWidth="1"/>
    <col min="13589" max="13824" width="9.140625" style="137"/>
    <col min="13825" max="13825" width="8.28515625" style="137" customWidth="1"/>
    <col min="13826" max="13826" width="26" style="137" customWidth="1"/>
    <col min="13827" max="13827" width="22.140625" style="137" customWidth="1"/>
    <col min="13828" max="13828" width="21.42578125" style="137" customWidth="1"/>
    <col min="13829" max="13829" width="22.7109375" style="137" customWidth="1"/>
    <col min="13830" max="13830" width="18.7109375" style="137" customWidth="1"/>
    <col min="13831" max="13832" width="18.140625" style="137" customWidth="1"/>
    <col min="13833" max="13833" width="17.85546875" style="137" customWidth="1"/>
    <col min="13834" max="13834" width="16.7109375" style="137" customWidth="1"/>
    <col min="13835" max="13835" width="19.140625" style="137" customWidth="1"/>
    <col min="13836" max="13836" width="18.85546875" style="137" customWidth="1"/>
    <col min="13837" max="13837" width="21" style="137" customWidth="1"/>
    <col min="13838" max="13841" width="0" style="137" hidden="1" customWidth="1"/>
    <col min="13842" max="13843" width="9.140625" style="137"/>
    <col min="13844" max="13844" width="11.42578125" style="137" customWidth="1"/>
    <col min="13845" max="14080" width="9.140625" style="137"/>
    <col min="14081" max="14081" width="8.28515625" style="137" customWidth="1"/>
    <col min="14082" max="14082" width="26" style="137" customWidth="1"/>
    <col min="14083" max="14083" width="22.140625" style="137" customWidth="1"/>
    <col min="14084" max="14084" width="21.42578125" style="137" customWidth="1"/>
    <col min="14085" max="14085" width="22.7109375" style="137" customWidth="1"/>
    <col min="14086" max="14086" width="18.7109375" style="137" customWidth="1"/>
    <col min="14087" max="14088" width="18.140625" style="137" customWidth="1"/>
    <col min="14089" max="14089" width="17.85546875" style="137" customWidth="1"/>
    <col min="14090" max="14090" width="16.7109375" style="137" customWidth="1"/>
    <col min="14091" max="14091" width="19.140625" style="137" customWidth="1"/>
    <col min="14092" max="14092" width="18.85546875" style="137" customWidth="1"/>
    <col min="14093" max="14093" width="21" style="137" customWidth="1"/>
    <col min="14094" max="14097" width="0" style="137" hidden="1" customWidth="1"/>
    <col min="14098" max="14099" width="9.140625" style="137"/>
    <col min="14100" max="14100" width="11.42578125" style="137" customWidth="1"/>
    <col min="14101" max="14336" width="9.140625" style="137"/>
    <col min="14337" max="14337" width="8.28515625" style="137" customWidth="1"/>
    <col min="14338" max="14338" width="26" style="137" customWidth="1"/>
    <col min="14339" max="14339" width="22.140625" style="137" customWidth="1"/>
    <col min="14340" max="14340" width="21.42578125" style="137" customWidth="1"/>
    <col min="14341" max="14341" width="22.7109375" style="137" customWidth="1"/>
    <col min="14342" max="14342" width="18.7109375" style="137" customWidth="1"/>
    <col min="14343" max="14344" width="18.140625" style="137" customWidth="1"/>
    <col min="14345" max="14345" width="17.85546875" style="137" customWidth="1"/>
    <col min="14346" max="14346" width="16.7109375" style="137" customWidth="1"/>
    <col min="14347" max="14347" width="19.140625" style="137" customWidth="1"/>
    <col min="14348" max="14348" width="18.85546875" style="137" customWidth="1"/>
    <col min="14349" max="14349" width="21" style="137" customWidth="1"/>
    <col min="14350" max="14353" width="0" style="137" hidden="1" customWidth="1"/>
    <col min="14354" max="14355" width="9.140625" style="137"/>
    <col min="14356" max="14356" width="11.42578125" style="137" customWidth="1"/>
    <col min="14357" max="14592" width="9.140625" style="137"/>
    <col min="14593" max="14593" width="8.28515625" style="137" customWidth="1"/>
    <col min="14594" max="14594" width="26" style="137" customWidth="1"/>
    <col min="14595" max="14595" width="22.140625" style="137" customWidth="1"/>
    <col min="14596" max="14596" width="21.42578125" style="137" customWidth="1"/>
    <col min="14597" max="14597" width="22.7109375" style="137" customWidth="1"/>
    <col min="14598" max="14598" width="18.7109375" style="137" customWidth="1"/>
    <col min="14599" max="14600" width="18.140625" style="137" customWidth="1"/>
    <col min="14601" max="14601" width="17.85546875" style="137" customWidth="1"/>
    <col min="14602" max="14602" width="16.7109375" style="137" customWidth="1"/>
    <col min="14603" max="14603" width="19.140625" style="137" customWidth="1"/>
    <col min="14604" max="14604" width="18.85546875" style="137" customWidth="1"/>
    <col min="14605" max="14605" width="21" style="137" customWidth="1"/>
    <col min="14606" max="14609" width="0" style="137" hidden="1" customWidth="1"/>
    <col min="14610" max="14611" width="9.140625" style="137"/>
    <col min="14612" max="14612" width="11.42578125" style="137" customWidth="1"/>
    <col min="14613" max="14848" width="9.140625" style="137"/>
    <col min="14849" max="14849" width="8.28515625" style="137" customWidth="1"/>
    <col min="14850" max="14850" width="26" style="137" customWidth="1"/>
    <col min="14851" max="14851" width="22.140625" style="137" customWidth="1"/>
    <col min="14852" max="14852" width="21.42578125" style="137" customWidth="1"/>
    <col min="14853" max="14853" width="22.7109375" style="137" customWidth="1"/>
    <col min="14854" max="14854" width="18.7109375" style="137" customWidth="1"/>
    <col min="14855" max="14856" width="18.140625" style="137" customWidth="1"/>
    <col min="14857" max="14857" width="17.85546875" style="137" customWidth="1"/>
    <col min="14858" max="14858" width="16.7109375" style="137" customWidth="1"/>
    <col min="14859" max="14859" width="19.140625" style="137" customWidth="1"/>
    <col min="14860" max="14860" width="18.85546875" style="137" customWidth="1"/>
    <col min="14861" max="14861" width="21" style="137" customWidth="1"/>
    <col min="14862" max="14865" width="0" style="137" hidden="1" customWidth="1"/>
    <col min="14866" max="14867" width="9.140625" style="137"/>
    <col min="14868" max="14868" width="11.42578125" style="137" customWidth="1"/>
    <col min="14869" max="15104" width="9.140625" style="137"/>
    <col min="15105" max="15105" width="8.28515625" style="137" customWidth="1"/>
    <col min="15106" max="15106" width="26" style="137" customWidth="1"/>
    <col min="15107" max="15107" width="22.140625" style="137" customWidth="1"/>
    <col min="15108" max="15108" width="21.42578125" style="137" customWidth="1"/>
    <col min="15109" max="15109" width="22.7109375" style="137" customWidth="1"/>
    <col min="15110" max="15110" width="18.7109375" style="137" customWidth="1"/>
    <col min="15111" max="15112" width="18.140625" style="137" customWidth="1"/>
    <col min="15113" max="15113" width="17.85546875" style="137" customWidth="1"/>
    <col min="15114" max="15114" width="16.7109375" style="137" customWidth="1"/>
    <col min="15115" max="15115" width="19.140625" style="137" customWidth="1"/>
    <col min="15116" max="15116" width="18.85546875" style="137" customWidth="1"/>
    <col min="15117" max="15117" width="21" style="137" customWidth="1"/>
    <col min="15118" max="15121" width="0" style="137" hidden="1" customWidth="1"/>
    <col min="15122" max="15123" width="9.140625" style="137"/>
    <col min="15124" max="15124" width="11.42578125" style="137" customWidth="1"/>
    <col min="15125" max="15360" width="9.140625" style="137"/>
    <col min="15361" max="15361" width="8.28515625" style="137" customWidth="1"/>
    <col min="15362" max="15362" width="26" style="137" customWidth="1"/>
    <col min="15363" max="15363" width="22.140625" style="137" customWidth="1"/>
    <col min="15364" max="15364" width="21.42578125" style="137" customWidth="1"/>
    <col min="15365" max="15365" width="22.7109375" style="137" customWidth="1"/>
    <col min="15366" max="15366" width="18.7109375" style="137" customWidth="1"/>
    <col min="15367" max="15368" width="18.140625" style="137" customWidth="1"/>
    <col min="15369" max="15369" width="17.85546875" style="137" customWidth="1"/>
    <col min="15370" max="15370" width="16.7109375" style="137" customWidth="1"/>
    <col min="15371" max="15371" width="19.140625" style="137" customWidth="1"/>
    <col min="15372" max="15372" width="18.85546875" style="137" customWidth="1"/>
    <col min="15373" max="15373" width="21" style="137" customWidth="1"/>
    <col min="15374" max="15377" width="0" style="137" hidden="1" customWidth="1"/>
    <col min="15378" max="15379" width="9.140625" style="137"/>
    <col min="15380" max="15380" width="11.42578125" style="137" customWidth="1"/>
    <col min="15381" max="15616" width="9.140625" style="137"/>
    <col min="15617" max="15617" width="8.28515625" style="137" customWidth="1"/>
    <col min="15618" max="15618" width="26" style="137" customWidth="1"/>
    <col min="15619" max="15619" width="22.140625" style="137" customWidth="1"/>
    <col min="15620" max="15620" width="21.42578125" style="137" customWidth="1"/>
    <col min="15621" max="15621" width="22.7109375" style="137" customWidth="1"/>
    <col min="15622" max="15622" width="18.7109375" style="137" customWidth="1"/>
    <col min="15623" max="15624" width="18.140625" style="137" customWidth="1"/>
    <col min="15625" max="15625" width="17.85546875" style="137" customWidth="1"/>
    <col min="15626" max="15626" width="16.7109375" style="137" customWidth="1"/>
    <col min="15627" max="15627" width="19.140625" style="137" customWidth="1"/>
    <col min="15628" max="15628" width="18.85546875" style="137" customWidth="1"/>
    <col min="15629" max="15629" width="21" style="137" customWidth="1"/>
    <col min="15630" max="15633" width="0" style="137" hidden="1" customWidth="1"/>
    <col min="15634" max="15635" width="9.140625" style="137"/>
    <col min="15636" max="15636" width="11.42578125" style="137" customWidth="1"/>
    <col min="15637" max="15872" width="9.140625" style="137"/>
    <col min="15873" max="15873" width="8.28515625" style="137" customWidth="1"/>
    <col min="15874" max="15874" width="26" style="137" customWidth="1"/>
    <col min="15875" max="15875" width="22.140625" style="137" customWidth="1"/>
    <col min="15876" max="15876" width="21.42578125" style="137" customWidth="1"/>
    <col min="15877" max="15877" width="22.7109375" style="137" customWidth="1"/>
    <col min="15878" max="15878" width="18.7109375" style="137" customWidth="1"/>
    <col min="15879" max="15880" width="18.140625" style="137" customWidth="1"/>
    <col min="15881" max="15881" width="17.85546875" style="137" customWidth="1"/>
    <col min="15882" max="15882" width="16.7109375" style="137" customWidth="1"/>
    <col min="15883" max="15883" width="19.140625" style="137" customWidth="1"/>
    <col min="15884" max="15884" width="18.85546875" style="137" customWidth="1"/>
    <col min="15885" max="15885" width="21" style="137" customWidth="1"/>
    <col min="15886" max="15889" width="0" style="137" hidden="1" customWidth="1"/>
    <col min="15890" max="15891" width="9.140625" style="137"/>
    <col min="15892" max="15892" width="11.42578125" style="137" customWidth="1"/>
    <col min="15893" max="16128" width="9.140625" style="137"/>
    <col min="16129" max="16129" width="8.28515625" style="137" customWidth="1"/>
    <col min="16130" max="16130" width="26" style="137" customWidth="1"/>
    <col min="16131" max="16131" width="22.140625" style="137" customWidth="1"/>
    <col min="16132" max="16132" width="21.42578125" style="137" customWidth="1"/>
    <col min="16133" max="16133" width="22.7109375" style="137" customWidth="1"/>
    <col min="16134" max="16134" width="18.7109375" style="137" customWidth="1"/>
    <col min="16135" max="16136" width="18.140625" style="137" customWidth="1"/>
    <col min="16137" max="16137" width="17.85546875" style="137" customWidth="1"/>
    <col min="16138" max="16138" width="16.7109375" style="137" customWidth="1"/>
    <col min="16139" max="16139" width="19.140625" style="137" customWidth="1"/>
    <col min="16140" max="16140" width="18.85546875" style="137" customWidth="1"/>
    <col min="16141" max="16141" width="21" style="137" customWidth="1"/>
    <col min="16142" max="16145" width="0" style="137" hidden="1" customWidth="1"/>
    <col min="16146" max="16147" width="9.140625" style="137"/>
    <col min="16148" max="16148" width="11.42578125" style="137" customWidth="1"/>
    <col min="16149" max="16384" width="9.140625" style="137"/>
  </cols>
  <sheetData>
    <row r="1" spans="1:54" ht="19.5" customHeight="1" x14ac:dyDescent="0.35">
      <c r="A1" s="138" t="s">
        <v>266</v>
      </c>
      <c r="C1" s="138"/>
      <c r="D1" s="139"/>
      <c r="E1" s="139"/>
      <c r="F1" s="139"/>
      <c r="G1" s="139"/>
      <c r="H1" s="139"/>
      <c r="I1" s="139"/>
      <c r="J1" s="139"/>
      <c r="K1" s="154" t="s">
        <v>267</v>
      </c>
      <c r="L1" s="430" t="s">
        <v>268</v>
      </c>
      <c r="M1" s="430"/>
      <c r="N1" s="137"/>
      <c r="O1" s="140"/>
      <c r="P1" s="140"/>
      <c r="Q1" s="140"/>
    </row>
    <row r="2" spans="1:54" ht="19.5" customHeight="1" x14ac:dyDescent="0.35">
      <c r="C2" s="139"/>
      <c r="D2" s="139"/>
      <c r="E2" s="139"/>
      <c r="F2" s="139"/>
      <c r="G2" s="139"/>
      <c r="H2" s="139"/>
      <c r="I2" s="139"/>
      <c r="J2" s="139"/>
      <c r="K2" s="139"/>
      <c r="L2" s="430" t="s">
        <v>269</v>
      </c>
      <c r="M2" s="430"/>
      <c r="N2" s="137"/>
      <c r="O2" s="138"/>
    </row>
    <row r="3" spans="1:54" x14ac:dyDescent="0.35">
      <c r="C3" s="139"/>
      <c r="D3" s="139"/>
      <c r="E3" s="139"/>
      <c r="F3" s="139"/>
      <c r="G3" s="139"/>
      <c r="H3" s="139"/>
      <c r="I3" s="139"/>
      <c r="J3" s="139"/>
      <c r="K3" s="139"/>
      <c r="L3" s="430" t="s">
        <v>795</v>
      </c>
      <c r="M3" s="430"/>
      <c r="N3" s="430"/>
      <c r="O3" s="140"/>
      <c r="P3" s="140"/>
      <c r="Q3" s="140"/>
    </row>
    <row r="4" spans="1:54" x14ac:dyDescent="0.35">
      <c r="A4" s="430" t="s">
        <v>335</v>
      </c>
      <c r="B4" s="430"/>
      <c r="C4" s="430"/>
      <c r="D4" s="430"/>
      <c r="E4" s="430"/>
      <c r="F4" s="430"/>
      <c r="G4" s="430"/>
      <c r="H4" s="430"/>
      <c r="I4" s="430"/>
      <c r="J4" s="430"/>
      <c r="K4" s="430"/>
      <c r="L4" s="430"/>
      <c r="M4" s="430"/>
      <c r="N4" s="139"/>
      <c r="S4" s="140"/>
    </row>
    <row r="5" spans="1:54" x14ac:dyDescent="0.35">
      <c r="C5" s="139"/>
      <c r="D5" s="139"/>
      <c r="E5" s="139"/>
      <c r="F5" s="139"/>
      <c r="G5" s="139"/>
      <c r="H5" s="139"/>
      <c r="I5" s="139"/>
      <c r="J5" s="139"/>
      <c r="K5" s="139"/>
      <c r="L5" s="139"/>
      <c r="M5" s="140"/>
      <c r="N5" s="140"/>
      <c r="O5" s="140"/>
      <c r="P5" s="140"/>
      <c r="Q5" s="140"/>
      <c r="R5" s="140"/>
      <c r="T5" s="140"/>
    </row>
    <row r="6" spans="1:54" ht="10.5" customHeight="1" x14ac:dyDescent="0.35">
      <c r="C6" s="139"/>
      <c r="D6" s="139"/>
      <c r="E6" s="139"/>
      <c r="F6" s="139"/>
      <c r="G6" s="139"/>
      <c r="H6" s="139"/>
      <c r="I6" s="139"/>
      <c r="J6" s="139"/>
      <c r="K6" s="139"/>
      <c r="L6" s="139"/>
      <c r="M6" s="139"/>
      <c r="N6" s="139"/>
    </row>
    <row r="7" spans="1:54" ht="79.5" customHeight="1" x14ac:dyDescent="0.35">
      <c r="A7" s="155" t="s">
        <v>197</v>
      </c>
      <c r="B7" s="155" t="s">
        <v>6</v>
      </c>
      <c r="C7" s="156" t="s">
        <v>796</v>
      </c>
      <c r="D7" s="157" t="s">
        <v>797</v>
      </c>
      <c r="E7" s="157" t="s">
        <v>798</v>
      </c>
      <c r="F7" s="158" t="s">
        <v>799</v>
      </c>
      <c r="G7" s="158" t="s">
        <v>800</v>
      </c>
      <c r="H7" s="157" t="s">
        <v>801</v>
      </c>
      <c r="I7" s="157" t="s">
        <v>802</v>
      </c>
      <c r="J7" s="158" t="s">
        <v>803</v>
      </c>
      <c r="K7" s="158" t="s">
        <v>804</v>
      </c>
      <c r="L7" s="156" t="s">
        <v>805</v>
      </c>
      <c r="M7" s="156" t="s">
        <v>806</v>
      </c>
      <c r="N7" s="141" t="s">
        <v>270</v>
      </c>
      <c r="O7" s="159" t="s">
        <v>271</v>
      </c>
      <c r="P7" s="160" t="s">
        <v>272</v>
      </c>
      <c r="Q7" s="159" t="s">
        <v>271</v>
      </c>
    </row>
    <row r="8" spans="1:54" ht="21.75" customHeight="1" x14ac:dyDescent="0.35">
      <c r="A8" s="432" t="s">
        <v>273</v>
      </c>
      <c r="B8" s="433"/>
      <c r="C8" s="161">
        <f>SUM(C9:C50)</f>
        <v>529</v>
      </c>
      <c r="D8" s="161">
        <f>SUM(D9:D50)</f>
        <v>500</v>
      </c>
      <c r="E8" s="161">
        <f t="shared" ref="E8:Q8" si="0">SUM(E9:E50)</f>
        <v>652</v>
      </c>
      <c r="F8" s="161">
        <f t="shared" si="0"/>
        <v>305</v>
      </c>
      <c r="G8" s="161">
        <f t="shared" si="0"/>
        <v>195</v>
      </c>
      <c r="H8" s="161">
        <f t="shared" si="0"/>
        <v>471</v>
      </c>
      <c r="I8" s="161">
        <f t="shared" si="0"/>
        <v>181</v>
      </c>
      <c r="J8" s="161">
        <f t="shared" si="0"/>
        <v>238</v>
      </c>
      <c r="K8" s="161">
        <f t="shared" si="0"/>
        <v>262</v>
      </c>
      <c r="L8" s="161">
        <f t="shared" si="0"/>
        <v>272</v>
      </c>
      <c r="M8" s="161">
        <f t="shared" si="0"/>
        <v>380</v>
      </c>
      <c r="N8" s="141"/>
      <c r="O8" s="142">
        <f t="shared" si="0"/>
        <v>495</v>
      </c>
      <c r="P8" s="142">
        <f t="shared" si="0"/>
        <v>652</v>
      </c>
      <c r="Q8" s="142">
        <f t="shared" si="0"/>
        <v>495</v>
      </c>
    </row>
    <row r="9" spans="1:54" s="145" customFormat="1" ht="19.5" customHeight="1" x14ac:dyDescent="0.35">
      <c r="A9" s="143">
        <v>1</v>
      </c>
      <c r="B9" s="162" t="s">
        <v>221</v>
      </c>
      <c r="C9" s="143">
        <v>20</v>
      </c>
      <c r="D9" s="143">
        <v>5</v>
      </c>
      <c r="E9" s="143">
        <v>15</v>
      </c>
      <c r="F9" s="143">
        <v>1</v>
      </c>
      <c r="G9" s="143">
        <v>4</v>
      </c>
      <c r="H9" s="143">
        <v>10</v>
      </c>
      <c r="I9" s="143">
        <v>5</v>
      </c>
      <c r="J9" s="143">
        <v>2</v>
      </c>
      <c r="K9" s="143">
        <v>3</v>
      </c>
      <c r="L9" s="143">
        <v>5</v>
      </c>
      <c r="M9" s="143">
        <v>10</v>
      </c>
      <c r="N9" s="143">
        <v>20</v>
      </c>
      <c r="O9" s="144">
        <f>F9+G9</f>
        <v>5</v>
      </c>
      <c r="P9" s="144">
        <f>H9+I9</f>
        <v>15</v>
      </c>
      <c r="Q9" s="144">
        <f>J9+K9</f>
        <v>5</v>
      </c>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row>
    <row r="10" spans="1:54" ht="19.5" customHeight="1" x14ac:dyDescent="0.35">
      <c r="A10" s="143">
        <v>2</v>
      </c>
      <c r="B10" s="162" t="s">
        <v>222</v>
      </c>
      <c r="C10" s="143">
        <v>5</v>
      </c>
      <c r="D10" s="143">
        <v>5</v>
      </c>
      <c r="E10" s="143">
        <v>2</v>
      </c>
      <c r="F10" s="143">
        <v>3</v>
      </c>
      <c r="G10" s="143">
        <v>2</v>
      </c>
      <c r="H10" s="143">
        <v>2</v>
      </c>
      <c r="I10" s="143">
        <v>0</v>
      </c>
      <c r="J10" s="143">
        <v>2</v>
      </c>
      <c r="K10" s="143">
        <v>3</v>
      </c>
      <c r="L10" s="143">
        <v>1</v>
      </c>
      <c r="M10" s="143">
        <v>1</v>
      </c>
      <c r="N10" s="143">
        <v>5</v>
      </c>
      <c r="O10" s="144">
        <f t="shared" ref="O10:O50" si="1">F10+G10</f>
        <v>5</v>
      </c>
      <c r="P10" s="144">
        <f t="shared" ref="P10:P50" si="2">H10+I10</f>
        <v>2</v>
      </c>
      <c r="Q10" s="144">
        <f t="shared" ref="Q10:Q50" si="3">J10+K10</f>
        <v>5</v>
      </c>
    </row>
    <row r="11" spans="1:54" ht="19.5" customHeight="1" x14ac:dyDescent="0.35">
      <c r="A11" s="143">
        <v>3</v>
      </c>
      <c r="B11" s="162" t="s">
        <v>228</v>
      </c>
      <c r="C11" s="143">
        <v>6</v>
      </c>
      <c r="D11" s="143">
        <v>5</v>
      </c>
      <c r="E11" s="143">
        <v>5</v>
      </c>
      <c r="F11" s="143">
        <v>3</v>
      </c>
      <c r="G11" s="143">
        <v>2</v>
      </c>
      <c r="H11" s="143">
        <v>3</v>
      </c>
      <c r="I11" s="143">
        <v>2</v>
      </c>
      <c r="J11" s="143">
        <v>3</v>
      </c>
      <c r="K11" s="143">
        <v>2</v>
      </c>
      <c r="L11" s="143">
        <v>2</v>
      </c>
      <c r="M11" s="143">
        <v>3</v>
      </c>
      <c r="N11" s="143">
        <v>5</v>
      </c>
      <c r="O11" s="144">
        <f t="shared" si="1"/>
        <v>5</v>
      </c>
      <c r="P11" s="144">
        <f t="shared" si="2"/>
        <v>5</v>
      </c>
      <c r="Q11" s="144">
        <f t="shared" si="3"/>
        <v>5</v>
      </c>
    </row>
    <row r="12" spans="1:54" ht="19.5" customHeight="1" x14ac:dyDescent="0.35">
      <c r="A12" s="143">
        <v>4</v>
      </c>
      <c r="B12" s="162" t="s">
        <v>229</v>
      </c>
      <c r="C12" s="143">
        <v>5</v>
      </c>
      <c r="D12" s="143">
        <v>10</v>
      </c>
      <c r="E12" s="143">
        <v>5</v>
      </c>
      <c r="F12" s="143">
        <v>5</v>
      </c>
      <c r="G12" s="143">
        <v>5</v>
      </c>
      <c r="H12" s="143">
        <v>5</v>
      </c>
      <c r="I12" s="143">
        <v>0</v>
      </c>
      <c r="J12" s="143">
        <v>5</v>
      </c>
      <c r="K12" s="143">
        <v>5</v>
      </c>
      <c r="L12" s="143">
        <v>5</v>
      </c>
      <c r="M12" s="143">
        <v>0</v>
      </c>
      <c r="N12" s="143">
        <v>0</v>
      </c>
      <c r="O12" s="144">
        <f t="shared" si="1"/>
        <v>10</v>
      </c>
      <c r="P12" s="144">
        <f t="shared" si="2"/>
        <v>5</v>
      </c>
      <c r="Q12" s="144">
        <f t="shared" si="3"/>
        <v>10</v>
      </c>
    </row>
    <row r="13" spans="1:54" ht="19.5" customHeight="1" x14ac:dyDescent="0.35">
      <c r="A13" s="143">
        <v>5</v>
      </c>
      <c r="B13" s="162" t="s">
        <v>200</v>
      </c>
      <c r="C13" s="143">
        <v>5</v>
      </c>
      <c r="D13" s="143">
        <v>5</v>
      </c>
      <c r="E13" s="143">
        <v>5</v>
      </c>
      <c r="F13" s="143">
        <v>5</v>
      </c>
      <c r="G13" s="143">
        <v>0</v>
      </c>
      <c r="H13" s="143">
        <v>5</v>
      </c>
      <c r="I13" s="143">
        <v>0</v>
      </c>
      <c r="J13" s="143">
        <v>0</v>
      </c>
      <c r="K13" s="143">
        <v>5</v>
      </c>
      <c r="L13" s="143">
        <v>0</v>
      </c>
      <c r="M13" s="143">
        <v>5</v>
      </c>
      <c r="N13" s="143">
        <v>5</v>
      </c>
      <c r="O13" s="144">
        <f t="shared" si="1"/>
        <v>5</v>
      </c>
      <c r="P13" s="144">
        <f t="shared" si="2"/>
        <v>5</v>
      </c>
      <c r="Q13" s="144">
        <f t="shared" si="3"/>
        <v>5</v>
      </c>
    </row>
    <row r="14" spans="1:54" ht="19.5" customHeight="1" x14ac:dyDescent="0.35">
      <c r="A14" s="143">
        <v>6</v>
      </c>
      <c r="B14" s="162" t="s">
        <v>274</v>
      </c>
      <c r="C14" s="143">
        <v>70</v>
      </c>
      <c r="D14" s="143">
        <v>50</v>
      </c>
      <c r="E14" s="143">
        <v>50</v>
      </c>
      <c r="F14" s="143">
        <v>25</v>
      </c>
      <c r="G14" s="143">
        <v>25</v>
      </c>
      <c r="H14" s="143">
        <v>25</v>
      </c>
      <c r="I14" s="143">
        <v>25</v>
      </c>
      <c r="J14" s="143">
        <v>25</v>
      </c>
      <c r="K14" s="143">
        <v>25</v>
      </c>
      <c r="L14" s="143">
        <v>25</v>
      </c>
      <c r="M14" s="143">
        <v>25</v>
      </c>
      <c r="N14" s="143">
        <v>10</v>
      </c>
      <c r="O14" s="144">
        <f t="shared" si="1"/>
        <v>50</v>
      </c>
      <c r="P14" s="144">
        <f t="shared" si="2"/>
        <v>50</v>
      </c>
      <c r="Q14" s="144">
        <f t="shared" si="3"/>
        <v>50</v>
      </c>
    </row>
    <row r="15" spans="1:54" ht="19.5" customHeight="1" x14ac:dyDescent="0.35">
      <c r="A15" s="143">
        <v>7</v>
      </c>
      <c r="B15" s="162" t="s">
        <v>231</v>
      </c>
      <c r="C15" s="143">
        <v>2</v>
      </c>
      <c r="D15" s="143">
        <v>3</v>
      </c>
      <c r="E15" s="143">
        <v>1</v>
      </c>
      <c r="F15" s="143">
        <v>2</v>
      </c>
      <c r="G15" s="143">
        <v>1</v>
      </c>
      <c r="H15" s="143">
        <v>1</v>
      </c>
      <c r="I15" s="143">
        <v>0</v>
      </c>
      <c r="J15" s="143">
        <v>2</v>
      </c>
      <c r="K15" s="143">
        <v>1</v>
      </c>
      <c r="L15" s="143">
        <v>1</v>
      </c>
      <c r="M15" s="143">
        <v>0</v>
      </c>
      <c r="N15" s="143">
        <v>10</v>
      </c>
      <c r="O15" s="144">
        <f t="shared" si="1"/>
        <v>3</v>
      </c>
      <c r="P15" s="144">
        <f t="shared" si="2"/>
        <v>1</v>
      </c>
      <c r="Q15" s="144">
        <f t="shared" si="3"/>
        <v>3</v>
      </c>
    </row>
    <row r="16" spans="1:54" s="138" customFormat="1" ht="19.5" customHeight="1" x14ac:dyDescent="0.35">
      <c r="A16" s="143">
        <v>8</v>
      </c>
      <c r="B16" s="162" t="s">
        <v>233</v>
      </c>
      <c r="C16" s="143">
        <v>5</v>
      </c>
      <c r="D16" s="143">
        <v>0</v>
      </c>
      <c r="E16" s="143">
        <v>5</v>
      </c>
      <c r="F16" s="143">
        <v>0</v>
      </c>
      <c r="G16" s="143">
        <v>0</v>
      </c>
      <c r="H16" s="143">
        <v>5</v>
      </c>
      <c r="I16" s="143">
        <v>0</v>
      </c>
      <c r="J16" s="143">
        <v>0</v>
      </c>
      <c r="K16" s="143">
        <v>0</v>
      </c>
      <c r="L16" s="143">
        <v>5</v>
      </c>
      <c r="M16" s="143">
        <v>0</v>
      </c>
      <c r="N16" s="143">
        <v>15</v>
      </c>
      <c r="O16" s="144">
        <f t="shared" si="1"/>
        <v>0</v>
      </c>
      <c r="P16" s="144">
        <f t="shared" si="2"/>
        <v>5</v>
      </c>
      <c r="Q16" s="144">
        <f t="shared" si="3"/>
        <v>0</v>
      </c>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row>
    <row r="17" spans="1:54" s="138" customFormat="1" ht="19.5" customHeight="1" x14ac:dyDescent="0.35">
      <c r="A17" s="143">
        <v>9</v>
      </c>
      <c r="B17" s="162" t="s">
        <v>232</v>
      </c>
      <c r="C17" s="143">
        <v>0</v>
      </c>
      <c r="D17" s="143">
        <v>0</v>
      </c>
      <c r="E17" s="143">
        <v>0</v>
      </c>
      <c r="F17" s="143">
        <v>0</v>
      </c>
      <c r="G17" s="143">
        <v>0</v>
      </c>
      <c r="H17" s="143">
        <v>0</v>
      </c>
      <c r="I17" s="143">
        <v>0</v>
      </c>
      <c r="J17" s="143">
        <v>0</v>
      </c>
      <c r="K17" s="143">
        <v>0</v>
      </c>
      <c r="L17" s="143">
        <v>0</v>
      </c>
      <c r="M17" s="143">
        <v>0</v>
      </c>
      <c r="N17" s="143">
        <v>1</v>
      </c>
      <c r="O17" s="144">
        <f t="shared" si="1"/>
        <v>0</v>
      </c>
      <c r="P17" s="144">
        <f t="shared" si="2"/>
        <v>0</v>
      </c>
      <c r="Q17" s="144">
        <f t="shared" si="3"/>
        <v>0</v>
      </c>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row>
    <row r="18" spans="1:54" ht="19.5" customHeight="1" x14ac:dyDescent="0.35">
      <c r="A18" s="143">
        <v>10</v>
      </c>
      <c r="B18" s="162" t="s">
        <v>275</v>
      </c>
      <c r="C18" s="155">
        <v>20</v>
      </c>
      <c r="D18" s="155">
        <v>10</v>
      </c>
      <c r="E18" s="155">
        <v>10</v>
      </c>
      <c r="F18" s="155">
        <v>10</v>
      </c>
      <c r="G18" s="155">
        <v>0</v>
      </c>
      <c r="H18" s="155">
        <v>10</v>
      </c>
      <c r="I18" s="155">
        <v>0</v>
      </c>
      <c r="J18" s="155">
        <v>5</v>
      </c>
      <c r="K18" s="155">
        <v>5</v>
      </c>
      <c r="L18" s="155">
        <v>5</v>
      </c>
      <c r="M18" s="155">
        <v>5</v>
      </c>
      <c r="N18" s="143">
        <v>5</v>
      </c>
      <c r="O18" s="144">
        <f t="shared" si="1"/>
        <v>10</v>
      </c>
      <c r="P18" s="144">
        <f t="shared" si="2"/>
        <v>10</v>
      </c>
      <c r="Q18" s="144">
        <f t="shared" si="3"/>
        <v>10</v>
      </c>
    </row>
    <row r="19" spans="1:54" ht="19.5" customHeight="1" x14ac:dyDescent="0.35">
      <c r="A19" s="143">
        <v>11</v>
      </c>
      <c r="B19" s="162" t="s">
        <v>234</v>
      </c>
      <c r="C19" s="143">
        <v>5</v>
      </c>
      <c r="D19" s="143">
        <v>3</v>
      </c>
      <c r="E19" s="143">
        <v>3</v>
      </c>
      <c r="F19" s="143">
        <v>1</v>
      </c>
      <c r="G19" s="143">
        <v>2</v>
      </c>
      <c r="H19" s="143">
        <v>1</v>
      </c>
      <c r="I19" s="143">
        <v>1</v>
      </c>
      <c r="J19" s="143">
        <v>1</v>
      </c>
      <c r="K19" s="143">
        <v>2</v>
      </c>
      <c r="L19" s="143">
        <v>1</v>
      </c>
      <c r="M19" s="143">
        <v>1</v>
      </c>
      <c r="N19" s="143">
        <v>1</v>
      </c>
      <c r="O19" s="144">
        <f t="shared" si="1"/>
        <v>3</v>
      </c>
      <c r="P19" s="144">
        <f t="shared" si="2"/>
        <v>2</v>
      </c>
      <c r="Q19" s="144">
        <f t="shared" si="3"/>
        <v>3</v>
      </c>
    </row>
    <row r="20" spans="1:54" ht="19.5" customHeight="1" x14ac:dyDescent="0.35">
      <c r="A20" s="143">
        <v>12</v>
      </c>
      <c r="B20" s="163" t="s">
        <v>276</v>
      </c>
      <c r="C20" s="143">
        <v>10</v>
      </c>
      <c r="D20" s="143">
        <v>5</v>
      </c>
      <c r="E20" s="143">
        <v>5</v>
      </c>
      <c r="F20" s="143">
        <v>5</v>
      </c>
      <c r="G20" s="143">
        <v>0</v>
      </c>
      <c r="H20" s="143">
        <v>5</v>
      </c>
      <c r="I20" s="143">
        <v>0</v>
      </c>
      <c r="J20" s="143">
        <v>0</v>
      </c>
      <c r="K20" s="143">
        <v>5</v>
      </c>
      <c r="L20" s="143">
        <v>5</v>
      </c>
      <c r="M20" s="143">
        <v>0</v>
      </c>
      <c r="N20" s="143">
        <v>0</v>
      </c>
      <c r="O20" s="144">
        <f t="shared" si="1"/>
        <v>5</v>
      </c>
      <c r="P20" s="144">
        <f t="shared" si="2"/>
        <v>5</v>
      </c>
      <c r="Q20" s="144">
        <f t="shared" si="3"/>
        <v>5</v>
      </c>
    </row>
    <row r="21" spans="1:54" s="145" customFormat="1" ht="19.5" customHeight="1" x14ac:dyDescent="0.35">
      <c r="A21" s="143">
        <v>13</v>
      </c>
      <c r="B21" s="162" t="s">
        <v>236</v>
      </c>
      <c r="C21" s="143">
        <v>0</v>
      </c>
      <c r="D21" s="143">
        <v>0</v>
      </c>
      <c r="E21" s="143">
        <v>0</v>
      </c>
      <c r="F21" s="143">
        <v>0</v>
      </c>
      <c r="G21" s="143">
        <v>0</v>
      </c>
      <c r="H21" s="143">
        <v>0</v>
      </c>
      <c r="I21" s="143">
        <v>0</v>
      </c>
      <c r="J21" s="143">
        <v>0</v>
      </c>
      <c r="K21" s="143">
        <v>0</v>
      </c>
      <c r="L21" s="143">
        <v>0</v>
      </c>
      <c r="M21" s="143">
        <v>0</v>
      </c>
      <c r="N21" s="143">
        <v>0</v>
      </c>
      <c r="O21" s="144">
        <f t="shared" si="1"/>
        <v>0</v>
      </c>
      <c r="P21" s="144">
        <f t="shared" si="2"/>
        <v>0</v>
      </c>
      <c r="Q21" s="144">
        <f t="shared" si="3"/>
        <v>0</v>
      </c>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row>
    <row r="22" spans="1:54" ht="19.5" customHeight="1" x14ac:dyDescent="0.35">
      <c r="A22" s="143">
        <v>14</v>
      </c>
      <c r="B22" s="162" t="s">
        <v>202</v>
      </c>
      <c r="C22" s="143">
        <v>35</v>
      </c>
      <c r="D22" s="143">
        <v>25</v>
      </c>
      <c r="E22" s="143">
        <v>65</v>
      </c>
      <c r="F22" s="143">
        <v>20</v>
      </c>
      <c r="G22" s="143">
        <v>5</v>
      </c>
      <c r="H22" s="143">
        <v>55</v>
      </c>
      <c r="I22" s="143">
        <v>10</v>
      </c>
      <c r="J22" s="143">
        <v>10</v>
      </c>
      <c r="K22" s="143">
        <v>15</v>
      </c>
      <c r="L22" s="143">
        <v>25</v>
      </c>
      <c r="M22" s="143">
        <v>40</v>
      </c>
      <c r="N22" s="146">
        <v>40</v>
      </c>
      <c r="O22" s="144">
        <f t="shared" si="1"/>
        <v>25</v>
      </c>
      <c r="P22" s="144">
        <f t="shared" si="2"/>
        <v>65</v>
      </c>
      <c r="Q22" s="144">
        <f t="shared" si="3"/>
        <v>25</v>
      </c>
    </row>
    <row r="23" spans="1:54" s="145" customFormat="1" ht="19.5" customHeight="1" x14ac:dyDescent="0.35">
      <c r="A23" s="143">
        <v>15</v>
      </c>
      <c r="B23" s="162" t="s">
        <v>277</v>
      </c>
      <c r="C23" s="143">
        <v>0</v>
      </c>
      <c r="D23" s="143">
        <v>0</v>
      </c>
      <c r="E23" s="143">
        <v>0</v>
      </c>
      <c r="F23" s="143">
        <v>0</v>
      </c>
      <c r="G23" s="143">
        <v>0</v>
      </c>
      <c r="H23" s="143">
        <v>0</v>
      </c>
      <c r="I23" s="143">
        <v>0</v>
      </c>
      <c r="J23" s="143">
        <v>0</v>
      </c>
      <c r="K23" s="143">
        <v>0</v>
      </c>
      <c r="L23" s="143">
        <v>0</v>
      </c>
      <c r="M23" s="143">
        <v>0</v>
      </c>
      <c r="N23" s="143">
        <v>10</v>
      </c>
      <c r="O23" s="144">
        <f t="shared" si="1"/>
        <v>0</v>
      </c>
      <c r="P23" s="144">
        <f t="shared" si="2"/>
        <v>0</v>
      </c>
      <c r="Q23" s="144">
        <f t="shared" si="3"/>
        <v>0</v>
      </c>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row>
    <row r="24" spans="1:54" s="147" customFormat="1" ht="19.5" customHeight="1" x14ac:dyDescent="0.35">
      <c r="A24" s="164">
        <v>16</v>
      </c>
      <c r="B24" s="163" t="s">
        <v>203</v>
      </c>
      <c r="C24" s="143">
        <v>15</v>
      </c>
      <c r="D24" s="143">
        <v>10</v>
      </c>
      <c r="E24" s="143">
        <v>5</v>
      </c>
      <c r="F24" s="143">
        <v>5</v>
      </c>
      <c r="G24" s="143">
        <v>5</v>
      </c>
      <c r="H24" s="143">
        <v>5</v>
      </c>
      <c r="I24" s="143">
        <v>0</v>
      </c>
      <c r="J24" s="143">
        <v>5</v>
      </c>
      <c r="K24" s="143">
        <v>5</v>
      </c>
      <c r="L24" s="143">
        <v>5</v>
      </c>
      <c r="M24" s="143">
        <v>0</v>
      </c>
      <c r="N24" s="143">
        <v>0</v>
      </c>
      <c r="O24" s="144">
        <f t="shared" si="1"/>
        <v>10</v>
      </c>
      <c r="P24" s="144">
        <f t="shared" si="2"/>
        <v>5</v>
      </c>
      <c r="Q24" s="144">
        <f t="shared" si="3"/>
        <v>10</v>
      </c>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row>
    <row r="25" spans="1:54" ht="19.5" customHeight="1" x14ac:dyDescent="0.35">
      <c r="A25" s="143">
        <v>17</v>
      </c>
      <c r="B25" s="162" t="s">
        <v>238</v>
      </c>
      <c r="C25" s="143">
        <v>5</v>
      </c>
      <c r="D25" s="143">
        <v>0</v>
      </c>
      <c r="E25" s="143">
        <v>5</v>
      </c>
      <c r="F25" s="143">
        <v>0</v>
      </c>
      <c r="G25" s="143">
        <v>0</v>
      </c>
      <c r="H25" s="143">
        <v>5</v>
      </c>
      <c r="I25" s="143">
        <v>0</v>
      </c>
      <c r="J25" s="143">
        <v>0</v>
      </c>
      <c r="K25" s="143">
        <v>0</v>
      </c>
      <c r="L25" s="143">
        <v>0</v>
      </c>
      <c r="M25" s="143">
        <v>5</v>
      </c>
      <c r="N25" s="143">
        <v>0</v>
      </c>
      <c r="O25" s="144">
        <f t="shared" si="1"/>
        <v>0</v>
      </c>
      <c r="P25" s="144">
        <f t="shared" si="2"/>
        <v>5</v>
      </c>
      <c r="Q25" s="144">
        <f t="shared" si="3"/>
        <v>0</v>
      </c>
    </row>
    <row r="26" spans="1:54" ht="19.5" customHeight="1" x14ac:dyDescent="0.35">
      <c r="A26" s="143">
        <v>18</v>
      </c>
      <c r="B26" s="163" t="s">
        <v>204</v>
      </c>
      <c r="C26" s="143">
        <v>5</v>
      </c>
      <c r="D26" s="143">
        <v>5</v>
      </c>
      <c r="E26" s="143">
        <v>0</v>
      </c>
      <c r="F26" s="143">
        <v>1</v>
      </c>
      <c r="G26" s="143">
        <v>4</v>
      </c>
      <c r="H26" s="143">
        <v>0</v>
      </c>
      <c r="I26" s="143">
        <v>0</v>
      </c>
      <c r="J26" s="143">
        <v>3</v>
      </c>
      <c r="K26" s="143">
        <v>2</v>
      </c>
      <c r="L26" s="143">
        <v>0</v>
      </c>
      <c r="M26" s="143">
        <v>0</v>
      </c>
      <c r="N26" s="143">
        <v>0</v>
      </c>
      <c r="O26" s="143">
        <v>0</v>
      </c>
      <c r="P26" s="143">
        <v>0</v>
      </c>
      <c r="Q26" s="143">
        <v>0</v>
      </c>
    </row>
    <row r="27" spans="1:54" ht="19.5" customHeight="1" x14ac:dyDescent="0.35">
      <c r="A27" s="143">
        <v>19</v>
      </c>
      <c r="B27" s="162" t="s">
        <v>239</v>
      </c>
      <c r="C27" s="143">
        <v>5</v>
      </c>
      <c r="D27" s="143">
        <v>0</v>
      </c>
      <c r="E27" s="143">
        <v>5</v>
      </c>
      <c r="F27" s="143">
        <v>0</v>
      </c>
      <c r="G27" s="143">
        <v>0</v>
      </c>
      <c r="H27" s="143">
        <v>5</v>
      </c>
      <c r="I27" s="143">
        <v>0</v>
      </c>
      <c r="J27" s="143">
        <v>0</v>
      </c>
      <c r="K27" s="143">
        <v>0</v>
      </c>
      <c r="L27" s="143">
        <v>5</v>
      </c>
      <c r="M27" s="143">
        <v>0</v>
      </c>
      <c r="N27" s="143">
        <v>5</v>
      </c>
      <c r="O27" s="144">
        <f t="shared" si="1"/>
        <v>0</v>
      </c>
      <c r="P27" s="144">
        <f t="shared" si="2"/>
        <v>5</v>
      </c>
      <c r="Q27" s="144">
        <f t="shared" si="3"/>
        <v>0</v>
      </c>
    </row>
    <row r="28" spans="1:54" ht="19.5" customHeight="1" x14ac:dyDescent="0.35">
      <c r="A28" s="143">
        <v>20</v>
      </c>
      <c r="B28" s="162" t="s">
        <v>224</v>
      </c>
      <c r="C28" s="143">
        <v>5</v>
      </c>
      <c r="D28" s="143">
        <v>3</v>
      </c>
      <c r="E28" s="143">
        <v>2</v>
      </c>
      <c r="F28" s="143">
        <v>3</v>
      </c>
      <c r="G28" s="143">
        <v>0</v>
      </c>
      <c r="H28" s="143">
        <v>2</v>
      </c>
      <c r="I28" s="143">
        <v>0</v>
      </c>
      <c r="J28" s="143">
        <v>2</v>
      </c>
      <c r="K28" s="143">
        <v>1</v>
      </c>
      <c r="L28" s="143">
        <v>1</v>
      </c>
      <c r="M28" s="143">
        <v>1</v>
      </c>
      <c r="N28" s="143">
        <v>0</v>
      </c>
      <c r="O28" s="144">
        <f t="shared" si="1"/>
        <v>3</v>
      </c>
      <c r="P28" s="144">
        <f t="shared" si="2"/>
        <v>2</v>
      </c>
      <c r="Q28" s="144">
        <f t="shared" si="3"/>
        <v>3</v>
      </c>
    </row>
    <row r="29" spans="1:54" ht="19.5" customHeight="1" x14ac:dyDescent="0.35">
      <c r="A29" s="143">
        <v>21</v>
      </c>
      <c r="B29" s="162" t="s">
        <v>205</v>
      </c>
      <c r="C29" s="143">
        <v>5</v>
      </c>
      <c r="D29" s="143">
        <v>2</v>
      </c>
      <c r="E29" s="143">
        <v>2</v>
      </c>
      <c r="F29" s="143">
        <v>1</v>
      </c>
      <c r="G29" s="143">
        <v>1</v>
      </c>
      <c r="H29" s="143">
        <v>2</v>
      </c>
      <c r="I29" s="143">
        <v>1</v>
      </c>
      <c r="J29" s="143">
        <v>1</v>
      </c>
      <c r="K29" s="143">
        <v>1</v>
      </c>
      <c r="L29" s="143">
        <v>2</v>
      </c>
      <c r="M29" s="143">
        <v>1</v>
      </c>
      <c r="N29" s="143">
        <v>0</v>
      </c>
      <c r="O29" s="144">
        <f t="shared" si="1"/>
        <v>2</v>
      </c>
      <c r="P29" s="144">
        <f t="shared" si="2"/>
        <v>3</v>
      </c>
      <c r="Q29" s="144">
        <f t="shared" si="3"/>
        <v>2</v>
      </c>
    </row>
    <row r="30" spans="1:54" ht="19.5" customHeight="1" x14ac:dyDescent="0.35">
      <c r="A30" s="143">
        <v>22</v>
      </c>
      <c r="B30" s="162" t="s">
        <v>207</v>
      </c>
      <c r="C30" s="143">
        <v>50</v>
      </c>
      <c r="D30" s="143">
        <v>35</v>
      </c>
      <c r="E30" s="143">
        <v>15</v>
      </c>
      <c r="F30" s="143">
        <v>20</v>
      </c>
      <c r="G30" s="143">
        <v>15</v>
      </c>
      <c r="H30" s="143">
        <v>10</v>
      </c>
      <c r="I30" s="143">
        <v>5</v>
      </c>
      <c r="J30" s="143">
        <v>15</v>
      </c>
      <c r="K30" s="143">
        <v>20</v>
      </c>
      <c r="L30" s="143">
        <v>5</v>
      </c>
      <c r="M30" s="143">
        <v>10</v>
      </c>
      <c r="N30" s="143">
        <v>5</v>
      </c>
      <c r="O30" s="144">
        <f t="shared" si="1"/>
        <v>35</v>
      </c>
      <c r="P30" s="144">
        <f t="shared" si="2"/>
        <v>15</v>
      </c>
      <c r="Q30" s="144">
        <f t="shared" si="3"/>
        <v>35</v>
      </c>
    </row>
    <row r="31" spans="1:54" ht="19.5" customHeight="1" x14ac:dyDescent="0.35">
      <c r="A31" s="143">
        <v>23</v>
      </c>
      <c r="B31" s="162" t="s">
        <v>206</v>
      </c>
      <c r="C31" s="143">
        <v>5</v>
      </c>
      <c r="D31" s="143">
        <v>5</v>
      </c>
      <c r="E31" s="143">
        <v>0</v>
      </c>
      <c r="F31" s="143">
        <v>5</v>
      </c>
      <c r="G31" s="143">
        <v>0</v>
      </c>
      <c r="H31" s="143">
        <v>0</v>
      </c>
      <c r="I31" s="143">
        <v>0</v>
      </c>
      <c r="J31" s="143">
        <v>3</v>
      </c>
      <c r="K31" s="143">
        <v>2</v>
      </c>
      <c r="L31" s="143">
        <v>0</v>
      </c>
      <c r="M31" s="143">
        <v>0</v>
      </c>
      <c r="N31" s="143">
        <v>5</v>
      </c>
      <c r="O31" s="144">
        <f t="shared" si="1"/>
        <v>5</v>
      </c>
      <c r="P31" s="144">
        <f t="shared" si="2"/>
        <v>0</v>
      </c>
      <c r="Q31" s="144">
        <f t="shared" si="3"/>
        <v>5</v>
      </c>
    </row>
    <row r="32" spans="1:54" s="145" customFormat="1" ht="19.5" customHeight="1" x14ac:dyDescent="0.35">
      <c r="A32" s="143">
        <v>24</v>
      </c>
      <c r="B32" s="162" t="s">
        <v>240</v>
      </c>
      <c r="C32" s="143">
        <v>5</v>
      </c>
      <c r="D32" s="143">
        <v>3</v>
      </c>
      <c r="E32" s="143">
        <v>2</v>
      </c>
      <c r="F32" s="143">
        <v>3</v>
      </c>
      <c r="G32" s="143">
        <v>0</v>
      </c>
      <c r="H32" s="143">
        <v>2</v>
      </c>
      <c r="I32" s="143">
        <v>0</v>
      </c>
      <c r="J32" s="143">
        <v>2</v>
      </c>
      <c r="K32" s="143">
        <v>1</v>
      </c>
      <c r="L32" s="143">
        <v>1</v>
      </c>
      <c r="M32" s="143">
        <v>1</v>
      </c>
      <c r="N32" s="143">
        <v>5</v>
      </c>
      <c r="O32" s="144">
        <f t="shared" si="1"/>
        <v>3</v>
      </c>
      <c r="P32" s="144">
        <f t="shared" si="2"/>
        <v>2</v>
      </c>
      <c r="Q32" s="144">
        <f t="shared" si="3"/>
        <v>3</v>
      </c>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row>
    <row r="33" spans="1:54" s="145" customFormat="1" ht="19.5" customHeight="1" x14ac:dyDescent="0.35">
      <c r="A33" s="143">
        <v>25</v>
      </c>
      <c r="B33" s="162" t="s">
        <v>241</v>
      </c>
      <c r="C33" s="143">
        <v>10</v>
      </c>
      <c r="D33" s="143">
        <v>20</v>
      </c>
      <c r="E33" s="143">
        <v>5</v>
      </c>
      <c r="F33" s="143">
        <v>10</v>
      </c>
      <c r="G33" s="143">
        <v>10</v>
      </c>
      <c r="H33" s="143">
        <v>2</v>
      </c>
      <c r="I33" s="143">
        <v>3</v>
      </c>
      <c r="J33" s="143">
        <v>10</v>
      </c>
      <c r="K33" s="143">
        <v>10</v>
      </c>
      <c r="L33" s="143">
        <v>2</v>
      </c>
      <c r="M33" s="143">
        <v>3</v>
      </c>
      <c r="N33" s="143">
        <v>20</v>
      </c>
      <c r="O33" s="144">
        <f t="shared" si="1"/>
        <v>20</v>
      </c>
      <c r="P33" s="144">
        <f t="shared" si="2"/>
        <v>5</v>
      </c>
      <c r="Q33" s="144">
        <f t="shared" si="3"/>
        <v>20</v>
      </c>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row>
    <row r="34" spans="1:54" ht="19.5" customHeight="1" x14ac:dyDescent="0.35">
      <c r="A34" s="143">
        <v>26</v>
      </c>
      <c r="B34" s="163" t="s">
        <v>208</v>
      </c>
      <c r="C34" s="143">
        <v>6</v>
      </c>
      <c r="D34" s="143">
        <v>3</v>
      </c>
      <c r="E34" s="143">
        <v>3</v>
      </c>
      <c r="F34" s="143">
        <v>3</v>
      </c>
      <c r="G34" s="143"/>
      <c r="H34" s="143">
        <v>3</v>
      </c>
      <c r="I34" s="143"/>
      <c r="J34" s="143">
        <v>2</v>
      </c>
      <c r="K34" s="143">
        <v>1</v>
      </c>
      <c r="L34" s="143">
        <v>2</v>
      </c>
      <c r="M34" s="143">
        <v>1</v>
      </c>
      <c r="N34" s="143">
        <v>5</v>
      </c>
      <c r="O34" s="144">
        <f t="shared" si="1"/>
        <v>3</v>
      </c>
      <c r="P34" s="144">
        <f t="shared" si="2"/>
        <v>3</v>
      </c>
      <c r="Q34" s="144">
        <f t="shared" si="3"/>
        <v>3</v>
      </c>
    </row>
    <row r="35" spans="1:54" s="145" customFormat="1" ht="19.5" customHeight="1" x14ac:dyDescent="0.35">
      <c r="A35" s="143">
        <v>27</v>
      </c>
      <c r="B35" s="162" t="s">
        <v>242</v>
      </c>
      <c r="C35" s="143">
        <v>30</v>
      </c>
      <c r="D35" s="143">
        <v>90</v>
      </c>
      <c r="E35" s="143">
        <v>10</v>
      </c>
      <c r="F35" s="143">
        <v>50</v>
      </c>
      <c r="G35" s="143">
        <v>40</v>
      </c>
      <c r="H35" s="143">
        <v>5</v>
      </c>
      <c r="I35" s="143">
        <v>5</v>
      </c>
      <c r="J35" s="143">
        <v>45</v>
      </c>
      <c r="K35" s="143">
        <v>45</v>
      </c>
      <c r="L35" s="143">
        <v>5</v>
      </c>
      <c r="M35" s="143">
        <v>5</v>
      </c>
      <c r="N35" s="143">
        <v>10</v>
      </c>
      <c r="O35" s="144">
        <f t="shared" si="1"/>
        <v>90</v>
      </c>
      <c r="P35" s="144">
        <f t="shared" si="2"/>
        <v>10</v>
      </c>
      <c r="Q35" s="144">
        <f t="shared" si="3"/>
        <v>90</v>
      </c>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row>
    <row r="36" spans="1:54" ht="19.5" customHeight="1" x14ac:dyDescent="0.35">
      <c r="A36" s="143">
        <v>28</v>
      </c>
      <c r="B36" s="162" t="s">
        <v>243</v>
      </c>
      <c r="C36" s="143">
        <v>5</v>
      </c>
      <c r="D36" s="143">
        <v>5</v>
      </c>
      <c r="E36" s="143">
        <v>0</v>
      </c>
      <c r="F36" s="143">
        <v>5</v>
      </c>
      <c r="G36" s="143">
        <v>0</v>
      </c>
      <c r="H36" s="143">
        <v>0</v>
      </c>
      <c r="I36" s="143">
        <v>0</v>
      </c>
      <c r="J36" s="143">
        <v>0</v>
      </c>
      <c r="K36" s="143">
        <v>5</v>
      </c>
      <c r="L36" s="143">
        <v>0</v>
      </c>
      <c r="M36" s="143">
        <v>0</v>
      </c>
      <c r="N36" s="143">
        <v>0</v>
      </c>
      <c r="O36" s="144">
        <f t="shared" si="1"/>
        <v>5</v>
      </c>
      <c r="P36" s="144">
        <f t="shared" si="2"/>
        <v>0</v>
      </c>
      <c r="Q36" s="144">
        <f t="shared" si="3"/>
        <v>5</v>
      </c>
    </row>
    <row r="37" spans="1:54" s="145" customFormat="1" ht="19.5" customHeight="1" x14ac:dyDescent="0.35">
      <c r="A37" s="143">
        <v>29</v>
      </c>
      <c r="B37" s="162" t="s">
        <v>244</v>
      </c>
      <c r="C37" s="143">
        <v>20</v>
      </c>
      <c r="D37" s="143">
        <v>15</v>
      </c>
      <c r="E37" s="143">
        <v>5</v>
      </c>
      <c r="F37" s="143">
        <v>9</v>
      </c>
      <c r="G37" s="143">
        <v>6</v>
      </c>
      <c r="H37" s="143">
        <v>3</v>
      </c>
      <c r="I37" s="143">
        <v>2</v>
      </c>
      <c r="J37" s="143">
        <v>10</v>
      </c>
      <c r="K37" s="143">
        <v>5</v>
      </c>
      <c r="L37" s="143">
        <v>3</v>
      </c>
      <c r="M37" s="143">
        <v>2</v>
      </c>
      <c r="N37" s="143">
        <v>1</v>
      </c>
      <c r="O37" s="144">
        <f t="shared" si="1"/>
        <v>15</v>
      </c>
      <c r="P37" s="144">
        <f t="shared" si="2"/>
        <v>5</v>
      </c>
      <c r="Q37" s="144">
        <f t="shared" si="3"/>
        <v>15</v>
      </c>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row>
    <row r="38" spans="1:54" ht="19.5" customHeight="1" x14ac:dyDescent="0.35">
      <c r="A38" s="143">
        <v>30</v>
      </c>
      <c r="B38" s="162" t="s">
        <v>245</v>
      </c>
      <c r="C38" s="143">
        <v>10</v>
      </c>
      <c r="D38" s="143">
        <v>5</v>
      </c>
      <c r="E38" s="143">
        <v>5</v>
      </c>
      <c r="F38" s="143">
        <v>5</v>
      </c>
      <c r="G38" s="143">
        <v>0</v>
      </c>
      <c r="H38" s="143">
        <v>0</v>
      </c>
      <c r="I38" s="143">
        <v>5</v>
      </c>
      <c r="J38" s="143">
        <v>5</v>
      </c>
      <c r="K38" s="143">
        <v>0</v>
      </c>
      <c r="L38" s="143">
        <v>0</v>
      </c>
      <c r="M38" s="143">
        <v>5</v>
      </c>
      <c r="N38" s="143">
        <v>5</v>
      </c>
      <c r="O38" s="144">
        <f t="shared" si="1"/>
        <v>5</v>
      </c>
      <c r="P38" s="144">
        <f t="shared" si="2"/>
        <v>5</v>
      </c>
      <c r="Q38" s="144">
        <f t="shared" si="3"/>
        <v>5</v>
      </c>
    </row>
    <row r="39" spans="1:54" ht="19.5" customHeight="1" x14ac:dyDescent="0.35">
      <c r="A39" s="143">
        <v>31</v>
      </c>
      <c r="B39" s="162" t="s">
        <v>209</v>
      </c>
      <c r="C39" s="143">
        <v>0</v>
      </c>
      <c r="D39" s="143">
        <v>0</v>
      </c>
      <c r="E39" s="143">
        <v>0</v>
      </c>
      <c r="F39" s="143">
        <v>0</v>
      </c>
      <c r="G39" s="143">
        <v>0</v>
      </c>
      <c r="H39" s="143">
        <v>0</v>
      </c>
      <c r="I39" s="143">
        <v>0</v>
      </c>
      <c r="J39" s="143">
        <v>0</v>
      </c>
      <c r="K39" s="143">
        <v>0</v>
      </c>
      <c r="L39" s="143">
        <v>0</v>
      </c>
      <c r="M39" s="143">
        <v>0</v>
      </c>
      <c r="N39" s="143">
        <v>2</v>
      </c>
      <c r="O39" s="144">
        <f t="shared" si="1"/>
        <v>0</v>
      </c>
      <c r="P39" s="144">
        <f t="shared" si="2"/>
        <v>0</v>
      </c>
      <c r="Q39" s="144">
        <f t="shared" si="3"/>
        <v>0</v>
      </c>
    </row>
    <row r="40" spans="1:54" ht="19.5" customHeight="1" x14ac:dyDescent="0.35">
      <c r="A40" s="143">
        <v>32</v>
      </c>
      <c r="B40" s="162" t="s">
        <v>210</v>
      </c>
      <c r="C40" s="143">
        <v>20</v>
      </c>
      <c r="D40" s="143">
        <v>10</v>
      </c>
      <c r="E40" s="143">
        <v>10</v>
      </c>
      <c r="F40" s="143">
        <v>5</v>
      </c>
      <c r="G40" s="143">
        <v>5</v>
      </c>
      <c r="H40" s="143">
        <v>5</v>
      </c>
      <c r="I40" s="143">
        <v>5</v>
      </c>
      <c r="J40" s="143">
        <v>5</v>
      </c>
      <c r="K40" s="143">
        <v>5</v>
      </c>
      <c r="L40" s="143">
        <v>5</v>
      </c>
      <c r="M40" s="143">
        <v>5</v>
      </c>
      <c r="N40" s="143">
        <v>5</v>
      </c>
      <c r="O40" s="144">
        <f t="shared" si="1"/>
        <v>10</v>
      </c>
      <c r="P40" s="144">
        <f t="shared" si="2"/>
        <v>10</v>
      </c>
      <c r="Q40" s="144">
        <f t="shared" si="3"/>
        <v>10</v>
      </c>
    </row>
    <row r="41" spans="1:54" s="145" customFormat="1" ht="19.5" customHeight="1" x14ac:dyDescent="0.35">
      <c r="A41" s="143">
        <v>33</v>
      </c>
      <c r="B41" s="162" t="s">
        <v>278</v>
      </c>
      <c r="C41" s="143">
        <v>25</v>
      </c>
      <c r="D41" s="143">
        <v>45</v>
      </c>
      <c r="E41" s="143">
        <v>5</v>
      </c>
      <c r="F41" s="143">
        <v>25</v>
      </c>
      <c r="G41" s="143">
        <v>20</v>
      </c>
      <c r="H41" s="143">
        <v>5</v>
      </c>
      <c r="I41" s="143">
        <v>0</v>
      </c>
      <c r="J41" s="143">
        <v>20</v>
      </c>
      <c r="K41" s="143">
        <v>25</v>
      </c>
      <c r="L41" s="143">
        <v>2</v>
      </c>
      <c r="M41" s="143">
        <v>3</v>
      </c>
      <c r="N41" s="143">
        <v>3</v>
      </c>
      <c r="O41" s="144">
        <f t="shared" si="1"/>
        <v>45</v>
      </c>
      <c r="P41" s="144">
        <f t="shared" si="2"/>
        <v>5</v>
      </c>
      <c r="Q41" s="144">
        <f t="shared" si="3"/>
        <v>45</v>
      </c>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row>
    <row r="42" spans="1:54" ht="19.5" customHeight="1" x14ac:dyDescent="0.35">
      <c r="A42" s="143">
        <v>34</v>
      </c>
      <c r="B42" s="162" t="s">
        <v>246</v>
      </c>
      <c r="C42" s="143">
        <v>30</v>
      </c>
      <c r="D42" s="143">
        <v>45</v>
      </c>
      <c r="E42" s="143">
        <v>30</v>
      </c>
      <c r="F42" s="143">
        <v>25</v>
      </c>
      <c r="G42" s="143">
        <v>20</v>
      </c>
      <c r="H42" s="143">
        <v>20</v>
      </c>
      <c r="I42" s="143">
        <v>10</v>
      </c>
      <c r="J42" s="143">
        <v>25</v>
      </c>
      <c r="K42" s="143">
        <v>20</v>
      </c>
      <c r="L42" s="143">
        <v>15</v>
      </c>
      <c r="M42" s="143">
        <v>15</v>
      </c>
      <c r="N42" s="143">
        <v>15</v>
      </c>
      <c r="O42" s="144">
        <f t="shared" si="1"/>
        <v>45</v>
      </c>
      <c r="P42" s="144">
        <f t="shared" si="2"/>
        <v>30</v>
      </c>
      <c r="Q42" s="144">
        <f t="shared" si="3"/>
        <v>45</v>
      </c>
    </row>
    <row r="43" spans="1:54" ht="19.5" customHeight="1" x14ac:dyDescent="0.35">
      <c r="A43" s="143">
        <v>35</v>
      </c>
      <c r="B43" s="162" t="s">
        <v>212</v>
      </c>
      <c r="C43" s="143">
        <v>15</v>
      </c>
      <c r="D43" s="143">
        <v>10</v>
      </c>
      <c r="E43" s="143">
        <v>5</v>
      </c>
      <c r="F43" s="143">
        <v>5</v>
      </c>
      <c r="G43" s="143">
        <v>5</v>
      </c>
      <c r="H43" s="143">
        <v>5</v>
      </c>
      <c r="I43" s="143">
        <v>0</v>
      </c>
      <c r="J43" s="143">
        <v>5</v>
      </c>
      <c r="K43" s="143">
        <v>5</v>
      </c>
      <c r="L43" s="143">
        <v>5</v>
      </c>
      <c r="M43" s="143">
        <v>0</v>
      </c>
      <c r="N43" s="143">
        <v>10</v>
      </c>
      <c r="O43" s="144">
        <f t="shared" si="1"/>
        <v>10</v>
      </c>
      <c r="P43" s="144">
        <f t="shared" si="2"/>
        <v>5</v>
      </c>
      <c r="Q43" s="144">
        <f t="shared" si="3"/>
        <v>10</v>
      </c>
    </row>
    <row r="44" spans="1:54" ht="19.5" customHeight="1" x14ac:dyDescent="0.35">
      <c r="A44" s="143">
        <v>36</v>
      </c>
      <c r="B44" s="162" t="s">
        <v>213</v>
      </c>
      <c r="C44" s="143">
        <v>10</v>
      </c>
      <c r="D44" s="143">
        <v>5</v>
      </c>
      <c r="E44" s="143">
        <v>5</v>
      </c>
      <c r="F44" s="143">
        <v>0</v>
      </c>
      <c r="G44" s="143">
        <v>5</v>
      </c>
      <c r="H44" s="143">
        <v>5</v>
      </c>
      <c r="I44" s="143">
        <v>0</v>
      </c>
      <c r="J44" s="143">
        <v>0</v>
      </c>
      <c r="K44" s="143">
        <v>5</v>
      </c>
      <c r="L44" s="143">
        <v>5</v>
      </c>
      <c r="M44" s="143">
        <v>0</v>
      </c>
      <c r="N44" s="143">
        <v>0</v>
      </c>
      <c r="O44" s="144">
        <f t="shared" si="1"/>
        <v>5</v>
      </c>
      <c r="P44" s="144">
        <f t="shared" si="2"/>
        <v>5</v>
      </c>
      <c r="Q44" s="144">
        <f t="shared" si="3"/>
        <v>5</v>
      </c>
    </row>
    <row r="45" spans="1:54" ht="19.5" customHeight="1" x14ac:dyDescent="0.35">
      <c r="A45" s="143">
        <v>37</v>
      </c>
      <c r="B45" s="162" t="s">
        <v>214</v>
      </c>
      <c r="C45" s="143">
        <v>5</v>
      </c>
      <c r="D45" s="143">
        <v>0</v>
      </c>
      <c r="E45" s="143">
        <v>5</v>
      </c>
      <c r="F45" s="143">
        <v>0</v>
      </c>
      <c r="G45" s="143">
        <v>0</v>
      </c>
      <c r="H45" s="143">
        <v>5</v>
      </c>
      <c r="I45" s="143">
        <v>0</v>
      </c>
      <c r="J45" s="143">
        <v>0</v>
      </c>
      <c r="K45" s="143">
        <v>0</v>
      </c>
      <c r="L45" s="143">
        <v>5</v>
      </c>
      <c r="M45" s="143">
        <v>0</v>
      </c>
      <c r="N45" s="143">
        <v>0</v>
      </c>
      <c r="O45" s="144">
        <f t="shared" si="1"/>
        <v>0</v>
      </c>
      <c r="P45" s="144">
        <f t="shared" si="2"/>
        <v>5</v>
      </c>
      <c r="Q45" s="144">
        <f t="shared" si="3"/>
        <v>0</v>
      </c>
    </row>
    <row r="46" spans="1:54" ht="19.5" customHeight="1" x14ac:dyDescent="0.35">
      <c r="A46" s="143">
        <v>38</v>
      </c>
      <c r="B46" s="162" t="s">
        <v>247</v>
      </c>
      <c r="C46" s="143">
        <v>40</v>
      </c>
      <c r="D46" s="143">
        <v>50</v>
      </c>
      <c r="E46" s="143">
        <v>350</v>
      </c>
      <c r="F46" s="143">
        <v>40</v>
      </c>
      <c r="G46" s="143">
        <v>10</v>
      </c>
      <c r="H46" s="143">
        <v>250</v>
      </c>
      <c r="I46" s="143">
        <v>100</v>
      </c>
      <c r="J46" s="143">
        <v>20</v>
      </c>
      <c r="K46" s="143">
        <v>30</v>
      </c>
      <c r="L46" s="143">
        <v>120</v>
      </c>
      <c r="M46" s="143">
        <v>230</v>
      </c>
      <c r="N46" s="143">
        <v>140</v>
      </c>
      <c r="O46" s="144">
        <f t="shared" si="1"/>
        <v>50</v>
      </c>
      <c r="P46" s="144">
        <f t="shared" si="2"/>
        <v>350</v>
      </c>
      <c r="Q46" s="144">
        <f t="shared" si="3"/>
        <v>50</v>
      </c>
    </row>
    <row r="47" spans="1:54" ht="19.5" customHeight="1" x14ac:dyDescent="0.35">
      <c r="A47" s="143">
        <v>39</v>
      </c>
      <c r="B47" s="162" t="s">
        <v>215</v>
      </c>
      <c r="C47" s="143">
        <v>5</v>
      </c>
      <c r="D47" s="143">
        <v>3</v>
      </c>
      <c r="E47" s="143">
        <v>2</v>
      </c>
      <c r="F47" s="143">
        <v>2</v>
      </c>
      <c r="G47" s="143">
        <v>1</v>
      </c>
      <c r="H47" s="143">
        <v>2</v>
      </c>
      <c r="I47" s="143">
        <v>0</v>
      </c>
      <c r="J47" s="143">
        <v>2</v>
      </c>
      <c r="K47" s="143">
        <v>1</v>
      </c>
      <c r="L47" s="143">
        <v>1</v>
      </c>
      <c r="M47" s="143">
        <v>1</v>
      </c>
      <c r="N47" s="143">
        <v>3</v>
      </c>
      <c r="O47" s="144">
        <f t="shared" si="1"/>
        <v>3</v>
      </c>
      <c r="P47" s="144">
        <f t="shared" si="2"/>
        <v>2</v>
      </c>
      <c r="Q47" s="144">
        <f t="shared" si="3"/>
        <v>3</v>
      </c>
    </row>
    <row r="48" spans="1:54" s="145" customFormat="1" ht="19.5" customHeight="1" x14ac:dyDescent="0.35">
      <c r="A48" s="143">
        <v>40</v>
      </c>
      <c r="B48" s="162" t="s">
        <v>217</v>
      </c>
      <c r="C48" s="143">
        <v>0</v>
      </c>
      <c r="D48" s="143">
        <v>0</v>
      </c>
      <c r="E48" s="143">
        <v>0</v>
      </c>
      <c r="F48" s="143">
        <v>0</v>
      </c>
      <c r="G48" s="143">
        <v>0</v>
      </c>
      <c r="H48" s="143">
        <v>0</v>
      </c>
      <c r="I48" s="143">
        <v>0</v>
      </c>
      <c r="J48" s="143">
        <v>0</v>
      </c>
      <c r="K48" s="143">
        <v>0</v>
      </c>
      <c r="L48" s="143">
        <v>0</v>
      </c>
      <c r="M48" s="143">
        <v>0</v>
      </c>
      <c r="N48" s="143">
        <v>0</v>
      </c>
      <c r="O48" s="144">
        <f t="shared" si="1"/>
        <v>0</v>
      </c>
      <c r="P48" s="144">
        <f t="shared" si="2"/>
        <v>0</v>
      </c>
      <c r="Q48" s="144">
        <f t="shared" si="3"/>
        <v>0</v>
      </c>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row>
    <row r="49" spans="1:54" s="145" customFormat="1" ht="19.5" customHeight="1" x14ac:dyDescent="0.35">
      <c r="A49" s="143">
        <v>41</v>
      </c>
      <c r="B49" s="165" t="s">
        <v>248</v>
      </c>
      <c r="C49" s="143">
        <v>0</v>
      </c>
      <c r="D49" s="143">
        <v>0</v>
      </c>
      <c r="E49" s="143">
        <v>0</v>
      </c>
      <c r="F49" s="143">
        <v>0</v>
      </c>
      <c r="G49" s="143">
        <v>0</v>
      </c>
      <c r="H49" s="143">
        <v>0</v>
      </c>
      <c r="I49" s="143">
        <v>0</v>
      </c>
      <c r="J49" s="143">
        <v>0</v>
      </c>
      <c r="K49" s="143">
        <v>0</v>
      </c>
      <c r="L49" s="143">
        <v>0</v>
      </c>
      <c r="M49" s="143">
        <v>0</v>
      </c>
      <c r="N49" s="143">
        <v>0</v>
      </c>
      <c r="O49" s="144">
        <f t="shared" si="1"/>
        <v>0</v>
      </c>
      <c r="P49" s="144">
        <f t="shared" si="2"/>
        <v>0</v>
      </c>
      <c r="Q49" s="144">
        <f t="shared" si="3"/>
        <v>0</v>
      </c>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row>
    <row r="50" spans="1:54" ht="19.5" customHeight="1" x14ac:dyDescent="0.35">
      <c r="A50" s="166">
        <v>42</v>
      </c>
      <c r="B50" s="167" t="s">
        <v>218</v>
      </c>
      <c r="C50" s="143">
        <v>10</v>
      </c>
      <c r="D50" s="143">
        <v>5</v>
      </c>
      <c r="E50" s="143">
        <v>5</v>
      </c>
      <c r="F50" s="143">
        <v>3</v>
      </c>
      <c r="G50" s="143">
        <v>2</v>
      </c>
      <c r="H50" s="143">
        <v>3</v>
      </c>
      <c r="I50" s="143">
        <v>2</v>
      </c>
      <c r="J50" s="143">
        <v>3</v>
      </c>
      <c r="K50" s="143">
        <v>2</v>
      </c>
      <c r="L50" s="143">
        <v>3</v>
      </c>
      <c r="M50" s="143">
        <v>2</v>
      </c>
      <c r="N50" s="143">
        <v>5</v>
      </c>
      <c r="O50" s="144">
        <f t="shared" si="1"/>
        <v>5</v>
      </c>
      <c r="P50" s="144">
        <f t="shared" si="2"/>
        <v>5</v>
      </c>
      <c r="Q50" s="144">
        <f t="shared" si="3"/>
        <v>5</v>
      </c>
    </row>
    <row r="51" spans="1:54" s="138" customFormat="1" ht="12.75" customHeight="1" x14ac:dyDescent="0.35">
      <c r="A51" s="140"/>
      <c r="D51" s="168"/>
      <c r="G51" s="431"/>
      <c r="H51" s="431"/>
      <c r="K51" s="140"/>
      <c r="L51" s="140"/>
      <c r="M51" s="140"/>
      <c r="N51" s="140"/>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row>
    <row r="52" spans="1:54" s="150" customFormat="1" x14ac:dyDescent="0.35">
      <c r="A52" s="149"/>
      <c r="B52" s="430" t="s">
        <v>54</v>
      </c>
      <c r="C52" s="430"/>
      <c r="D52" s="431" t="s">
        <v>279</v>
      </c>
      <c r="E52" s="431"/>
      <c r="F52" s="168"/>
      <c r="G52" s="430" t="s">
        <v>280</v>
      </c>
      <c r="H52" s="430"/>
      <c r="I52" s="430"/>
      <c r="J52" s="430"/>
      <c r="K52" s="138"/>
      <c r="L52" s="351" t="s">
        <v>57</v>
      </c>
      <c r="M52" s="168"/>
      <c r="N52" s="168"/>
      <c r="O52" s="168"/>
      <c r="P52" s="168"/>
      <c r="Q52" s="168"/>
      <c r="R52" s="168"/>
      <c r="S52" s="168"/>
      <c r="T52" s="13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row>
    <row r="53" spans="1:54" s="150" customFormat="1" x14ac:dyDescent="0.35">
      <c r="A53" s="149"/>
      <c r="B53" s="138"/>
      <c r="C53" s="168"/>
      <c r="D53" s="140"/>
      <c r="E53" s="140"/>
      <c r="F53" s="168"/>
      <c r="H53" s="168"/>
      <c r="J53" s="168"/>
      <c r="K53" s="138"/>
      <c r="L53" s="13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row>
    <row r="54" spans="1:54" s="150" customFormat="1" x14ac:dyDescent="0.35">
      <c r="A54" s="149"/>
      <c r="B54" s="430" t="s">
        <v>249</v>
      </c>
      <c r="C54" s="430"/>
      <c r="D54" s="431" t="s">
        <v>809</v>
      </c>
      <c r="E54" s="431"/>
      <c r="F54" s="168"/>
      <c r="H54" s="430" t="s">
        <v>60</v>
      </c>
      <c r="I54" s="430"/>
      <c r="J54" s="138"/>
      <c r="K54" s="138"/>
      <c r="L54" s="140" t="s">
        <v>807</v>
      </c>
      <c r="N54" s="138"/>
      <c r="O54" s="138"/>
      <c r="P54" s="138"/>
      <c r="Q54" s="138"/>
      <c r="R54" s="138"/>
      <c r="S54" s="138"/>
      <c r="T54" s="13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row>
    <row r="55" spans="1:54" s="150" customFormat="1" x14ac:dyDescent="0.35">
      <c r="A55" s="149"/>
      <c r="B55" s="138"/>
      <c r="C55" s="138"/>
      <c r="D55" s="168"/>
      <c r="E55" s="168"/>
      <c r="F55" s="168"/>
      <c r="G55" s="168"/>
      <c r="H55" s="168"/>
      <c r="I55" s="140"/>
      <c r="J55" s="140"/>
      <c r="K55" s="138"/>
      <c r="L55" s="140" t="s">
        <v>281</v>
      </c>
      <c r="N55" s="138"/>
      <c r="O55" s="138"/>
      <c r="P55" s="138"/>
      <c r="Q55" s="138"/>
      <c r="R55" s="138"/>
      <c r="S55" s="138"/>
      <c r="T55" s="13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row>
    <row r="56" spans="1:54" s="150" customFormat="1" x14ac:dyDescent="0.35">
      <c r="A56" s="149"/>
      <c r="B56" s="138"/>
      <c r="C56" s="140"/>
      <c r="D56" s="140"/>
      <c r="E56" s="140"/>
      <c r="F56" s="140"/>
      <c r="G56" s="140"/>
      <c r="H56" s="140"/>
      <c r="I56" s="140"/>
      <c r="J56" s="140"/>
      <c r="K56" s="140"/>
      <c r="L56" s="138"/>
      <c r="M56" s="138"/>
      <c r="N56" s="138"/>
      <c r="O56" s="138"/>
      <c r="P56" s="138"/>
      <c r="Q56" s="138"/>
      <c r="R56" s="138"/>
      <c r="S56" s="138"/>
      <c r="T56" s="13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row>
    <row r="57" spans="1:54" x14ac:dyDescent="0.35">
      <c r="C57" s="138"/>
      <c r="D57" s="138"/>
      <c r="E57" s="138"/>
      <c r="F57" s="138"/>
      <c r="G57" s="138"/>
      <c r="H57" s="138"/>
      <c r="I57" s="138"/>
      <c r="J57" s="138"/>
      <c r="K57" s="138"/>
      <c r="L57" s="138"/>
      <c r="M57" s="137"/>
      <c r="N57" s="137"/>
    </row>
    <row r="58" spans="1:54" x14ac:dyDescent="0.35">
      <c r="C58" s="138"/>
      <c r="D58" s="138"/>
      <c r="E58" s="138"/>
      <c r="F58" s="138"/>
      <c r="G58" s="138"/>
      <c r="H58" s="138"/>
      <c r="I58" s="138"/>
      <c r="J58" s="138"/>
      <c r="K58" s="138"/>
      <c r="L58" s="138"/>
      <c r="M58" s="138"/>
    </row>
    <row r="59" spans="1:54" x14ac:dyDescent="0.35">
      <c r="C59" s="138"/>
      <c r="D59" s="138"/>
      <c r="E59" s="138"/>
      <c r="F59" s="138"/>
      <c r="G59" s="138"/>
      <c r="H59" s="138"/>
      <c r="I59" s="138"/>
      <c r="J59" s="138"/>
      <c r="K59" s="138"/>
      <c r="L59" s="138"/>
      <c r="M59" s="138"/>
    </row>
    <row r="60" spans="1:54" x14ac:dyDescent="0.35">
      <c r="C60" s="138"/>
      <c r="D60" s="138"/>
      <c r="E60" s="138"/>
      <c r="F60" s="138"/>
      <c r="G60" s="138"/>
      <c r="H60" s="138"/>
      <c r="I60" s="138"/>
      <c r="J60" s="138"/>
      <c r="K60" s="138"/>
      <c r="L60" s="138"/>
      <c r="M60" s="138"/>
    </row>
    <row r="61" spans="1:54" x14ac:dyDescent="0.35">
      <c r="C61" s="138"/>
      <c r="D61" s="138"/>
      <c r="E61" s="138"/>
      <c r="F61" s="138"/>
      <c r="G61" s="138"/>
      <c r="H61" s="138"/>
      <c r="I61" s="138"/>
      <c r="J61" s="138"/>
      <c r="K61" s="138"/>
      <c r="L61" s="138"/>
      <c r="M61" s="138"/>
    </row>
    <row r="62" spans="1:54" x14ac:dyDescent="0.35">
      <c r="C62" s="138"/>
      <c r="D62" s="138"/>
      <c r="E62" s="138"/>
      <c r="F62" s="138"/>
      <c r="G62" s="138"/>
      <c r="H62" s="138"/>
      <c r="I62" s="138"/>
      <c r="J62" s="138"/>
      <c r="K62" s="138"/>
      <c r="L62" s="138"/>
      <c r="M62" s="138"/>
      <c r="N62" s="139"/>
    </row>
    <row r="63" spans="1:54" x14ac:dyDescent="0.35">
      <c r="C63" s="138"/>
      <c r="D63" s="138"/>
      <c r="E63" s="138"/>
      <c r="F63" s="138"/>
      <c r="G63" s="138"/>
      <c r="H63" s="138"/>
      <c r="I63" s="138"/>
      <c r="J63" s="138"/>
      <c r="K63" s="138"/>
      <c r="L63" s="138"/>
      <c r="M63" s="138"/>
      <c r="N63" s="139"/>
    </row>
    <row r="64" spans="1:54" x14ac:dyDescent="0.35">
      <c r="C64" s="138"/>
      <c r="D64" s="138"/>
      <c r="E64" s="138"/>
      <c r="F64" s="138"/>
      <c r="G64" s="138"/>
      <c r="H64" s="138"/>
      <c r="I64" s="138"/>
      <c r="J64" s="138"/>
      <c r="K64" s="138"/>
      <c r="L64" s="138"/>
      <c r="M64" s="138"/>
      <c r="N64" s="139"/>
    </row>
    <row r="65" spans="3:14" x14ac:dyDescent="0.35">
      <c r="C65" s="138"/>
      <c r="D65" s="138"/>
      <c r="E65" s="138"/>
      <c r="F65" s="138"/>
      <c r="G65" s="138"/>
      <c r="H65" s="138"/>
      <c r="I65" s="138"/>
      <c r="J65" s="138"/>
      <c r="K65" s="138"/>
      <c r="L65" s="138"/>
      <c r="M65" s="138"/>
      <c r="N65" s="139"/>
    </row>
    <row r="66" spans="3:14" x14ac:dyDescent="0.35">
      <c r="C66" s="138"/>
      <c r="D66" s="138"/>
      <c r="E66" s="138"/>
      <c r="F66" s="138"/>
      <c r="G66" s="138"/>
      <c r="H66" s="138"/>
      <c r="I66" s="138"/>
      <c r="J66" s="138"/>
      <c r="K66" s="138"/>
      <c r="L66" s="138"/>
      <c r="M66" s="138"/>
      <c r="N66" s="139"/>
    </row>
    <row r="67" spans="3:14" x14ac:dyDescent="0.35">
      <c r="C67" s="138"/>
      <c r="D67" s="138"/>
      <c r="E67" s="138"/>
      <c r="F67" s="138"/>
      <c r="G67" s="138"/>
      <c r="H67" s="138"/>
      <c r="I67" s="138"/>
      <c r="J67" s="138"/>
      <c r="K67" s="138"/>
      <c r="L67" s="138"/>
      <c r="M67" s="138"/>
      <c r="N67" s="139"/>
    </row>
    <row r="68" spans="3:14" x14ac:dyDescent="0.35">
      <c r="C68" s="138"/>
      <c r="D68" s="138"/>
      <c r="E68" s="138"/>
      <c r="F68" s="138"/>
      <c r="G68" s="138"/>
      <c r="H68" s="138"/>
      <c r="I68" s="138"/>
      <c r="J68" s="138"/>
      <c r="K68" s="138"/>
      <c r="L68" s="138"/>
      <c r="M68" s="138"/>
      <c r="N68" s="139"/>
    </row>
    <row r="69" spans="3:14" x14ac:dyDescent="0.35">
      <c r="C69" s="138"/>
      <c r="D69" s="138"/>
      <c r="E69" s="138"/>
      <c r="F69" s="138"/>
      <c r="G69" s="138"/>
      <c r="H69" s="138"/>
      <c r="I69" s="138"/>
      <c r="J69" s="138"/>
      <c r="K69" s="138"/>
      <c r="L69" s="138"/>
      <c r="M69" s="138"/>
      <c r="N69" s="139"/>
    </row>
    <row r="70" spans="3:14" x14ac:dyDescent="0.35">
      <c r="C70" s="138"/>
      <c r="D70" s="138"/>
      <c r="E70" s="138"/>
      <c r="F70" s="138"/>
      <c r="G70" s="138"/>
      <c r="H70" s="138"/>
      <c r="I70" s="138"/>
      <c r="J70" s="138"/>
      <c r="K70" s="138"/>
      <c r="L70" s="138"/>
      <c r="M70" s="138"/>
      <c r="N70" s="139"/>
    </row>
    <row r="71" spans="3:14" x14ac:dyDescent="0.35">
      <c r="C71" s="138"/>
      <c r="D71" s="138"/>
      <c r="E71" s="138"/>
      <c r="F71" s="138"/>
      <c r="G71" s="138"/>
      <c r="H71" s="138"/>
      <c r="I71" s="138"/>
      <c r="J71" s="138"/>
      <c r="K71" s="138"/>
      <c r="L71" s="138"/>
      <c r="M71" s="138"/>
      <c r="N71" s="139"/>
    </row>
    <row r="72" spans="3:14" x14ac:dyDescent="0.35">
      <c r="C72" s="138"/>
      <c r="D72" s="138"/>
      <c r="E72" s="138"/>
      <c r="F72" s="138"/>
      <c r="G72" s="138"/>
      <c r="H72" s="138"/>
      <c r="I72" s="138"/>
      <c r="J72" s="138"/>
      <c r="K72" s="138"/>
      <c r="L72" s="138"/>
      <c r="M72" s="138"/>
      <c r="N72" s="139"/>
    </row>
    <row r="73" spans="3:14" x14ac:dyDescent="0.35">
      <c r="C73" s="139"/>
      <c r="D73" s="139"/>
      <c r="E73" s="139"/>
      <c r="F73" s="139"/>
      <c r="G73" s="139"/>
      <c r="H73" s="139"/>
      <c r="I73" s="139"/>
      <c r="J73" s="139"/>
      <c r="K73" s="139"/>
      <c r="L73" s="139"/>
      <c r="M73" s="139"/>
      <c r="N73" s="139"/>
    </row>
    <row r="74" spans="3:14" x14ac:dyDescent="0.35">
      <c r="C74" s="139"/>
      <c r="D74" s="139"/>
      <c r="E74" s="139"/>
      <c r="F74" s="139"/>
      <c r="G74" s="139"/>
      <c r="H74" s="139"/>
      <c r="I74" s="139"/>
      <c r="J74" s="139"/>
      <c r="K74" s="139"/>
      <c r="L74" s="139"/>
      <c r="M74" s="139"/>
      <c r="N74" s="139"/>
    </row>
    <row r="75" spans="3:14" x14ac:dyDescent="0.35">
      <c r="C75" s="139"/>
      <c r="D75" s="139"/>
      <c r="E75" s="139"/>
      <c r="F75" s="139"/>
      <c r="G75" s="139"/>
      <c r="H75" s="139"/>
      <c r="I75" s="139"/>
      <c r="J75" s="139"/>
      <c r="K75" s="139"/>
      <c r="L75" s="139"/>
      <c r="M75" s="139"/>
      <c r="N75" s="139"/>
    </row>
    <row r="76" spans="3:14" x14ac:dyDescent="0.35">
      <c r="C76" s="139"/>
      <c r="D76" s="139"/>
      <c r="E76" s="139"/>
      <c r="F76" s="139"/>
      <c r="G76" s="139"/>
      <c r="H76" s="139"/>
      <c r="I76" s="139"/>
      <c r="J76" s="139"/>
      <c r="K76" s="139"/>
      <c r="L76" s="139"/>
      <c r="M76" s="139"/>
      <c r="N76" s="139"/>
    </row>
    <row r="77" spans="3:14" x14ac:dyDescent="0.35">
      <c r="C77" s="139"/>
      <c r="D77" s="139"/>
      <c r="E77" s="139"/>
      <c r="F77" s="139"/>
      <c r="G77" s="139"/>
      <c r="H77" s="139"/>
      <c r="I77" s="139"/>
      <c r="J77" s="139"/>
      <c r="K77" s="139"/>
      <c r="L77" s="139"/>
      <c r="M77" s="139"/>
      <c r="N77" s="139"/>
    </row>
    <row r="78" spans="3:14" x14ac:dyDescent="0.35">
      <c r="C78" s="139"/>
      <c r="D78" s="139"/>
      <c r="E78" s="139"/>
      <c r="F78" s="139"/>
      <c r="G78" s="139"/>
      <c r="H78" s="139"/>
      <c r="I78" s="139"/>
      <c r="J78" s="139"/>
      <c r="K78" s="139"/>
      <c r="L78" s="139"/>
      <c r="M78" s="139"/>
      <c r="N78" s="139"/>
    </row>
    <row r="79" spans="3:14" x14ac:dyDescent="0.35">
      <c r="C79" s="139"/>
      <c r="D79" s="139"/>
      <c r="E79" s="139"/>
      <c r="F79" s="139"/>
      <c r="G79" s="139"/>
      <c r="H79" s="139"/>
      <c r="I79" s="139"/>
      <c r="J79" s="139"/>
      <c r="K79" s="139"/>
      <c r="L79" s="139"/>
      <c r="M79" s="139"/>
      <c r="N79" s="139"/>
    </row>
    <row r="80" spans="3:14" x14ac:dyDescent="0.35">
      <c r="C80" s="139"/>
      <c r="D80" s="139"/>
      <c r="E80" s="139"/>
      <c r="F80" s="139"/>
      <c r="G80" s="139"/>
      <c r="H80" s="139"/>
      <c r="I80" s="139"/>
      <c r="J80" s="139"/>
      <c r="K80" s="139"/>
      <c r="L80" s="139"/>
      <c r="M80" s="139"/>
      <c r="N80" s="139"/>
    </row>
    <row r="81" spans="3:14" x14ac:dyDescent="0.35">
      <c r="C81" s="139"/>
      <c r="D81" s="139"/>
      <c r="E81" s="139"/>
      <c r="F81" s="139"/>
      <c r="G81" s="139"/>
      <c r="H81" s="139"/>
      <c r="I81" s="139"/>
      <c r="J81" s="139"/>
      <c r="K81" s="139"/>
      <c r="L81" s="139"/>
      <c r="M81" s="139"/>
      <c r="N81" s="139"/>
    </row>
    <row r="82" spans="3:14" x14ac:dyDescent="0.35">
      <c r="C82" s="139"/>
      <c r="D82" s="139"/>
      <c r="E82" s="139"/>
      <c r="F82" s="139"/>
      <c r="G82" s="139"/>
      <c r="H82" s="139"/>
      <c r="I82" s="139"/>
      <c r="J82" s="139"/>
      <c r="K82" s="139"/>
      <c r="L82" s="139"/>
      <c r="M82" s="139"/>
      <c r="N82" s="139"/>
    </row>
    <row r="83" spans="3:14" x14ac:dyDescent="0.35">
      <c r="C83" s="139"/>
      <c r="D83" s="139"/>
      <c r="E83" s="139"/>
      <c r="F83" s="139"/>
      <c r="G83" s="139"/>
      <c r="H83" s="139"/>
      <c r="I83" s="139"/>
      <c r="J83" s="139"/>
      <c r="K83" s="139"/>
      <c r="L83" s="139"/>
      <c r="M83" s="139"/>
      <c r="N83" s="139"/>
    </row>
    <row r="84" spans="3:14" x14ac:dyDescent="0.35">
      <c r="C84" s="139"/>
      <c r="D84" s="139"/>
      <c r="E84" s="139"/>
      <c r="F84" s="139"/>
      <c r="G84" s="139"/>
      <c r="H84" s="139"/>
      <c r="I84" s="139"/>
      <c r="J84" s="139"/>
      <c r="K84" s="139"/>
      <c r="L84" s="139"/>
      <c r="M84" s="139"/>
      <c r="N84" s="139"/>
    </row>
    <row r="85" spans="3:14" x14ac:dyDescent="0.35">
      <c r="C85" s="139"/>
      <c r="D85" s="139"/>
      <c r="E85" s="139"/>
      <c r="F85" s="139"/>
      <c r="G85" s="139"/>
      <c r="H85" s="139"/>
      <c r="I85" s="139"/>
      <c r="J85" s="139"/>
      <c r="K85" s="139"/>
      <c r="L85" s="139"/>
      <c r="M85" s="139"/>
      <c r="N85" s="139"/>
    </row>
    <row r="86" spans="3:14" x14ac:dyDescent="0.35">
      <c r="C86" s="139"/>
      <c r="D86" s="139"/>
      <c r="E86" s="139"/>
      <c r="F86" s="139"/>
      <c r="G86" s="139"/>
      <c r="H86" s="139"/>
      <c r="I86" s="139"/>
      <c r="J86" s="139"/>
      <c r="K86" s="139"/>
      <c r="L86" s="139"/>
      <c r="M86" s="139"/>
      <c r="N86" s="139"/>
    </row>
    <row r="87" spans="3:14" x14ac:dyDescent="0.35">
      <c r="C87" s="139"/>
      <c r="D87" s="139"/>
      <c r="E87" s="139"/>
      <c r="F87" s="139"/>
      <c r="G87" s="139"/>
      <c r="H87" s="139"/>
      <c r="I87" s="139"/>
      <c r="J87" s="139"/>
      <c r="K87" s="139"/>
      <c r="L87" s="139"/>
      <c r="M87" s="139"/>
      <c r="N87" s="139"/>
    </row>
    <row r="88" spans="3:14" x14ac:dyDescent="0.35">
      <c r="C88" s="139"/>
      <c r="D88" s="139"/>
      <c r="E88" s="139"/>
      <c r="F88" s="139"/>
      <c r="G88" s="139"/>
      <c r="H88" s="139"/>
      <c r="I88" s="139"/>
      <c r="J88" s="139"/>
      <c r="K88" s="139"/>
      <c r="L88" s="139"/>
      <c r="M88" s="139"/>
      <c r="N88" s="139"/>
    </row>
    <row r="89" spans="3:14" x14ac:dyDescent="0.35">
      <c r="C89" s="139"/>
      <c r="D89" s="139"/>
      <c r="E89" s="139"/>
      <c r="F89" s="139"/>
      <c r="G89" s="139"/>
      <c r="H89" s="139"/>
      <c r="I89" s="139"/>
      <c r="J89" s="139"/>
      <c r="K89" s="139"/>
      <c r="L89" s="139"/>
      <c r="M89" s="139"/>
      <c r="N89" s="139"/>
    </row>
    <row r="90" spans="3:14" x14ac:dyDescent="0.35">
      <c r="C90" s="139"/>
      <c r="D90" s="139"/>
      <c r="E90" s="139"/>
      <c r="F90" s="139"/>
      <c r="G90" s="139"/>
      <c r="H90" s="139"/>
      <c r="I90" s="139"/>
      <c r="J90" s="139"/>
      <c r="K90" s="139"/>
      <c r="L90" s="139"/>
      <c r="M90" s="139"/>
      <c r="N90" s="139"/>
    </row>
    <row r="91" spans="3:14" x14ac:dyDescent="0.35">
      <c r="C91" s="139"/>
      <c r="D91" s="139"/>
      <c r="E91" s="139"/>
      <c r="F91" s="139"/>
      <c r="G91" s="139"/>
      <c r="H91" s="139"/>
      <c r="I91" s="139"/>
      <c r="J91" s="139"/>
      <c r="K91" s="139"/>
      <c r="L91" s="139"/>
      <c r="M91" s="139"/>
      <c r="N91" s="139"/>
    </row>
    <row r="92" spans="3:14" x14ac:dyDescent="0.35">
      <c r="C92" s="139"/>
      <c r="D92" s="139"/>
      <c r="E92" s="139"/>
      <c r="F92" s="139"/>
      <c r="G92" s="139"/>
      <c r="H92" s="139"/>
      <c r="I92" s="139"/>
      <c r="J92" s="139"/>
      <c r="K92" s="139"/>
      <c r="L92" s="139"/>
      <c r="M92" s="139"/>
      <c r="N92" s="139"/>
    </row>
    <row r="93" spans="3:14" x14ac:dyDescent="0.35">
      <c r="C93" s="139"/>
      <c r="D93" s="139"/>
      <c r="E93" s="139"/>
      <c r="F93" s="139"/>
      <c r="G93" s="139"/>
      <c r="H93" s="139"/>
      <c r="I93" s="139"/>
      <c r="J93" s="139"/>
      <c r="K93" s="139"/>
      <c r="L93" s="139"/>
      <c r="M93" s="139"/>
      <c r="N93" s="139"/>
    </row>
    <row r="94" spans="3:14" x14ac:dyDescent="0.35">
      <c r="C94" s="139"/>
      <c r="D94" s="139"/>
      <c r="E94" s="139"/>
      <c r="F94" s="139"/>
      <c r="G94" s="139"/>
      <c r="H94" s="139"/>
      <c r="I94" s="139"/>
      <c r="J94" s="139"/>
      <c r="K94" s="139"/>
      <c r="L94" s="139"/>
      <c r="M94" s="139"/>
      <c r="N94" s="139"/>
    </row>
    <row r="95" spans="3:14" x14ac:dyDescent="0.35">
      <c r="C95" s="139"/>
      <c r="D95" s="139"/>
      <c r="E95" s="139"/>
      <c r="F95" s="139"/>
      <c r="G95" s="139"/>
      <c r="H95" s="139"/>
      <c r="I95" s="139"/>
      <c r="J95" s="139"/>
      <c r="K95" s="139"/>
      <c r="L95" s="139"/>
      <c r="M95" s="139"/>
      <c r="N95" s="139"/>
    </row>
    <row r="96" spans="3:14" x14ac:dyDescent="0.35">
      <c r="C96" s="139"/>
      <c r="D96" s="139"/>
      <c r="E96" s="139"/>
      <c r="F96" s="139"/>
      <c r="G96" s="139"/>
      <c r="H96" s="139"/>
      <c r="I96" s="139"/>
      <c r="J96" s="139"/>
      <c r="K96" s="139"/>
      <c r="L96" s="139"/>
      <c r="M96" s="139"/>
      <c r="N96" s="139"/>
    </row>
    <row r="97" spans="3:14" x14ac:dyDescent="0.35">
      <c r="C97" s="139"/>
      <c r="D97" s="139"/>
      <c r="E97" s="139"/>
      <c r="F97" s="139"/>
      <c r="G97" s="139"/>
      <c r="H97" s="139"/>
      <c r="I97" s="139"/>
      <c r="J97" s="139"/>
      <c r="K97" s="139"/>
      <c r="L97" s="139"/>
      <c r="M97" s="139"/>
      <c r="N97" s="139"/>
    </row>
    <row r="98" spans="3:14" x14ac:dyDescent="0.35">
      <c r="C98" s="139"/>
      <c r="D98" s="139"/>
      <c r="E98" s="139"/>
      <c r="F98" s="139"/>
      <c r="G98" s="139"/>
      <c r="H98" s="139"/>
      <c r="I98" s="139"/>
      <c r="J98" s="139"/>
      <c r="K98" s="139"/>
      <c r="L98" s="139"/>
      <c r="M98" s="139"/>
      <c r="N98" s="139"/>
    </row>
    <row r="99" spans="3:14" x14ac:dyDescent="0.35">
      <c r="C99" s="139"/>
      <c r="D99" s="139"/>
      <c r="E99" s="139"/>
      <c r="F99" s="139"/>
      <c r="G99" s="139"/>
      <c r="H99" s="139"/>
      <c r="I99" s="139"/>
      <c r="J99" s="139"/>
      <c r="K99" s="139"/>
      <c r="L99" s="139"/>
      <c r="M99" s="139"/>
      <c r="N99" s="139"/>
    </row>
    <row r="100" spans="3:14" x14ac:dyDescent="0.35">
      <c r="C100" s="139"/>
      <c r="D100" s="139"/>
      <c r="E100" s="139"/>
      <c r="F100" s="139"/>
      <c r="G100" s="139"/>
      <c r="H100" s="139"/>
      <c r="I100" s="139"/>
      <c r="J100" s="139"/>
      <c r="K100" s="139"/>
      <c r="L100" s="139"/>
      <c r="M100" s="139"/>
      <c r="N100" s="139"/>
    </row>
    <row r="101" spans="3:14" x14ac:dyDescent="0.35">
      <c r="C101" s="139"/>
      <c r="D101" s="139"/>
      <c r="E101" s="139"/>
      <c r="F101" s="139"/>
      <c r="G101" s="139"/>
      <c r="H101" s="139"/>
      <c r="I101" s="139"/>
      <c r="J101" s="139"/>
      <c r="K101" s="139"/>
      <c r="L101" s="139"/>
      <c r="M101" s="139"/>
      <c r="N101" s="139"/>
    </row>
    <row r="102" spans="3:14" x14ac:dyDescent="0.35">
      <c r="C102" s="139"/>
      <c r="D102" s="139"/>
      <c r="E102" s="139"/>
      <c r="F102" s="139"/>
      <c r="G102" s="139"/>
      <c r="H102" s="139"/>
      <c r="I102" s="139"/>
      <c r="J102" s="139"/>
      <c r="K102" s="139"/>
      <c r="L102" s="139"/>
      <c r="M102" s="139"/>
      <c r="N102" s="139"/>
    </row>
    <row r="103" spans="3:14" x14ac:dyDescent="0.35">
      <c r="C103" s="139"/>
      <c r="D103" s="139"/>
      <c r="E103" s="139"/>
      <c r="F103" s="139"/>
      <c r="G103" s="139"/>
      <c r="H103" s="139"/>
      <c r="I103" s="139"/>
      <c r="J103" s="139"/>
      <c r="K103" s="139"/>
      <c r="L103" s="139"/>
      <c r="M103" s="139"/>
      <c r="N103" s="139"/>
    </row>
    <row r="104" spans="3:14" x14ac:dyDescent="0.35">
      <c r="C104" s="139"/>
      <c r="D104" s="139"/>
      <c r="E104" s="139"/>
      <c r="F104" s="139"/>
      <c r="G104" s="139"/>
      <c r="H104" s="139"/>
      <c r="I104" s="139"/>
      <c r="J104" s="139"/>
      <c r="K104" s="139"/>
      <c r="L104" s="139"/>
      <c r="M104" s="139"/>
      <c r="N104" s="139"/>
    </row>
    <row r="105" spans="3:14" x14ac:dyDescent="0.35">
      <c r="C105" s="139"/>
      <c r="D105" s="139"/>
      <c r="E105" s="139"/>
      <c r="F105" s="139"/>
      <c r="G105" s="139"/>
      <c r="H105" s="139"/>
      <c r="I105" s="139"/>
      <c r="J105" s="139"/>
      <c r="K105" s="139"/>
      <c r="L105" s="139"/>
      <c r="M105" s="139"/>
      <c r="N105" s="139"/>
    </row>
    <row r="106" spans="3:14" x14ac:dyDescent="0.35">
      <c r="C106" s="139"/>
      <c r="D106" s="139"/>
      <c r="E106" s="139"/>
      <c r="F106" s="139"/>
      <c r="G106" s="139"/>
      <c r="H106" s="139"/>
      <c r="I106" s="139"/>
      <c r="J106" s="139"/>
      <c r="K106" s="139"/>
      <c r="L106" s="139"/>
      <c r="M106" s="139"/>
      <c r="N106" s="139"/>
    </row>
    <row r="107" spans="3:14" x14ac:dyDescent="0.35">
      <c r="C107" s="139"/>
      <c r="D107" s="139"/>
      <c r="E107" s="139"/>
      <c r="F107" s="139"/>
      <c r="G107" s="139"/>
      <c r="H107" s="139"/>
      <c r="I107" s="139"/>
      <c r="J107" s="139"/>
      <c r="K107" s="139"/>
      <c r="L107" s="139"/>
      <c r="M107" s="139"/>
      <c r="N107" s="139"/>
    </row>
    <row r="108" spans="3:14" x14ac:dyDescent="0.35">
      <c r="C108" s="139"/>
      <c r="D108" s="139"/>
      <c r="E108" s="139"/>
      <c r="F108" s="139"/>
      <c r="G108" s="139"/>
      <c r="H108" s="139"/>
      <c r="I108" s="139"/>
      <c r="J108" s="139"/>
      <c r="K108" s="139"/>
      <c r="L108" s="139"/>
      <c r="M108" s="139"/>
      <c r="N108" s="139"/>
    </row>
    <row r="109" spans="3:14" x14ac:dyDescent="0.35">
      <c r="C109" s="139"/>
      <c r="D109" s="139"/>
      <c r="E109" s="139"/>
      <c r="F109" s="139"/>
      <c r="G109" s="139"/>
      <c r="H109" s="139"/>
      <c r="I109" s="139"/>
      <c r="J109" s="139"/>
      <c r="K109" s="139"/>
      <c r="L109" s="139"/>
      <c r="M109" s="139"/>
      <c r="N109" s="139"/>
    </row>
    <row r="110" spans="3:14" x14ac:dyDescent="0.35">
      <c r="C110" s="139"/>
      <c r="D110" s="139"/>
      <c r="E110" s="139"/>
      <c r="F110" s="139"/>
      <c r="G110" s="139"/>
      <c r="H110" s="139"/>
      <c r="I110" s="139"/>
      <c r="J110" s="139"/>
      <c r="K110" s="139"/>
      <c r="L110" s="139"/>
      <c r="M110" s="139"/>
      <c r="N110" s="139"/>
    </row>
    <row r="111" spans="3:14" x14ac:dyDescent="0.35">
      <c r="C111" s="139"/>
      <c r="D111" s="139"/>
      <c r="E111" s="139"/>
      <c r="F111" s="139"/>
      <c r="G111" s="139"/>
      <c r="H111" s="139"/>
      <c r="I111" s="139"/>
      <c r="J111" s="139"/>
      <c r="K111" s="139"/>
      <c r="L111" s="139"/>
      <c r="M111" s="139"/>
      <c r="N111" s="139"/>
    </row>
    <row r="112" spans="3:14" x14ac:dyDescent="0.35">
      <c r="C112" s="139"/>
      <c r="D112" s="139"/>
      <c r="E112" s="139"/>
      <c r="F112" s="139"/>
      <c r="G112" s="139"/>
      <c r="H112" s="139"/>
      <c r="I112" s="139"/>
      <c r="J112" s="139"/>
      <c r="K112" s="139"/>
      <c r="L112" s="139"/>
      <c r="M112" s="139"/>
      <c r="N112" s="139"/>
    </row>
    <row r="113" spans="3:14" x14ac:dyDescent="0.35">
      <c r="C113" s="139"/>
      <c r="D113" s="139"/>
      <c r="E113" s="139"/>
      <c r="F113" s="139"/>
      <c r="G113" s="139"/>
      <c r="H113" s="139"/>
      <c r="I113" s="139"/>
      <c r="J113" s="139"/>
      <c r="K113" s="139"/>
      <c r="L113" s="139"/>
      <c r="M113" s="139"/>
      <c r="N113" s="139"/>
    </row>
    <row r="114" spans="3:14" x14ac:dyDescent="0.35">
      <c r="C114" s="139"/>
      <c r="D114" s="139"/>
      <c r="E114" s="139"/>
      <c r="F114" s="139"/>
      <c r="G114" s="139"/>
      <c r="H114" s="139"/>
      <c r="I114" s="139"/>
      <c r="J114" s="139"/>
      <c r="K114" s="139"/>
      <c r="L114" s="139"/>
      <c r="M114" s="139"/>
      <c r="N114" s="139"/>
    </row>
    <row r="115" spans="3:14" x14ac:dyDescent="0.35">
      <c r="C115" s="139"/>
      <c r="D115" s="139"/>
      <c r="E115" s="139"/>
      <c r="F115" s="139"/>
      <c r="G115" s="139"/>
      <c r="H115" s="139"/>
      <c r="I115" s="139"/>
      <c r="J115" s="139"/>
      <c r="K115" s="139"/>
      <c r="L115" s="139"/>
      <c r="M115" s="139"/>
      <c r="N115" s="139"/>
    </row>
    <row r="116" spans="3:14" x14ac:dyDescent="0.35">
      <c r="C116" s="139"/>
      <c r="D116" s="139"/>
      <c r="E116" s="139"/>
      <c r="F116" s="139"/>
      <c r="G116" s="139"/>
      <c r="H116" s="139"/>
      <c r="I116" s="139"/>
      <c r="J116" s="139"/>
      <c r="K116" s="139"/>
      <c r="L116" s="139"/>
      <c r="M116" s="139"/>
      <c r="N116" s="139"/>
    </row>
    <row r="117" spans="3:14" x14ac:dyDescent="0.35">
      <c r="C117" s="139"/>
      <c r="D117" s="139"/>
      <c r="E117" s="139"/>
      <c r="F117" s="139"/>
      <c r="G117" s="139"/>
      <c r="H117" s="139"/>
      <c r="I117" s="139"/>
      <c r="J117" s="139"/>
      <c r="K117" s="139"/>
      <c r="L117" s="139"/>
      <c r="M117" s="139"/>
      <c r="N117" s="139"/>
    </row>
    <row r="118" spans="3:14" x14ac:dyDescent="0.35">
      <c r="C118" s="139"/>
      <c r="D118" s="139"/>
      <c r="E118" s="139"/>
      <c r="F118" s="139"/>
      <c r="G118" s="139"/>
      <c r="H118" s="139"/>
      <c r="I118" s="139"/>
      <c r="J118" s="139"/>
      <c r="K118" s="139"/>
      <c r="L118" s="139"/>
      <c r="M118" s="139"/>
      <c r="N118" s="139"/>
    </row>
    <row r="119" spans="3:14" x14ac:dyDescent="0.35">
      <c r="C119" s="139"/>
      <c r="D119" s="139"/>
      <c r="E119" s="139"/>
      <c r="F119" s="139"/>
      <c r="G119" s="139"/>
      <c r="H119" s="139"/>
      <c r="I119" s="139"/>
      <c r="J119" s="139"/>
      <c r="K119" s="139"/>
      <c r="L119" s="139"/>
      <c r="M119" s="139"/>
      <c r="N119" s="139"/>
    </row>
    <row r="120" spans="3:14" x14ac:dyDescent="0.35">
      <c r="C120" s="139"/>
      <c r="D120" s="139"/>
      <c r="E120" s="139"/>
      <c r="F120" s="139"/>
      <c r="G120" s="139"/>
      <c r="H120" s="139"/>
      <c r="I120" s="139"/>
      <c r="J120" s="139"/>
      <c r="K120" s="139"/>
      <c r="L120" s="139"/>
      <c r="M120" s="139"/>
      <c r="N120" s="139"/>
    </row>
    <row r="121" spans="3:14" x14ac:dyDescent="0.35">
      <c r="C121" s="139"/>
      <c r="D121" s="139"/>
      <c r="E121" s="139"/>
      <c r="F121" s="139"/>
      <c r="G121" s="139"/>
      <c r="H121" s="139"/>
      <c r="I121" s="139"/>
      <c r="J121" s="139"/>
      <c r="K121" s="139"/>
      <c r="L121" s="139"/>
      <c r="M121" s="139"/>
      <c r="N121" s="139"/>
    </row>
    <row r="122" spans="3:14" x14ac:dyDescent="0.35">
      <c r="C122" s="139"/>
      <c r="D122" s="139"/>
      <c r="E122" s="139"/>
      <c r="F122" s="139"/>
      <c r="G122" s="139"/>
      <c r="H122" s="139"/>
      <c r="I122" s="139"/>
      <c r="J122" s="139"/>
      <c r="K122" s="139"/>
      <c r="L122" s="139"/>
      <c r="M122" s="139"/>
      <c r="N122" s="139"/>
    </row>
    <row r="123" spans="3:14" x14ac:dyDescent="0.35">
      <c r="C123" s="139"/>
      <c r="D123" s="139"/>
      <c r="E123" s="139"/>
      <c r="F123" s="139"/>
      <c r="G123" s="139"/>
      <c r="H123" s="139"/>
      <c r="I123" s="139"/>
      <c r="J123" s="139"/>
      <c r="K123" s="139"/>
      <c r="L123" s="139"/>
      <c r="M123" s="139"/>
      <c r="N123" s="139"/>
    </row>
    <row r="124" spans="3:14" x14ac:dyDescent="0.35">
      <c r="C124" s="139"/>
      <c r="D124" s="139"/>
      <c r="E124" s="139"/>
      <c r="F124" s="139"/>
      <c r="G124" s="139"/>
      <c r="H124" s="139"/>
      <c r="I124" s="139"/>
      <c r="J124" s="139"/>
      <c r="K124" s="139"/>
      <c r="L124" s="139"/>
      <c r="M124" s="139"/>
      <c r="N124" s="139"/>
    </row>
    <row r="125" spans="3:14" x14ac:dyDescent="0.35">
      <c r="C125" s="139"/>
      <c r="D125" s="139"/>
      <c r="E125" s="139"/>
      <c r="F125" s="139"/>
      <c r="G125" s="139"/>
      <c r="H125" s="139"/>
      <c r="I125" s="139"/>
      <c r="J125" s="139"/>
      <c r="K125" s="139"/>
      <c r="L125" s="139"/>
      <c r="M125" s="139"/>
      <c r="N125" s="139"/>
    </row>
    <row r="126" spans="3:14" x14ac:dyDescent="0.35">
      <c r="C126" s="139"/>
      <c r="D126" s="139"/>
      <c r="E126" s="139"/>
      <c r="F126" s="139"/>
      <c r="G126" s="139"/>
      <c r="H126" s="139"/>
      <c r="I126" s="139"/>
      <c r="J126" s="139"/>
      <c r="K126" s="139"/>
      <c r="L126" s="139"/>
      <c r="M126" s="139"/>
      <c r="N126" s="139"/>
    </row>
    <row r="127" spans="3:14" x14ac:dyDescent="0.35">
      <c r="C127" s="139"/>
      <c r="D127" s="139"/>
      <c r="E127" s="139"/>
      <c r="F127" s="139"/>
      <c r="G127" s="139"/>
      <c r="H127" s="139"/>
      <c r="I127" s="139"/>
      <c r="J127" s="139"/>
      <c r="K127" s="139"/>
      <c r="L127" s="139"/>
      <c r="M127" s="139"/>
      <c r="N127" s="139"/>
    </row>
    <row r="128" spans="3:14" x14ac:dyDescent="0.35">
      <c r="C128" s="139"/>
      <c r="D128" s="139"/>
      <c r="E128" s="139"/>
      <c r="F128" s="139"/>
      <c r="G128" s="139"/>
      <c r="H128" s="139"/>
      <c r="I128" s="139"/>
      <c r="J128" s="139"/>
      <c r="K128" s="139"/>
      <c r="L128" s="139"/>
      <c r="M128" s="139"/>
      <c r="N128" s="139"/>
    </row>
    <row r="129" spans="3:14" x14ac:dyDescent="0.35">
      <c r="C129" s="139"/>
      <c r="D129" s="139"/>
      <c r="E129" s="139"/>
      <c r="F129" s="139"/>
      <c r="G129" s="139"/>
      <c r="H129" s="139"/>
      <c r="I129" s="139"/>
      <c r="J129" s="139"/>
      <c r="K129" s="139"/>
      <c r="L129" s="139"/>
      <c r="M129" s="139"/>
      <c r="N129" s="139"/>
    </row>
    <row r="130" spans="3:14" x14ac:dyDescent="0.35">
      <c r="C130" s="139"/>
      <c r="D130" s="139"/>
      <c r="E130" s="139"/>
      <c r="F130" s="139"/>
      <c r="G130" s="139"/>
      <c r="H130" s="139"/>
      <c r="I130" s="139"/>
      <c r="J130" s="139"/>
      <c r="K130" s="139"/>
      <c r="L130" s="139"/>
      <c r="M130" s="139"/>
      <c r="N130" s="139"/>
    </row>
    <row r="131" spans="3:14" x14ac:dyDescent="0.35">
      <c r="C131" s="139"/>
      <c r="D131" s="139"/>
      <c r="E131" s="139"/>
      <c r="F131" s="139"/>
      <c r="G131" s="139"/>
      <c r="H131" s="139"/>
      <c r="I131" s="139"/>
      <c r="J131" s="139"/>
      <c r="K131" s="139"/>
      <c r="L131" s="139"/>
      <c r="M131" s="139"/>
      <c r="N131" s="139"/>
    </row>
    <row r="132" spans="3:14" x14ac:dyDescent="0.35">
      <c r="C132" s="139"/>
      <c r="D132" s="139"/>
      <c r="E132" s="139"/>
      <c r="F132" s="139"/>
      <c r="G132" s="139"/>
      <c r="H132" s="139"/>
      <c r="I132" s="139"/>
      <c r="J132" s="139"/>
      <c r="K132" s="139"/>
      <c r="L132" s="139"/>
      <c r="M132" s="139"/>
      <c r="N132" s="139"/>
    </row>
    <row r="133" spans="3:14" x14ac:dyDescent="0.35">
      <c r="C133" s="139"/>
      <c r="D133" s="139"/>
      <c r="E133" s="139"/>
      <c r="F133" s="139"/>
      <c r="G133" s="139"/>
      <c r="H133" s="139"/>
      <c r="I133" s="139"/>
      <c r="J133" s="139"/>
      <c r="K133" s="139"/>
      <c r="L133" s="139"/>
      <c r="M133" s="139"/>
      <c r="N133" s="139"/>
    </row>
    <row r="134" spans="3:14" x14ac:dyDescent="0.35">
      <c r="C134" s="139"/>
      <c r="D134" s="139"/>
      <c r="E134" s="139"/>
      <c r="F134" s="139"/>
      <c r="G134" s="139"/>
      <c r="H134" s="139"/>
      <c r="I134" s="139"/>
      <c r="J134" s="139"/>
      <c r="K134" s="139"/>
      <c r="L134" s="139"/>
      <c r="M134" s="139"/>
      <c r="N134" s="139"/>
    </row>
    <row r="135" spans="3:14" x14ac:dyDescent="0.35">
      <c r="C135" s="139"/>
      <c r="D135" s="139"/>
      <c r="E135" s="139"/>
      <c r="F135" s="139"/>
      <c r="G135" s="139"/>
      <c r="H135" s="139"/>
      <c r="I135" s="139"/>
      <c r="J135" s="139"/>
      <c r="K135" s="139"/>
      <c r="L135" s="139"/>
      <c r="M135" s="139"/>
      <c r="N135" s="139"/>
    </row>
    <row r="136" spans="3:14" x14ac:dyDescent="0.35">
      <c r="C136" s="139"/>
      <c r="D136" s="139"/>
      <c r="E136" s="139"/>
      <c r="F136" s="139"/>
      <c r="G136" s="139"/>
      <c r="H136" s="139"/>
      <c r="I136" s="139"/>
      <c r="J136" s="139"/>
      <c r="K136" s="139"/>
      <c r="L136" s="139"/>
      <c r="M136" s="139"/>
      <c r="N136" s="139"/>
    </row>
    <row r="137" spans="3:14" x14ac:dyDescent="0.35">
      <c r="C137" s="139"/>
      <c r="D137" s="139"/>
      <c r="E137" s="139"/>
      <c r="F137" s="139"/>
      <c r="G137" s="139"/>
      <c r="H137" s="139"/>
      <c r="I137" s="139"/>
      <c r="J137" s="139"/>
      <c r="K137" s="139"/>
      <c r="L137" s="139"/>
      <c r="M137" s="139"/>
      <c r="N137" s="139"/>
    </row>
    <row r="138" spans="3:14" x14ac:dyDescent="0.35">
      <c r="C138" s="139"/>
      <c r="D138" s="139"/>
      <c r="E138" s="139"/>
      <c r="F138" s="139"/>
      <c r="G138" s="139"/>
      <c r="H138" s="139"/>
      <c r="I138" s="139"/>
      <c r="J138" s="139"/>
      <c r="K138" s="139"/>
      <c r="L138" s="139"/>
      <c r="M138" s="139"/>
      <c r="N138" s="139"/>
    </row>
    <row r="139" spans="3:14" x14ac:dyDescent="0.35">
      <c r="C139" s="139"/>
      <c r="D139" s="139"/>
      <c r="E139" s="139"/>
      <c r="F139" s="139"/>
      <c r="G139" s="139"/>
      <c r="H139" s="139"/>
      <c r="I139" s="139"/>
      <c r="J139" s="139"/>
      <c r="K139" s="139"/>
      <c r="L139" s="139"/>
      <c r="M139" s="139"/>
      <c r="N139" s="139"/>
    </row>
    <row r="140" spans="3:14" x14ac:dyDescent="0.35">
      <c r="C140" s="139"/>
      <c r="D140" s="139"/>
      <c r="E140" s="139"/>
      <c r="F140" s="139"/>
      <c r="G140" s="139"/>
      <c r="H140" s="139"/>
      <c r="I140" s="139"/>
      <c r="J140" s="139"/>
      <c r="K140" s="139"/>
      <c r="L140" s="139"/>
      <c r="M140" s="139"/>
      <c r="N140" s="139"/>
    </row>
    <row r="141" spans="3:14" x14ac:dyDescent="0.35">
      <c r="C141" s="139"/>
      <c r="D141" s="139"/>
      <c r="E141" s="139"/>
      <c r="F141" s="139"/>
      <c r="G141" s="139"/>
      <c r="H141" s="139"/>
      <c r="I141" s="139"/>
      <c r="J141" s="139"/>
      <c r="K141" s="139"/>
      <c r="L141" s="139"/>
      <c r="M141" s="139"/>
      <c r="N141" s="139"/>
    </row>
    <row r="142" spans="3:14" x14ac:dyDescent="0.35">
      <c r="C142" s="139"/>
      <c r="D142" s="139"/>
      <c r="E142" s="139"/>
      <c r="F142" s="139"/>
      <c r="G142" s="139"/>
      <c r="H142" s="139"/>
      <c r="I142" s="139"/>
      <c r="J142" s="139"/>
      <c r="K142" s="139"/>
      <c r="L142" s="139"/>
      <c r="M142" s="139"/>
      <c r="N142" s="139"/>
    </row>
    <row r="143" spans="3:14" x14ac:dyDescent="0.35">
      <c r="C143" s="139"/>
      <c r="D143" s="139"/>
      <c r="E143" s="139"/>
      <c r="F143" s="139"/>
      <c r="G143" s="139"/>
      <c r="H143" s="139"/>
      <c r="I143" s="139"/>
      <c r="J143" s="139"/>
      <c r="K143" s="139"/>
      <c r="L143" s="139"/>
      <c r="M143" s="139"/>
      <c r="N143" s="139"/>
    </row>
    <row r="144" spans="3:14" x14ac:dyDescent="0.35">
      <c r="C144" s="139"/>
      <c r="D144" s="139"/>
      <c r="E144" s="139"/>
      <c r="F144" s="139"/>
      <c r="G144" s="139"/>
      <c r="H144" s="139"/>
      <c r="I144" s="139"/>
      <c r="J144" s="139"/>
      <c r="K144" s="139"/>
      <c r="L144" s="139"/>
      <c r="M144" s="139"/>
      <c r="N144" s="139"/>
    </row>
    <row r="145" spans="3:14" x14ac:dyDescent="0.35">
      <c r="C145" s="139"/>
      <c r="D145" s="139"/>
      <c r="E145" s="139"/>
      <c r="F145" s="139"/>
      <c r="G145" s="139"/>
      <c r="H145" s="139"/>
      <c r="I145" s="139"/>
      <c r="J145" s="139"/>
      <c r="K145" s="139"/>
      <c r="L145" s="139"/>
      <c r="M145" s="139"/>
      <c r="N145" s="139"/>
    </row>
    <row r="146" spans="3:14" x14ac:dyDescent="0.35">
      <c r="C146" s="139"/>
      <c r="D146" s="139"/>
      <c r="E146" s="139"/>
      <c r="F146" s="139"/>
      <c r="G146" s="139"/>
      <c r="H146" s="139"/>
      <c r="I146" s="139"/>
      <c r="J146" s="139"/>
      <c r="K146" s="139"/>
      <c r="L146" s="139"/>
      <c r="M146" s="139"/>
      <c r="N146" s="139"/>
    </row>
    <row r="147" spans="3:14" x14ac:dyDescent="0.35">
      <c r="C147" s="139"/>
      <c r="D147" s="139"/>
      <c r="E147" s="139"/>
      <c r="F147" s="139"/>
      <c r="G147" s="139"/>
      <c r="H147" s="139"/>
      <c r="I147" s="139"/>
      <c r="J147" s="139"/>
      <c r="K147" s="139"/>
      <c r="L147" s="139"/>
      <c r="M147" s="139"/>
      <c r="N147" s="139"/>
    </row>
    <row r="148" spans="3:14" x14ac:dyDescent="0.35">
      <c r="C148" s="139"/>
      <c r="D148" s="139"/>
      <c r="E148" s="139"/>
      <c r="F148" s="139"/>
      <c r="G148" s="139"/>
      <c r="H148" s="139"/>
      <c r="I148" s="139"/>
      <c r="J148" s="139"/>
      <c r="K148" s="139"/>
      <c r="L148" s="139"/>
      <c r="M148" s="139"/>
      <c r="N148" s="139"/>
    </row>
    <row r="149" spans="3:14" x14ac:dyDescent="0.35">
      <c r="C149" s="139"/>
      <c r="D149" s="139"/>
      <c r="E149" s="139"/>
      <c r="F149" s="139"/>
      <c r="G149" s="139"/>
      <c r="H149" s="139"/>
      <c r="I149" s="139"/>
      <c r="J149" s="139"/>
      <c r="K149" s="139"/>
      <c r="L149" s="139"/>
      <c r="M149" s="139"/>
      <c r="N149" s="139"/>
    </row>
    <row r="150" spans="3:14" x14ac:dyDescent="0.35">
      <c r="C150" s="139"/>
      <c r="D150" s="139"/>
      <c r="E150" s="139"/>
      <c r="F150" s="139"/>
      <c r="G150" s="139"/>
      <c r="H150" s="139"/>
      <c r="I150" s="139"/>
      <c r="J150" s="139"/>
      <c r="K150" s="139"/>
      <c r="L150" s="139"/>
      <c r="M150" s="139"/>
      <c r="N150" s="139"/>
    </row>
    <row r="151" spans="3:14" x14ac:dyDescent="0.35">
      <c r="C151" s="139"/>
      <c r="D151" s="139"/>
      <c r="E151" s="139"/>
      <c r="F151" s="139"/>
      <c r="G151" s="139"/>
      <c r="H151" s="139"/>
      <c r="I151" s="139"/>
      <c r="J151" s="139"/>
      <c r="K151" s="139"/>
      <c r="L151" s="139"/>
      <c r="M151" s="139"/>
      <c r="N151" s="139"/>
    </row>
    <row r="152" spans="3:14" x14ac:dyDescent="0.35">
      <c r="C152" s="139"/>
      <c r="D152" s="139"/>
      <c r="E152" s="139"/>
      <c r="F152" s="139"/>
      <c r="G152" s="139"/>
      <c r="H152" s="139"/>
      <c r="I152" s="139"/>
      <c r="J152" s="139"/>
      <c r="K152" s="139"/>
      <c r="L152" s="139"/>
      <c r="M152" s="139"/>
      <c r="N152" s="139"/>
    </row>
    <row r="153" spans="3:14" x14ac:dyDescent="0.35">
      <c r="C153" s="139"/>
      <c r="D153" s="139"/>
      <c r="E153" s="139"/>
      <c r="F153" s="139"/>
      <c r="G153" s="139"/>
      <c r="H153" s="139"/>
      <c r="I153" s="139"/>
      <c r="J153" s="139"/>
      <c r="K153" s="139"/>
      <c r="L153" s="139"/>
      <c r="M153" s="139"/>
      <c r="N153" s="139"/>
    </row>
    <row r="154" spans="3:14" x14ac:dyDescent="0.35">
      <c r="C154" s="139"/>
      <c r="D154" s="139"/>
      <c r="E154" s="139"/>
      <c r="F154" s="139"/>
      <c r="G154" s="139"/>
      <c r="H154" s="139"/>
      <c r="I154" s="139"/>
      <c r="J154" s="139"/>
      <c r="K154" s="139"/>
      <c r="L154" s="139"/>
      <c r="M154" s="139"/>
      <c r="N154" s="139"/>
    </row>
    <row r="155" spans="3:14" x14ac:dyDescent="0.35">
      <c r="C155" s="139"/>
      <c r="D155" s="139"/>
      <c r="E155" s="139"/>
      <c r="F155" s="139"/>
      <c r="G155" s="139"/>
      <c r="H155" s="139"/>
      <c r="I155" s="139"/>
      <c r="J155" s="139"/>
      <c r="K155" s="139"/>
      <c r="L155" s="139"/>
      <c r="M155" s="139"/>
      <c r="N155" s="139"/>
    </row>
    <row r="156" spans="3:14" x14ac:dyDescent="0.35">
      <c r="C156" s="139"/>
      <c r="D156" s="139"/>
      <c r="E156" s="139"/>
      <c r="F156" s="139"/>
      <c r="G156" s="139"/>
      <c r="H156" s="139"/>
      <c r="I156" s="139"/>
      <c r="J156" s="139"/>
      <c r="K156" s="139"/>
      <c r="L156" s="139"/>
      <c r="M156" s="139"/>
      <c r="N156" s="139"/>
    </row>
    <row r="157" spans="3:14" x14ac:dyDescent="0.35">
      <c r="C157" s="139"/>
      <c r="D157" s="139"/>
      <c r="E157" s="139"/>
      <c r="F157" s="139"/>
      <c r="G157" s="139"/>
      <c r="H157" s="139"/>
      <c r="I157" s="139"/>
      <c r="J157" s="139"/>
      <c r="K157" s="139"/>
      <c r="L157" s="139"/>
      <c r="M157" s="139"/>
      <c r="N157" s="139"/>
    </row>
    <row r="158" spans="3:14" x14ac:dyDescent="0.35">
      <c r="C158" s="139"/>
      <c r="D158" s="139"/>
      <c r="E158" s="139"/>
      <c r="F158" s="139"/>
      <c r="G158" s="139"/>
      <c r="H158" s="139"/>
      <c r="I158" s="139"/>
      <c r="J158" s="139"/>
      <c r="K158" s="139"/>
      <c r="L158" s="139"/>
      <c r="M158" s="139"/>
      <c r="N158" s="139"/>
    </row>
    <row r="159" spans="3:14" x14ac:dyDescent="0.35">
      <c r="C159" s="139"/>
      <c r="D159" s="139"/>
      <c r="E159" s="139"/>
      <c r="F159" s="139"/>
      <c r="G159" s="139"/>
      <c r="H159" s="139"/>
      <c r="I159" s="139"/>
      <c r="J159" s="139"/>
      <c r="K159" s="139"/>
      <c r="L159" s="139"/>
      <c r="M159" s="139"/>
      <c r="N159" s="139"/>
    </row>
    <row r="160" spans="3:14" x14ac:dyDescent="0.35">
      <c r="C160" s="139"/>
      <c r="D160" s="139"/>
      <c r="E160" s="139"/>
      <c r="F160" s="139"/>
      <c r="G160" s="139"/>
      <c r="H160" s="139"/>
      <c r="I160" s="139"/>
      <c r="J160" s="139"/>
      <c r="K160" s="139"/>
      <c r="L160" s="139"/>
      <c r="M160" s="139"/>
      <c r="N160" s="139"/>
    </row>
    <row r="161" spans="3:14" x14ac:dyDescent="0.35">
      <c r="C161" s="139"/>
      <c r="D161" s="139"/>
      <c r="E161" s="139"/>
      <c r="F161" s="139"/>
      <c r="G161" s="139"/>
      <c r="H161" s="139"/>
      <c r="I161" s="139"/>
      <c r="J161" s="139"/>
      <c r="K161" s="139"/>
      <c r="L161" s="139"/>
      <c r="M161" s="139"/>
      <c r="N161" s="139"/>
    </row>
    <row r="162" spans="3:14" x14ac:dyDescent="0.35">
      <c r="C162" s="139"/>
      <c r="D162" s="139"/>
      <c r="E162" s="139"/>
      <c r="F162" s="139"/>
      <c r="G162" s="139"/>
      <c r="H162" s="139"/>
      <c r="I162" s="139"/>
      <c r="J162" s="139"/>
      <c r="K162" s="139"/>
      <c r="L162" s="139"/>
      <c r="M162" s="139"/>
      <c r="N162" s="139"/>
    </row>
    <row r="163" spans="3:14" x14ac:dyDescent="0.35">
      <c r="C163" s="139"/>
      <c r="D163" s="139"/>
      <c r="E163" s="139"/>
      <c r="F163" s="139"/>
      <c r="G163" s="139"/>
      <c r="H163" s="139"/>
      <c r="I163" s="139"/>
      <c r="J163" s="139"/>
      <c r="K163" s="139"/>
      <c r="L163" s="139"/>
      <c r="M163" s="139"/>
      <c r="N163" s="139"/>
    </row>
    <row r="164" spans="3:14" x14ac:dyDescent="0.35">
      <c r="C164" s="139"/>
      <c r="D164" s="139"/>
      <c r="E164" s="139"/>
      <c r="F164" s="139"/>
      <c r="G164" s="139"/>
      <c r="H164" s="139"/>
      <c r="I164" s="139"/>
      <c r="J164" s="139"/>
      <c r="K164" s="139"/>
      <c r="L164" s="139"/>
      <c r="M164" s="139"/>
      <c r="N164" s="139"/>
    </row>
    <row r="165" spans="3:14" x14ac:dyDescent="0.35">
      <c r="C165" s="139"/>
      <c r="D165" s="139"/>
      <c r="E165" s="139"/>
      <c r="F165" s="139"/>
      <c r="G165" s="139"/>
      <c r="H165" s="139"/>
      <c r="I165" s="139"/>
      <c r="J165" s="139"/>
      <c r="K165" s="139"/>
      <c r="L165" s="139"/>
      <c r="M165" s="139"/>
      <c r="N165" s="139"/>
    </row>
    <row r="166" spans="3:14" x14ac:dyDescent="0.35">
      <c r="C166" s="139"/>
      <c r="D166" s="139"/>
      <c r="E166" s="139"/>
      <c r="F166" s="139"/>
      <c r="G166" s="139"/>
      <c r="H166" s="139"/>
      <c r="I166" s="139"/>
      <c r="J166" s="139"/>
      <c r="K166" s="139"/>
      <c r="L166" s="139"/>
      <c r="M166" s="139"/>
      <c r="N166" s="139"/>
    </row>
    <row r="167" spans="3:14" x14ac:dyDescent="0.35">
      <c r="C167" s="139"/>
      <c r="D167" s="139"/>
      <c r="E167" s="139"/>
      <c r="F167" s="139"/>
      <c r="G167" s="139"/>
      <c r="H167" s="139"/>
      <c r="I167" s="139"/>
      <c r="J167" s="139"/>
      <c r="K167" s="139"/>
      <c r="L167" s="139"/>
      <c r="M167" s="139"/>
      <c r="N167" s="139"/>
    </row>
    <row r="168" spans="3:14" x14ac:dyDescent="0.35">
      <c r="C168" s="139"/>
      <c r="D168" s="139"/>
      <c r="E168" s="139"/>
      <c r="F168" s="139"/>
      <c r="G168" s="139"/>
      <c r="H168" s="139"/>
      <c r="I168" s="139"/>
      <c r="J168" s="139"/>
      <c r="K168" s="139"/>
      <c r="L168" s="139"/>
      <c r="M168" s="139"/>
      <c r="N168" s="139"/>
    </row>
    <row r="169" spans="3:14" x14ac:dyDescent="0.35">
      <c r="C169" s="139"/>
      <c r="D169" s="139"/>
      <c r="E169" s="139"/>
      <c r="F169" s="139"/>
      <c r="G169" s="139"/>
      <c r="H169" s="139"/>
      <c r="I169" s="139"/>
      <c r="J169" s="139"/>
      <c r="K169" s="139"/>
      <c r="L169" s="139"/>
      <c r="M169" s="139"/>
      <c r="N169" s="139"/>
    </row>
    <row r="170" spans="3:14" x14ac:dyDescent="0.35">
      <c r="C170" s="139"/>
      <c r="D170" s="139"/>
      <c r="E170" s="139"/>
      <c r="F170" s="139"/>
      <c r="G170" s="139"/>
      <c r="H170" s="139"/>
      <c r="I170" s="139"/>
      <c r="J170" s="139"/>
      <c r="K170" s="139"/>
      <c r="L170" s="139"/>
      <c r="M170" s="139"/>
      <c r="N170" s="139"/>
    </row>
    <row r="171" spans="3:14" x14ac:dyDescent="0.35">
      <c r="C171" s="139"/>
      <c r="D171" s="139"/>
      <c r="E171" s="139"/>
      <c r="F171" s="139"/>
      <c r="G171" s="139"/>
      <c r="H171" s="139"/>
      <c r="I171" s="139"/>
      <c r="J171" s="139"/>
      <c r="K171" s="139"/>
      <c r="L171" s="139"/>
      <c r="M171" s="139"/>
      <c r="N171" s="139"/>
    </row>
    <row r="172" spans="3:14" x14ac:dyDescent="0.35">
      <c r="C172" s="139"/>
      <c r="D172" s="139"/>
      <c r="E172" s="139"/>
      <c r="F172" s="139"/>
      <c r="G172" s="139"/>
      <c r="H172" s="139"/>
      <c r="I172" s="139"/>
      <c r="J172" s="139"/>
      <c r="K172" s="139"/>
      <c r="L172" s="139"/>
      <c r="M172" s="139"/>
      <c r="N172" s="139"/>
    </row>
    <row r="173" spans="3:14" x14ac:dyDescent="0.35">
      <c r="C173" s="139"/>
      <c r="D173" s="139"/>
      <c r="E173" s="139"/>
      <c r="F173" s="139"/>
      <c r="G173" s="139"/>
      <c r="H173" s="139"/>
      <c r="I173" s="139"/>
      <c r="J173" s="139"/>
      <c r="K173" s="139"/>
      <c r="L173" s="139"/>
      <c r="M173" s="139"/>
      <c r="N173" s="139"/>
    </row>
    <row r="174" spans="3:14" x14ac:dyDescent="0.35">
      <c r="C174" s="139"/>
      <c r="D174" s="139"/>
      <c r="E174" s="139"/>
      <c r="F174" s="139"/>
      <c r="G174" s="139"/>
      <c r="H174" s="139"/>
      <c r="I174" s="139"/>
      <c r="J174" s="139"/>
      <c r="K174" s="139"/>
      <c r="L174" s="139"/>
      <c r="M174" s="139"/>
      <c r="N174" s="139"/>
    </row>
  </sheetData>
  <mergeCells count="12">
    <mergeCell ref="G51:H51"/>
    <mergeCell ref="L1:M1"/>
    <mergeCell ref="L2:M2"/>
    <mergeCell ref="L3:N3"/>
    <mergeCell ref="A4:M4"/>
    <mergeCell ref="A8:B8"/>
    <mergeCell ref="B52:C52"/>
    <mergeCell ref="B54:C54"/>
    <mergeCell ref="D54:E54"/>
    <mergeCell ref="D52:E52"/>
    <mergeCell ref="H54:I54"/>
    <mergeCell ref="G52:J52"/>
  </mergeCells>
  <pageMargins left="0.43307086614173229" right="0.15748031496062992" top="0.19685039370078741" bottom="0.15748031496062992" header="0" footer="0"/>
  <pageSetup paperSize="9" scale="52" orientation="landscape" r:id="rId1"/>
  <headerFooter alignWithMargins="0">
    <oddFooter>Pagina &amp;P din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66FF"/>
  </sheetPr>
  <dimension ref="A1:L59"/>
  <sheetViews>
    <sheetView view="pageBreakPreview" zoomScale="70" zoomScaleNormal="80" zoomScaleSheetLayoutView="70" workbookViewId="0">
      <selection activeCell="H9" sqref="H9:H11"/>
    </sheetView>
  </sheetViews>
  <sheetFormatPr defaultRowHeight="18" x14ac:dyDescent="0.35"/>
  <cols>
    <col min="1" max="1" width="7.140625" style="129" customWidth="1"/>
    <col min="2" max="2" width="22.85546875" style="129" customWidth="1"/>
    <col min="3" max="3" width="24.28515625" style="129" customWidth="1"/>
    <col min="4" max="4" width="23.42578125" style="129" customWidth="1"/>
    <col min="5" max="5" width="23" style="129" customWidth="1"/>
    <col min="6" max="6" width="30.140625" style="129" customWidth="1"/>
    <col min="7" max="8" width="26.140625" style="129" customWidth="1"/>
    <col min="9" max="9" width="24.42578125" style="129" customWidth="1"/>
    <col min="10" max="10" width="24" style="129" customWidth="1"/>
    <col min="11" max="11" width="23.7109375" style="129" customWidth="1"/>
    <col min="12" max="12" width="30.5703125" style="129" customWidth="1"/>
    <col min="13" max="256" width="9.140625" style="129"/>
    <col min="257" max="257" width="7.140625" style="129" customWidth="1"/>
    <col min="258" max="258" width="20.85546875" style="129" customWidth="1"/>
    <col min="259" max="259" width="21.42578125" style="129" customWidth="1"/>
    <col min="260" max="260" width="19.42578125" style="129" customWidth="1"/>
    <col min="261" max="261" width="21" style="129" customWidth="1"/>
    <col min="262" max="262" width="25.7109375" style="129" customWidth="1"/>
    <col min="263" max="263" width="23.28515625" style="129" customWidth="1"/>
    <col min="264" max="264" width="21" style="129" customWidth="1"/>
    <col min="265" max="265" width="21.5703125" style="129" customWidth="1"/>
    <col min="266" max="266" width="21" style="129" customWidth="1"/>
    <col min="267" max="267" width="19.85546875" style="129" customWidth="1"/>
    <col min="268" max="268" width="25" style="129" customWidth="1"/>
    <col min="269" max="512" width="9.140625" style="129"/>
    <col min="513" max="513" width="7.140625" style="129" customWidth="1"/>
    <col min="514" max="514" width="20.85546875" style="129" customWidth="1"/>
    <col min="515" max="515" width="21.42578125" style="129" customWidth="1"/>
    <col min="516" max="516" width="19.42578125" style="129" customWidth="1"/>
    <col min="517" max="517" width="21" style="129" customWidth="1"/>
    <col min="518" max="518" width="25.7109375" style="129" customWidth="1"/>
    <col min="519" max="519" width="23.28515625" style="129" customWidth="1"/>
    <col min="520" max="520" width="21" style="129" customWidth="1"/>
    <col min="521" max="521" width="21.5703125" style="129" customWidth="1"/>
    <col min="522" max="522" width="21" style="129" customWidth="1"/>
    <col min="523" max="523" width="19.85546875" style="129" customWidth="1"/>
    <col min="524" max="524" width="25" style="129" customWidth="1"/>
    <col min="525" max="768" width="9.140625" style="129"/>
    <col min="769" max="769" width="7.140625" style="129" customWidth="1"/>
    <col min="770" max="770" width="20.85546875" style="129" customWidth="1"/>
    <col min="771" max="771" width="21.42578125" style="129" customWidth="1"/>
    <col min="772" max="772" width="19.42578125" style="129" customWidth="1"/>
    <col min="773" max="773" width="21" style="129" customWidth="1"/>
    <col min="774" max="774" width="25.7109375" style="129" customWidth="1"/>
    <col min="775" max="775" width="23.28515625" style="129" customWidth="1"/>
    <col min="776" max="776" width="21" style="129" customWidth="1"/>
    <col min="777" max="777" width="21.5703125" style="129" customWidth="1"/>
    <col min="778" max="778" width="21" style="129" customWidth="1"/>
    <col min="779" max="779" width="19.85546875" style="129" customWidth="1"/>
    <col min="780" max="780" width="25" style="129" customWidth="1"/>
    <col min="781" max="1024" width="9.140625" style="129"/>
    <col min="1025" max="1025" width="7.140625" style="129" customWidth="1"/>
    <col min="1026" max="1026" width="20.85546875" style="129" customWidth="1"/>
    <col min="1027" max="1027" width="21.42578125" style="129" customWidth="1"/>
    <col min="1028" max="1028" width="19.42578125" style="129" customWidth="1"/>
    <col min="1029" max="1029" width="21" style="129" customWidth="1"/>
    <col min="1030" max="1030" width="25.7109375" style="129" customWidth="1"/>
    <col min="1031" max="1031" width="23.28515625" style="129" customWidth="1"/>
    <col min="1032" max="1032" width="21" style="129" customWidth="1"/>
    <col min="1033" max="1033" width="21.5703125" style="129" customWidth="1"/>
    <col min="1034" max="1034" width="21" style="129" customWidth="1"/>
    <col min="1035" max="1035" width="19.85546875" style="129" customWidth="1"/>
    <col min="1036" max="1036" width="25" style="129" customWidth="1"/>
    <col min="1037" max="1280" width="9.140625" style="129"/>
    <col min="1281" max="1281" width="7.140625" style="129" customWidth="1"/>
    <col min="1282" max="1282" width="20.85546875" style="129" customWidth="1"/>
    <col min="1283" max="1283" width="21.42578125" style="129" customWidth="1"/>
    <col min="1284" max="1284" width="19.42578125" style="129" customWidth="1"/>
    <col min="1285" max="1285" width="21" style="129" customWidth="1"/>
    <col min="1286" max="1286" width="25.7109375" style="129" customWidth="1"/>
    <col min="1287" max="1287" width="23.28515625" style="129" customWidth="1"/>
    <col min="1288" max="1288" width="21" style="129" customWidth="1"/>
    <col min="1289" max="1289" width="21.5703125" style="129" customWidth="1"/>
    <col min="1290" max="1290" width="21" style="129" customWidth="1"/>
    <col min="1291" max="1291" width="19.85546875" style="129" customWidth="1"/>
    <col min="1292" max="1292" width="25" style="129" customWidth="1"/>
    <col min="1293" max="1536" width="9.140625" style="129"/>
    <col min="1537" max="1537" width="7.140625" style="129" customWidth="1"/>
    <col min="1538" max="1538" width="20.85546875" style="129" customWidth="1"/>
    <col min="1539" max="1539" width="21.42578125" style="129" customWidth="1"/>
    <col min="1540" max="1540" width="19.42578125" style="129" customWidth="1"/>
    <col min="1541" max="1541" width="21" style="129" customWidth="1"/>
    <col min="1542" max="1542" width="25.7109375" style="129" customWidth="1"/>
    <col min="1543" max="1543" width="23.28515625" style="129" customWidth="1"/>
    <col min="1544" max="1544" width="21" style="129" customWidth="1"/>
    <col min="1545" max="1545" width="21.5703125" style="129" customWidth="1"/>
    <col min="1546" max="1546" width="21" style="129" customWidth="1"/>
    <col min="1547" max="1547" width="19.85546875" style="129" customWidth="1"/>
    <col min="1548" max="1548" width="25" style="129" customWidth="1"/>
    <col min="1549" max="1792" width="9.140625" style="129"/>
    <col min="1793" max="1793" width="7.140625" style="129" customWidth="1"/>
    <col min="1794" max="1794" width="20.85546875" style="129" customWidth="1"/>
    <col min="1795" max="1795" width="21.42578125" style="129" customWidth="1"/>
    <col min="1796" max="1796" width="19.42578125" style="129" customWidth="1"/>
    <col min="1797" max="1797" width="21" style="129" customWidth="1"/>
    <col min="1798" max="1798" width="25.7109375" style="129" customWidth="1"/>
    <col min="1799" max="1799" width="23.28515625" style="129" customWidth="1"/>
    <col min="1800" max="1800" width="21" style="129" customWidth="1"/>
    <col min="1801" max="1801" width="21.5703125" style="129" customWidth="1"/>
    <col min="1802" max="1802" width="21" style="129" customWidth="1"/>
    <col min="1803" max="1803" width="19.85546875" style="129" customWidth="1"/>
    <col min="1804" max="1804" width="25" style="129" customWidth="1"/>
    <col min="1805" max="2048" width="9.140625" style="129"/>
    <col min="2049" max="2049" width="7.140625" style="129" customWidth="1"/>
    <col min="2050" max="2050" width="20.85546875" style="129" customWidth="1"/>
    <col min="2051" max="2051" width="21.42578125" style="129" customWidth="1"/>
    <col min="2052" max="2052" width="19.42578125" style="129" customWidth="1"/>
    <col min="2053" max="2053" width="21" style="129" customWidth="1"/>
    <col min="2054" max="2054" width="25.7109375" style="129" customWidth="1"/>
    <col min="2055" max="2055" width="23.28515625" style="129" customWidth="1"/>
    <col min="2056" max="2056" width="21" style="129" customWidth="1"/>
    <col min="2057" max="2057" width="21.5703125" style="129" customWidth="1"/>
    <col min="2058" max="2058" width="21" style="129" customWidth="1"/>
    <col min="2059" max="2059" width="19.85546875" style="129" customWidth="1"/>
    <col min="2060" max="2060" width="25" style="129" customWidth="1"/>
    <col min="2061" max="2304" width="9.140625" style="129"/>
    <col min="2305" max="2305" width="7.140625" style="129" customWidth="1"/>
    <col min="2306" max="2306" width="20.85546875" style="129" customWidth="1"/>
    <col min="2307" max="2307" width="21.42578125" style="129" customWidth="1"/>
    <col min="2308" max="2308" width="19.42578125" style="129" customWidth="1"/>
    <col min="2309" max="2309" width="21" style="129" customWidth="1"/>
    <col min="2310" max="2310" width="25.7109375" style="129" customWidth="1"/>
    <col min="2311" max="2311" width="23.28515625" style="129" customWidth="1"/>
    <col min="2312" max="2312" width="21" style="129" customWidth="1"/>
    <col min="2313" max="2313" width="21.5703125" style="129" customWidth="1"/>
    <col min="2314" max="2314" width="21" style="129" customWidth="1"/>
    <col min="2315" max="2315" width="19.85546875" style="129" customWidth="1"/>
    <col min="2316" max="2316" width="25" style="129" customWidth="1"/>
    <col min="2317" max="2560" width="9.140625" style="129"/>
    <col min="2561" max="2561" width="7.140625" style="129" customWidth="1"/>
    <col min="2562" max="2562" width="20.85546875" style="129" customWidth="1"/>
    <col min="2563" max="2563" width="21.42578125" style="129" customWidth="1"/>
    <col min="2564" max="2564" width="19.42578125" style="129" customWidth="1"/>
    <col min="2565" max="2565" width="21" style="129" customWidth="1"/>
    <col min="2566" max="2566" width="25.7109375" style="129" customWidth="1"/>
    <col min="2567" max="2567" width="23.28515625" style="129" customWidth="1"/>
    <col min="2568" max="2568" width="21" style="129" customWidth="1"/>
    <col min="2569" max="2569" width="21.5703125" style="129" customWidth="1"/>
    <col min="2570" max="2570" width="21" style="129" customWidth="1"/>
    <col min="2571" max="2571" width="19.85546875" style="129" customWidth="1"/>
    <col min="2572" max="2572" width="25" style="129" customWidth="1"/>
    <col min="2573" max="2816" width="9.140625" style="129"/>
    <col min="2817" max="2817" width="7.140625" style="129" customWidth="1"/>
    <col min="2818" max="2818" width="20.85546875" style="129" customWidth="1"/>
    <col min="2819" max="2819" width="21.42578125" style="129" customWidth="1"/>
    <col min="2820" max="2820" width="19.42578125" style="129" customWidth="1"/>
    <col min="2821" max="2821" width="21" style="129" customWidth="1"/>
    <col min="2822" max="2822" width="25.7109375" style="129" customWidth="1"/>
    <col min="2823" max="2823" width="23.28515625" style="129" customWidth="1"/>
    <col min="2824" max="2824" width="21" style="129" customWidth="1"/>
    <col min="2825" max="2825" width="21.5703125" style="129" customWidth="1"/>
    <col min="2826" max="2826" width="21" style="129" customWidth="1"/>
    <col min="2827" max="2827" width="19.85546875" style="129" customWidth="1"/>
    <col min="2828" max="2828" width="25" style="129" customWidth="1"/>
    <col min="2829" max="3072" width="9.140625" style="129"/>
    <col min="3073" max="3073" width="7.140625" style="129" customWidth="1"/>
    <col min="3074" max="3074" width="20.85546875" style="129" customWidth="1"/>
    <col min="3075" max="3075" width="21.42578125" style="129" customWidth="1"/>
    <col min="3076" max="3076" width="19.42578125" style="129" customWidth="1"/>
    <col min="3077" max="3077" width="21" style="129" customWidth="1"/>
    <col min="3078" max="3078" width="25.7109375" style="129" customWidth="1"/>
    <col min="3079" max="3079" width="23.28515625" style="129" customWidth="1"/>
    <col min="3080" max="3080" width="21" style="129" customWidth="1"/>
    <col min="3081" max="3081" width="21.5703125" style="129" customWidth="1"/>
    <col min="3082" max="3082" width="21" style="129" customWidth="1"/>
    <col min="3083" max="3083" width="19.85546875" style="129" customWidth="1"/>
    <col min="3084" max="3084" width="25" style="129" customWidth="1"/>
    <col min="3085" max="3328" width="9.140625" style="129"/>
    <col min="3329" max="3329" width="7.140625" style="129" customWidth="1"/>
    <col min="3330" max="3330" width="20.85546875" style="129" customWidth="1"/>
    <col min="3331" max="3331" width="21.42578125" style="129" customWidth="1"/>
    <col min="3332" max="3332" width="19.42578125" style="129" customWidth="1"/>
    <col min="3333" max="3333" width="21" style="129" customWidth="1"/>
    <col min="3334" max="3334" width="25.7109375" style="129" customWidth="1"/>
    <col min="3335" max="3335" width="23.28515625" style="129" customWidth="1"/>
    <col min="3336" max="3336" width="21" style="129" customWidth="1"/>
    <col min="3337" max="3337" width="21.5703125" style="129" customWidth="1"/>
    <col min="3338" max="3338" width="21" style="129" customWidth="1"/>
    <col min="3339" max="3339" width="19.85546875" style="129" customWidth="1"/>
    <col min="3340" max="3340" width="25" style="129" customWidth="1"/>
    <col min="3341" max="3584" width="9.140625" style="129"/>
    <col min="3585" max="3585" width="7.140625" style="129" customWidth="1"/>
    <col min="3586" max="3586" width="20.85546875" style="129" customWidth="1"/>
    <col min="3587" max="3587" width="21.42578125" style="129" customWidth="1"/>
    <col min="3588" max="3588" width="19.42578125" style="129" customWidth="1"/>
    <col min="3589" max="3589" width="21" style="129" customWidth="1"/>
    <col min="3590" max="3590" width="25.7109375" style="129" customWidth="1"/>
    <col min="3591" max="3591" width="23.28515625" style="129" customWidth="1"/>
    <col min="3592" max="3592" width="21" style="129" customWidth="1"/>
    <col min="3593" max="3593" width="21.5703125" style="129" customWidth="1"/>
    <col min="3594" max="3594" width="21" style="129" customWidth="1"/>
    <col min="3595" max="3595" width="19.85546875" style="129" customWidth="1"/>
    <col min="3596" max="3596" width="25" style="129" customWidth="1"/>
    <col min="3597" max="3840" width="9.140625" style="129"/>
    <col min="3841" max="3841" width="7.140625" style="129" customWidth="1"/>
    <col min="3842" max="3842" width="20.85546875" style="129" customWidth="1"/>
    <col min="3843" max="3843" width="21.42578125" style="129" customWidth="1"/>
    <col min="3844" max="3844" width="19.42578125" style="129" customWidth="1"/>
    <col min="3845" max="3845" width="21" style="129" customWidth="1"/>
    <col min="3846" max="3846" width="25.7109375" style="129" customWidth="1"/>
    <col min="3847" max="3847" width="23.28515625" style="129" customWidth="1"/>
    <col min="3848" max="3848" width="21" style="129" customWidth="1"/>
    <col min="3849" max="3849" width="21.5703125" style="129" customWidth="1"/>
    <col min="3850" max="3850" width="21" style="129" customWidth="1"/>
    <col min="3851" max="3851" width="19.85546875" style="129" customWidth="1"/>
    <col min="3852" max="3852" width="25" style="129" customWidth="1"/>
    <col min="3853" max="4096" width="9.140625" style="129"/>
    <col min="4097" max="4097" width="7.140625" style="129" customWidth="1"/>
    <col min="4098" max="4098" width="20.85546875" style="129" customWidth="1"/>
    <col min="4099" max="4099" width="21.42578125" style="129" customWidth="1"/>
    <col min="4100" max="4100" width="19.42578125" style="129" customWidth="1"/>
    <col min="4101" max="4101" width="21" style="129" customWidth="1"/>
    <col min="4102" max="4102" width="25.7109375" style="129" customWidth="1"/>
    <col min="4103" max="4103" width="23.28515625" style="129" customWidth="1"/>
    <col min="4104" max="4104" width="21" style="129" customWidth="1"/>
    <col min="4105" max="4105" width="21.5703125" style="129" customWidth="1"/>
    <col min="4106" max="4106" width="21" style="129" customWidth="1"/>
    <col min="4107" max="4107" width="19.85546875" style="129" customWidth="1"/>
    <col min="4108" max="4108" width="25" style="129" customWidth="1"/>
    <col min="4109" max="4352" width="9.140625" style="129"/>
    <col min="4353" max="4353" width="7.140625" style="129" customWidth="1"/>
    <col min="4354" max="4354" width="20.85546875" style="129" customWidth="1"/>
    <col min="4355" max="4355" width="21.42578125" style="129" customWidth="1"/>
    <col min="4356" max="4356" width="19.42578125" style="129" customWidth="1"/>
    <col min="4357" max="4357" width="21" style="129" customWidth="1"/>
    <col min="4358" max="4358" width="25.7109375" style="129" customWidth="1"/>
    <col min="4359" max="4359" width="23.28515625" style="129" customWidth="1"/>
    <col min="4360" max="4360" width="21" style="129" customWidth="1"/>
    <col min="4361" max="4361" width="21.5703125" style="129" customWidth="1"/>
    <col min="4362" max="4362" width="21" style="129" customWidth="1"/>
    <col min="4363" max="4363" width="19.85546875" style="129" customWidth="1"/>
    <col min="4364" max="4364" width="25" style="129" customWidth="1"/>
    <col min="4365" max="4608" width="9.140625" style="129"/>
    <col min="4609" max="4609" width="7.140625" style="129" customWidth="1"/>
    <col min="4610" max="4610" width="20.85546875" style="129" customWidth="1"/>
    <col min="4611" max="4611" width="21.42578125" style="129" customWidth="1"/>
    <col min="4612" max="4612" width="19.42578125" style="129" customWidth="1"/>
    <col min="4613" max="4613" width="21" style="129" customWidth="1"/>
    <col min="4614" max="4614" width="25.7109375" style="129" customWidth="1"/>
    <col min="4615" max="4615" width="23.28515625" style="129" customWidth="1"/>
    <col min="4616" max="4616" width="21" style="129" customWidth="1"/>
    <col min="4617" max="4617" width="21.5703125" style="129" customWidth="1"/>
    <col min="4618" max="4618" width="21" style="129" customWidth="1"/>
    <col min="4619" max="4619" width="19.85546875" style="129" customWidth="1"/>
    <col min="4620" max="4620" width="25" style="129" customWidth="1"/>
    <col min="4621" max="4864" width="9.140625" style="129"/>
    <col min="4865" max="4865" width="7.140625" style="129" customWidth="1"/>
    <col min="4866" max="4866" width="20.85546875" style="129" customWidth="1"/>
    <col min="4867" max="4867" width="21.42578125" style="129" customWidth="1"/>
    <col min="4868" max="4868" width="19.42578125" style="129" customWidth="1"/>
    <col min="4869" max="4869" width="21" style="129" customWidth="1"/>
    <col min="4870" max="4870" width="25.7109375" style="129" customWidth="1"/>
    <col min="4871" max="4871" width="23.28515625" style="129" customWidth="1"/>
    <col min="4872" max="4872" width="21" style="129" customWidth="1"/>
    <col min="4873" max="4873" width="21.5703125" style="129" customWidth="1"/>
    <col min="4874" max="4874" width="21" style="129" customWidth="1"/>
    <col min="4875" max="4875" width="19.85546875" style="129" customWidth="1"/>
    <col min="4876" max="4876" width="25" style="129" customWidth="1"/>
    <col min="4877" max="5120" width="9.140625" style="129"/>
    <col min="5121" max="5121" width="7.140625" style="129" customWidth="1"/>
    <col min="5122" max="5122" width="20.85546875" style="129" customWidth="1"/>
    <col min="5123" max="5123" width="21.42578125" style="129" customWidth="1"/>
    <col min="5124" max="5124" width="19.42578125" style="129" customWidth="1"/>
    <col min="5125" max="5125" width="21" style="129" customWidth="1"/>
    <col min="5126" max="5126" width="25.7109375" style="129" customWidth="1"/>
    <col min="5127" max="5127" width="23.28515625" style="129" customWidth="1"/>
    <col min="5128" max="5128" width="21" style="129" customWidth="1"/>
    <col min="5129" max="5129" width="21.5703125" style="129" customWidth="1"/>
    <col min="5130" max="5130" width="21" style="129" customWidth="1"/>
    <col min="5131" max="5131" width="19.85546875" style="129" customWidth="1"/>
    <col min="5132" max="5132" width="25" style="129" customWidth="1"/>
    <col min="5133" max="5376" width="9.140625" style="129"/>
    <col min="5377" max="5377" width="7.140625" style="129" customWidth="1"/>
    <col min="5378" max="5378" width="20.85546875" style="129" customWidth="1"/>
    <col min="5379" max="5379" width="21.42578125" style="129" customWidth="1"/>
    <col min="5380" max="5380" width="19.42578125" style="129" customWidth="1"/>
    <col min="5381" max="5381" width="21" style="129" customWidth="1"/>
    <col min="5382" max="5382" width="25.7109375" style="129" customWidth="1"/>
    <col min="5383" max="5383" width="23.28515625" style="129" customWidth="1"/>
    <col min="5384" max="5384" width="21" style="129" customWidth="1"/>
    <col min="5385" max="5385" width="21.5703125" style="129" customWidth="1"/>
    <col min="5386" max="5386" width="21" style="129" customWidth="1"/>
    <col min="5387" max="5387" width="19.85546875" style="129" customWidth="1"/>
    <col min="5388" max="5388" width="25" style="129" customWidth="1"/>
    <col min="5389" max="5632" width="9.140625" style="129"/>
    <col min="5633" max="5633" width="7.140625" style="129" customWidth="1"/>
    <col min="5634" max="5634" width="20.85546875" style="129" customWidth="1"/>
    <col min="5635" max="5635" width="21.42578125" style="129" customWidth="1"/>
    <col min="5636" max="5636" width="19.42578125" style="129" customWidth="1"/>
    <col min="5637" max="5637" width="21" style="129" customWidth="1"/>
    <col min="5638" max="5638" width="25.7109375" style="129" customWidth="1"/>
    <col min="5639" max="5639" width="23.28515625" style="129" customWidth="1"/>
    <col min="5640" max="5640" width="21" style="129" customWidth="1"/>
    <col min="5641" max="5641" width="21.5703125" style="129" customWidth="1"/>
    <col min="5642" max="5642" width="21" style="129" customWidth="1"/>
    <col min="5643" max="5643" width="19.85546875" style="129" customWidth="1"/>
    <col min="5644" max="5644" width="25" style="129" customWidth="1"/>
    <col min="5645" max="5888" width="9.140625" style="129"/>
    <col min="5889" max="5889" width="7.140625" style="129" customWidth="1"/>
    <col min="5890" max="5890" width="20.85546875" style="129" customWidth="1"/>
    <col min="5891" max="5891" width="21.42578125" style="129" customWidth="1"/>
    <col min="5892" max="5892" width="19.42578125" style="129" customWidth="1"/>
    <col min="5893" max="5893" width="21" style="129" customWidth="1"/>
    <col min="5894" max="5894" width="25.7109375" style="129" customWidth="1"/>
    <col min="5895" max="5895" width="23.28515625" style="129" customWidth="1"/>
    <col min="5896" max="5896" width="21" style="129" customWidth="1"/>
    <col min="5897" max="5897" width="21.5703125" style="129" customWidth="1"/>
    <col min="5898" max="5898" width="21" style="129" customWidth="1"/>
    <col min="5899" max="5899" width="19.85546875" style="129" customWidth="1"/>
    <col min="5900" max="5900" width="25" style="129" customWidth="1"/>
    <col min="5901" max="6144" width="9.140625" style="129"/>
    <col min="6145" max="6145" width="7.140625" style="129" customWidth="1"/>
    <col min="6146" max="6146" width="20.85546875" style="129" customWidth="1"/>
    <col min="6147" max="6147" width="21.42578125" style="129" customWidth="1"/>
    <col min="6148" max="6148" width="19.42578125" style="129" customWidth="1"/>
    <col min="6149" max="6149" width="21" style="129" customWidth="1"/>
    <col min="6150" max="6150" width="25.7109375" style="129" customWidth="1"/>
    <col min="6151" max="6151" width="23.28515625" style="129" customWidth="1"/>
    <col min="6152" max="6152" width="21" style="129" customWidth="1"/>
    <col min="6153" max="6153" width="21.5703125" style="129" customWidth="1"/>
    <col min="6154" max="6154" width="21" style="129" customWidth="1"/>
    <col min="6155" max="6155" width="19.85546875" style="129" customWidth="1"/>
    <col min="6156" max="6156" width="25" style="129" customWidth="1"/>
    <col min="6157" max="6400" width="9.140625" style="129"/>
    <col min="6401" max="6401" width="7.140625" style="129" customWidth="1"/>
    <col min="6402" max="6402" width="20.85546875" style="129" customWidth="1"/>
    <col min="6403" max="6403" width="21.42578125" style="129" customWidth="1"/>
    <col min="6404" max="6404" width="19.42578125" style="129" customWidth="1"/>
    <col min="6405" max="6405" width="21" style="129" customWidth="1"/>
    <col min="6406" max="6406" width="25.7109375" style="129" customWidth="1"/>
    <col min="6407" max="6407" width="23.28515625" style="129" customWidth="1"/>
    <col min="6408" max="6408" width="21" style="129" customWidth="1"/>
    <col min="6409" max="6409" width="21.5703125" style="129" customWidth="1"/>
    <col min="6410" max="6410" width="21" style="129" customWidth="1"/>
    <col min="6411" max="6411" width="19.85546875" style="129" customWidth="1"/>
    <col min="6412" max="6412" width="25" style="129" customWidth="1"/>
    <col min="6413" max="6656" width="9.140625" style="129"/>
    <col min="6657" max="6657" width="7.140625" style="129" customWidth="1"/>
    <col min="6658" max="6658" width="20.85546875" style="129" customWidth="1"/>
    <col min="6659" max="6659" width="21.42578125" style="129" customWidth="1"/>
    <col min="6660" max="6660" width="19.42578125" style="129" customWidth="1"/>
    <col min="6661" max="6661" width="21" style="129" customWidth="1"/>
    <col min="6662" max="6662" width="25.7109375" style="129" customWidth="1"/>
    <col min="6663" max="6663" width="23.28515625" style="129" customWidth="1"/>
    <col min="6664" max="6664" width="21" style="129" customWidth="1"/>
    <col min="6665" max="6665" width="21.5703125" style="129" customWidth="1"/>
    <col min="6666" max="6666" width="21" style="129" customWidth="1"/>
    <col min="6667" max="6667" width="19.85546875" style="129" customWidth="1"/>
    <col min="6668" max="6668" width="25" style="129" customWidth="1"/>
    <col min="6669" max="6912" width="9.140625" style="129"/>
    <col min="6913" max="6913" width="7.140625" style="129" customWidth="1"/>
    <col min="6914" max="6914" width="20.85546875" style="129" customWidth="1"/>
    <col min="6915" max="6915" width="21.42578125" style="129" customWidth="1"/>
    <col min="6916" max="6916" width="19.42578125" style="129" customWidth="1"/>
    <col min="6917" max="6917" width="21" style="129" customWidth="1"/>
    <col min="6918" max="6918" width="25.7109375" style="129" customWidth="1"/>
    <col min="6919" max="6919" width="23.28515625" style="129" customWidth="1"/>
    <col min="6920" max="6920" width="21" style="129" customWidth="1"/>
    <col min="6921" max="6921" width="21.5703125" style="129" customWidth="1"/>
    <col min="6922" max="6922" width="21" style="129" customWidth="1"/>
    <col min="6923" max="6923" width="19.85546875" style="129" customWidth="1"/>
    <col min="6924" max="6924" width="25" style="129" customWidth="1"/>
    <col min="6925" max="7168" width="9.140625" style="129"/>
    <col min="7169" max="7169" width="7.140625" style="129" customWidth="1"/>
    <col min="7170" max="7170" width="20.85546875" style="129" customWidth="1"/>
    <col min="7171" max="7171" width="21.42578125" style="129" customWidth="1"/>
    <col min="7172" max="7172" width="19.42578125" style="129" customWidth="1"/>
    <col min="7173" max="7173" width="21" style="129" customWidth="1"/>
    <col min="7174" max="7174" width="25.7109375" style="129" customWidth="1"/>
    <col min="7175" max="7175" width="23.28515625" style="129" customWidth="1"/>
    <col min="7176" max="7176" width="21" style="129" customWidth="1"/>
    <col min="7177" max="7177" width="21.5703125" style="129" customWidth="1"/>
    <col min="7178" max="7178" width="21" style="129" customWidth="1"/>
    <col min="7179" max="7179" width="19.85546875" style="129" customWidth="1"/>
    <col min="7180" max="7180" width="25" style="129" customWidth="1"/>
    <col min="7181" max="7424" width="9.140625" style="129"/>
    <col min="7425" max="7425" width="7.140625" style="129" customWidth="1"/>
    <col min="7426" max="7426" width="20.85546875" style="129" customWidth="1"/>
    <col min="7427" max="7427" width="21.42578125" style="129" customWidth="1"/>
    <col min="7428" max="7428" width="19.42578125" style="129" customWidth="1"/>
    <col min="7429" max="7429" width="21" style="129" customWidth="1"/>
    <col min="7430" max="7430" width="25.7109375" style="129" customWidth="1"/>
    <col min="7431" max="7431" width="23.28515625" style="129" customWidth="1"/>
    <col min="7432" max="7432" width="21" style="129" customWidth="1"/>
    <col min="7433" max="7433" width="21.5703125" style="129" customWidth="1"/>
    <col min="7434" max="7434" width="21" style="129" customWidth="1"/>
    <col min="7435" max="7435" width="19.85546875" style="129" customWidth="1"/>
    <col min="7436" max="7436" width="25" style="129" customWidth="1"/>
    <col min="7437" max="7680" width="9.140625" style="129"/>
    <col min="7681" max="7681" width="7.140625" style="129" customWidth="1"/>
    <col min="7682" max="7682" width="20.85546875" style="129" customWidth="1"/>
    <col min="7683" max="7683" width="21.42578125" style="129" customWidth="1"/>
    <col min="7684" max="7684" width="19.42578125" style="129" customWidth="1"/>
    <col min="7685" max="7685" width="21" style="129" customWidth="1"/>
    <col min="7686" max="7686" width="25.7109375" style="129" customWidth="1"/>
    <col min="7687" max="7687" width="23.28515625" style="129" customWidth="1"/>
    <col min="7688" max="7688" width="21" style="129" customWidth="1"/>
    <col min="7689" max="7689" width="21.5703125" style="129" customWidth="1"/>
    <col min="7690" max="7690" width="21" style="129" customWidth="1"/>
    <col min="7691" max="7691" width="19.85546875" style="129" customWidth="1"/>
    <col min="7692" max="7692" width="25" style="129" customWidth="1"/>
    <col min="7693" max="7936" width="9.140625" style="129"/>
    <col min="7937" max="7937" width="7.140625" style="129" customWidth="1"/>
    <col min="7938" max="7938" width="20.85546875" style="129" customWidth="1"/>
    <col min="7939" max="7939" width="21.42578125" style="129" customWidth="1"/>
    <col min="7940" max="7940" width="19.42578125" style="129" customWidth="1"/>
    <col min="7941" max="7941" width="21" style="129" customWidth="1"/>
    <col min="7942" max="7942" width="25.7109375" style="129" customWidth="1"/>
    <col min="7943" max="7943" width="23.28515625" style="129" customWidth="1"/>
    <col min="7944" max="7944" width="21" style="129" customWidth="1"/>
    <col min="7945" max="7945" width="21.5703125" style="129" customWidth="1"/>
    <col min="7946" max="7946" width="21" style="129" customWidth="1"/>
    <col min="7947" max="7947" width="19.85546875" style="129" customWidth="1"/>
    <col min="7948" max="7948" width="25" style="129" customWidth="1"/>
    <col min="7949" max="8192" width="9.140625" style="129"/>
    <col min="8193" max="8193" width="7.140625" style="129" customWidth="1"/>
    <col min="8194" max="8194" width="20.85546875" style="129" customWidth="1"/>
    <col min="8195" max="8195" width="21.42578125" style="129" customWidth="1"/>
    <col min="8196" max="8196" width="19.42578125" style="129" customWidth="1"/>
    <col min="8197" max="8197" width="21" style="129" customWidth="1"/>
    <col min="8198" max="8198" width="25.7109375" style="129" customWidth="1"/>
    <col min="8199" max="8199" width="23.28515625" style="129" customWidth="1"/>
    <col min="8200" max="8200" width="21" style="129" customWidth="1"/>
    <col min="8201" max="8201" width="21.5703125" style="129" customWidth="1"/>
    <col min="8202" max="8202" width="21" style="129" customWidth="1"/>
    <col min="8203" max="8203" width="19.85546875" style="129" customWidth="1"/>
    <col min="8204" max="8204" width="25" style="129" customWidth="1"/>
    <col min="8205" max="8448" width="9.140625" style="129"/>
    <col min="8449" max="8449" width="7.140625" style="129" customWidth="1"/>
    <col min="8450" max="8450" width="20.85546875" style="129" customWidth="1"/>
    <col min="8451" max="8451" width="21.42578125" style="129" customWidth="1"/>
    <col min="8452" max="8452" width="19.42578125" style="129" customWidth="1"/>
    <col min="8453" max="8453" width="21" style="129" customWidth="1"/>
    <col min="8454" max="8454" width="25.7109375" style="129" customWidth="1"/>
    <col min="8455" max="8455" width="23.28515625" style="129" customWidth="1"/>
    <col min="8456" max="8456" width="21" style="129" customWidth="1"/>
    <col min="8457" max="8457" width="21.5703125" style="129" customWidth="1"/>
    <col min="8458" max="8458" width="21" style="129" customWidth="1"/>
    <col min="8459" max="8459" width="19.85546875" style="129" customWidth="1"/>
    <col min="8460" max="8460" width="25" style="129" customWidth="1"/>
    <col min="8461" max="8704" width="9.140625" style="129"/>
    <col min="8705" max="8705" width="7.140625" style="129" customWidth="1"/>
    <col min="8706" max="8706" width="20.85546875" style="129" customWidth="1"/>
    <col min="8707" max="8707" width="21.42578125" style="129" customWidth="1"/>
    <col min="8708" max="8708" width="19.42578125" style="129" customWidth="1"/>
    <col min="8709" max="8709" width="21" style="129" customWidth="1"/>
    <col min="8710" max="8710" width="25.7109375" style="129" customWidth="1"/>
    <col min="8711" max="8711" width="23.28515625" style="129" customWidth="1"/>
    <col min="8712" max="8712" width="21" style="129" customWidth="1"/>
    <col min="8713" max="8713" width="21.5703125" style="129" customWidth="1"/>
    <col min="8714" max="8714" width="21" style="129" customWidth="1"/>
    <col min="8715" max="8715" width="19.85546875" style="129" customWidth="1"/>
    <col min="8716" max="8716" width="25" style="129" customWidth="1"/>
    <col min="8717" max="8960" width="9.140625" style="129"/>
    <col min="8961" max="8961" width="7.140625" style="129" customWidth="1"/>
    <col min="8962" max="8962" width="20.85546875" style="129" customWidth="1"/>
    <col min="8963" max="8963" width="21.42578125" style="129" customWidth="1"/>
    <col min="8964" max="8964" width="19.42578125" style="129" customWidth="1"/>
    <col min="8965" max="8965" width="21" style="129" customWidth="1"/>
    <col min="8966" max="8966" width="25.7109375" style="129" customWidth="1"/>
    <col min="8967" max="8967" width="23.28515625" style="129" customWidth="1"/>
    <col min="8968" max="8968" width="21" style="129" customWidth="1"/>
    <col min="8969" max="8969" width="21.5703125" style="129" customWidth="1"/>
    <col min="8970" max="8970" width="21" style="129" customWidth="1"/>
    <col min="8971" max="8971" width="19.85546875" style="129" customWidth="1"/>
    <col min="8972" max="8972" width="25" style="129" customWidth="1"/>
    <col min="8973" max="9216" width="9.140625" style="129"/>
    <col min="9217" max="9217" width="7.140625" style="129" customWidth="1"/>
    <col min="9218" max="9218" width="20.85546875" style="129" customWidth="1"/>
    <col min="9219" max="9219" width="21.42578125" style="129" customWidth="1"/>
    <col min="9220" max="9220" width="19.42578125" style="129" customWidth="1"/>
    <col min="9221" max="9221" width="21" style="129" customWidth="1"/>
    <col min="9222" max="9222" width="25.7109375" style="129" customWidth="1"/>
    <col min="9223" max="9223" width="23.28515625" style="129" customWidth="1"/>
    <col min="9224" max="9224" width="21" style="129" customWidth="1"/>
    <col min="9225" max="9225" width="21.5703125" style="129" customWidth="1"/>
    <col min="9226" max="9226" width="21" style="129" customWidth="1"/>
    <col min="9227" max="9227" width="19.85546875" style="129" customWidth="1"/>
    <col min="9228" max="9228" width="25" style="129" customWidth="1"/>
    <col min="9229" max="9472" width="9.140625" style="129"/>
    <col min="9473" max="9473" width="7.140625" style="129" customWidth="1"/>
    <col min="9474" max="9474" width="20.85546875" style="129" customWidth="1"/>
    <col min="9475" max="9475" width="21.42578125" style="129" customWidth="1"/>
    <col min="9476" max="9476" width="19.42578125" style="129" customWidth="1"/>
    <col min="9477" max="9477" width="21" style="129" customWidth="1"/>
    <col min="9478" max="9478" width="25.7109375" style="129" customWidth="1"/>
    <col min="9479" max="9479" width="23.28515625" style="129" customWidth="1"/>
    <col min="9480" max="9480" width="21" style="129" customWidth="1"/>
    <col min="9481" max="9481" width="21.5703125" style="129" customWidth="1"/>
    <col min="9482" max="9482" width="21" style="129" customWidth="1"/>
    <col min="9483" max="9483" width="19.85546875" style="129" customWidth="1"/>
    <col min="9484" max="9484" width="25" style="129" customWidth="1"/>
    <col min="9485" max="9728" width="9.140625" style="129"/>
    <col min="9729" max="9729" width="7.140625" style="129" customWidth="1"/>
    <col min="9730" max="9730" width="20.85546875" style="129" customWidth="1"/>
    <col min="9731" max="9731" width="21.42578125" style="129" customWidth="1"/>
    <col min="9732" max="9732" width="19.42578125" style="129" customWidth="1"/>
    <col min="9733" max="9733" width="21" style="129" customWidth="1"/>
    <col min="9734" max="9734" width="25.7109375" style="129" customWidth="1"/>
    <col min="9735" max="9735" width="23.28515625" style="129" customWidth="1"/>
    <col min="9736" max="9736" width="21" style="129" customWidth="1"/>
    <col min="9737" max="9737" width="21.5703125" style="129" customWidth="1"/>
    <col min="9738" max="9738" width="21" style="129" customWidth="1"/>
    <col min="9739" max="9739" width="19.85546875" style="129" customWidth="1"/>
    <col min="9740" max="9740" width="25" style="129" customWidth="1"/>
    <col min="9741" max="9984" width="9.140625" style="129"/>
    <col min="9985" max="9985" width="7.140625" style="129" customWidth="1"/>
    <col min="9986" max="9986" width="20.85546875" style="129" customWidth="1"/>
    <col min="9987" max="9987" width="21.42578125" style="129" customWidth="1"/>
    <col min="9988" max="9988" width="19.42578125" style="129" customWidth="1"/>
    <col min="9989" max="9989" width="21" style="129" customWidth="1"/>
    <col min="9990" max="9990" width="25.7109375" style="129" customWidth="1"/>
    <col min="9991" max="9991" width="23.28515625" style="129" customWidth="1"/>
    <col min="9992" max="9992" width="21" style="129" customWidth="1"/>
    <col min="9993" max="9993" width="21.5703125" style="129" customWidth="1"/>
    <col min="9994" max="9994" width="21" style="129" customWidth="1"/>
    <col min="9995" max="9995" width="19.85546875" style="129" customWidth="1"/>
    <col min="9996" max="9996" width="25" style="129" customWidth="1"/>
    <col min="9997" max="10240" width="9.140625" style="129"/>
    <col min="10241" max="10241" width="7.140625" style="129" customWidth="1"/>
    <col min="10242" max="10242" width="20.85546875" style="129" customWidth="1"/>
    <col min="10243" max="10243" width="21.42578125" style="129" customWidth="1"/>
    <col min="10244" max="10244" width="19.42578125" style="129" customWidth="1"/>
    <col min="10245" max="10245" width="21" style="129" customWidth="1"/>
    <col min="10246" max="10246" width="25.7109375" style="129" customWidth="1"/>
    <col min="10247" max="10247" width="23.28515625" style="129" customWidth="1"/>
    <col min="10248" max="10248" width="21" style="129" customWidth="1"/>
    <col min="10249" max="10249" width="21.5703125" style="129" customWidth="1"/>
    <col min="10250" max="10250" width="21" style="129" customWidth="1"/>
    <col min="10251" max="10251" width="19.85546875" style="129" customWidth="1"/>
    <col min="10252" max="10252" width="25" style="129" customWidth="1"/>
    <col min="10253" max="10496" width="9.140625" style="129"/>
    <col min="10497" max="10497" width="7.140625" style="129" customWidth="1"/>
    <col min="10498" max="10498" width="20.85546875" style="129" customWidth="1"/>
    <col min="10499" max="10499" width="21.42578125" style="129" customWidth="1"/>
    <col min="10500" max="10500" width="19.42578125" style="129" customWidth="1"/>
    <col min="10501" max="10501" width="21" style="129" customWidth="1"/>
    <col min="10502" max="10502" width="25.7109375" style="129" customWidth="1"/>
    <col min="10503" max="10503" width="23.28515625" style="129" customWidth="1"/>
    <col min="10504" max="10504" width="21" style="129" customWidth="1"/>
    <col min="10505" max="10505" width="21.5703125" style="129" customWidth="1"/>
    <col min="10506" max="10506" width="21" style="129" customWidth="1"/>
    <col min="10507" max="10507" width="19.85546875" style="129" customWidth="1"/>
    <col min="10508" max="10508" width="25" style="129" customWidth="1"/>
    <col min="10509" max="10752" width="9.140625" style="129"/>
    <col min="10753" max="10753" width="7.140625" style="129" customWidth="1"/>
    <col min="10754" max="10754" width="20.85546875" style="129" customWidth="1"/>
    <col min="10755" max="10755" width="21.42578125" style="129" customWidth="1"/>
    <col min="10756" max="10756" width="19.42578125" style="129" customWidth="1"/>
    <col min="10757" max="10757" width="21" style="129" customWidth="1"/>
    <col min="10758" max="10758" width="25.7109375" style="129" customWidth="1"/>
    <col min="10759" max="10759" width="23.28515625" style="129" customWidth="1"/>
    <col min="10760" max="10760" width="21" style="129" customWidth="1"/>
    <col min="10761" max="10761" width="21.5703125" style="129" customWidth="1"/>
    <col min="10762" max="10762" width="21" style="129" customWidth="1"/>
    <col min="10763" max="10763" width="19.85546875" style="129" customWidth="1"/>
    <col min="10764" max="10764" width="25" style="129" customWidth="1"/>
    <col min="10765" max="11008" width="9.140625" style="129"/>
    <col min="11009" max="11009" width="7.140625" style="129" customWidth="1"/>
    <col min="11010" max="11010" width="20.85546875" style="129" customWidth="1"/>
    <col min="11011" max="11011" width="21.42578125" style="129" customWidth="1"/>
    <col min="11012" max="11012" width="19.42578125" style="129" customWidth="1"/>
    <col min="11013" max="11013" width="21" style="129" customWidth="1"/>
    <col min="11014" max="11014" width="25.7109375" style="129" customWidth="1"/>
    <col min="11015" max="11015" width="23.28515625" style="129" customWidth="1"/>
    <col min="11016" max="11016" width="21" style="129" customWidth="1"/>
    <col min="11017" max="11017" width="21.5703125" style="129" customWidth="1"/>
    <col min="11018" max="11018" width="21" style="129" customWidth="1"/>
    <col min="11019" max="11019" width="19.85546875" style="129" customWidth="1"/>
    <col min="11020" max="11020" width="25" style="129" customWidth="1"/>
    <col min="11021" max="11264" width="9.140625" style="129"/>
    <col min="11265" max="11265" width="7.140625" style="129" customWidth="1"/>
    <col min="11266" max="11266" width="20.85546875" style="129" customWidth="1"/>
    <col min="11267" max="11267" width="21.42578125" style="129" customWidth="1"/>
    <col min="11268" max="11268" width="19.42578125" style="129" customWidth="1"/>
    <col min="11269" max="11269" width="21" style="129" customWidth="1"/>
    <col min="11270" max="11270" width="25.7109375" style="129" customWidth="1"/>
    <col min="11271" max="11271" width="23.28515625" style="129" customWidth="1"/>
    <col min="11272" max="11272" width="21" style="129" customWidth="1"/>
    <col min="11273" max="11273" width="21.5703125" style="129" customWidth="1"/>
    <col min="11274" max="11274" width="21" style="129" customWidth="1"/>
    <col min="11275" max="11275" width="19.85546875" style="129" customWidth="1"/>
    <col min="11276" max="11276" width="25" style="129" customWidth="1"/>
    <col min="11277" max="11520" width="9.140625" style="129"/>
    <col min="11521" max="11521" width="7.140625" style="129" customWidth="1"/>
    <col min="11522" max="11522" width="20.85546875" style="129" customWidth="1"/>
    <col min="11523" max="11523" width="21.42578125" style="129" customWidth="1"/>
    <col min="11524" max="11524" width="19.42578125" style="129" customWidth="1"/>
    <col min="11525" max="11525" width="21" style="129" customWidth="1"/>
    <col min="11526" max="11526" width="25.7109375" style="129" customWidth="1"/>
    <col min="11527" max="11527" width="23.28515625" style="129" customWidth="1"/>
    <col min="11528" max="11528" width="21" style="129" customWidth="1"/>
    <col min="11529" max="11529" width="21.5703125" style="129" customWidth="1"/>
    <col min="11530" max="11530" width="21" style="129" customWidth="1"/>
    <col min="11531" max="11531" width="19.85546875" style="129" customWidth="1"/>
    <col min="11532" max="11532" width="25" style="129" customWidth="1"/>
    <col min="11533" max="11776" width="9.140625" style="129"/>
    <col min="11777" max="11777" width="7.140625" style="129" customWidth="1"/>
    <col min="11778" max="11778" width="20.85546875" style="129" customWidth="1"/>
    <col min="11779" max="11779" width="21.42578125" style="129" customWidth="1"/>
    <col min="11780" max="11780" width="19.42578125" style="129" customWidth="1"/>
    <col min="11781" max="11781" width="21" style="129" customWidth="1"/>
    <col min="11782" max="11782" width="25.7109375" style="129" customWidth="1"/>
    <col min="11783" max="11783" width="23.28515625" style="129" customWidth="1"/>
    <col min="11784" max="11784" width="21" style="129" customWidth="1"/>
    <col min="11785" max="11785" width="21.5703125" style="129" customWidth="1"/>
    <col min="11786" max="11786" width="21" style="129" customWidth="1"/>
    <col min="11787" max="11787" width="19.85546875" style="129" customWidth="1"/>
    <col min="11788" max="11788" width="25" style="129" customWidth="1"/>
    <col min="11789" max="12032" width="9.140625" style="129"/>
    <col min="12033" max="12033" width="7.140625" style="129" customWidth="1"/>
    <col min="12034" max="12034" width="20.85546875" style="129" customWidth="1"/>
    <col min="12035" max="12035" width="21.42578125" style="129" customWidth="1"/>
    <col min="12036" max="12036" width="19.42578125" style="129" customWidth="1"/>
    <col min="12037" max="12037" width="21" style="129" customWidth="1"/>
    <col min="12038" max="12038" width="25.7109375" style="129" customWidth="1"/>
    <col min="12039" max="12039" width="23.28515625" style="129" customWidth="1"/>
    <col min="12040" max="12040" width="21" style="129" customWidth="1"/>
    <col min="12041" max="12041" width="21.5703125" style="129" customWidth="1"/>
    <col min="12042" max="12042" width="21" style="129" customWidth="1"/>
    <col min="12043" max="12043" width="19.85546875" style="129" customWidth="1"/>
    <col min="12044" max="12044" width="25" style="129" customWidth="1"/>
    <col min="12045" max="12288" width="9.140625" style="129"/>
    <col min="12289" max="12289" width="7.140625" style="129" customWidth="1"/>
    <col min="12290" max="12290" width="20.85546875" style="129" customWidth="1"/>
    <col min="12291" max="12291" width="21.42578125" style="129" customWidth="1"/>
    <col min="12292" max="12292" width="19.42578125" style="129" customWidth="1"/>
    <col min="12293" max="12293" width="21" style="129" customWidth="1"/>
    <col min="12294" max="12294" width="25.7109375" style="129" customWidth="1"/>
    <col min="12295" max="12295" width="23.28515625" style="129" customWidth="1"/>
    <col min="12296" max="12296" width="21" style="129" customWidth="1"/>
    <col min="12297" max="12297" width="21.5703125" style="129" customWidth="1"/>
    <col min="12298" max="12298" width="21" style="129" customWidth="1"/>
    <col min="12299" max="12299" width="19.85546875" style="129" customWidth="1"/>
    <col min="12300" max="12300" width="25" style="129" customWidth="1"/>
    <col min="12301" max="12544" width="9.140625" style="129"/>
    <col min="12545" max="12545" width="7.140625" style="129" customWidth="1"/>
    <col min="12546" max="12546" width="20.85546875" style="129" customWidth="1"/>
    <col min="12547" max="12547" width="21.42578125" style="129" customWidth="1"/>
    <col min="12548" max="12548" width="19.42578125" style="129" customWidth="1"/>
    <col min="12549" max="12549" width="21" style="129" customWidth="1"/>
    <col min="12550" max="12550" width="25.7109375" style="129" customWidth="1"/>
    <col min="12551" max="12551" width="23.28515625" style="129" customWidth="1"/>
    <col min="12552" max="12552" width="21" style="129" customWidth="1"/>
    <col min="12553" max="12553" width="21.5703125" style="129" customWidth="1"/>
    <col min="12554" max="12554" width="21" style="129" customWidth="1"/>
    <col min="12555" max="12555" width="19.85546875" style="129" customWidth="1"/>
    <col min="12556" max="12556" width="25" style="129" customWidth="1"/>
    <col min="12557" max="12800" width="9.140625" style="129"/>
    <col min="12801" max="12801" width="7.140625" style="129" customWidth="1"/>
    <col min="12802" max="12802" width="20.85546875" style="129" customWidth="1"/>
    <col min="12803" max="12803" width="21.42578125" style="129" customWidth="1"/>
    <col min="12804" max="12804" width="19.42578125" style="129" customWidth="1"/>
    <col min="12805" max="12805" width="21" style="129" customWidth="1"/>
    <col min="12806" max="12806" width="25.7109375" style="129" customWidth="1"/>
    <col min="12807" max="12807" width="23.28515625" style="129" customWidth="1"/>
    <col min="12808" max="12808" width="21" style="129" customWidth="1"/>
    <col min="12809" max="12809" width="21.5703125" style="129" customWidth="1"/>
    <col min="12810" max="12810" width="21" style="129" customWidth="1"/>
    <col min="12811" max="12811" width="19.85546875" style="129" customWidth="1"/>
    <col min="12812" max="12812" width="25" style="129" customWidth="1"/>
    <col min="12813" max="13056" width="9.140625" style="129"/>
    <col min="13057" max="13057" width="7.140625" style="129" customWidth="1"/>
    <col min="13058" max="13058" width="20.85546875" style="129" customWidth="1"/>
    <col min="13059" max="13059" width="21.42578125" style="129" customWidth="1"/>
    <col min="13060" max="13060" width="19.42578125" style="129" customWidth="1"/>
    <col min="13061" max="13061" width="21" style="129" customWidth="1"/>
    <col min="13062" max="13062" width="25.7109375" style="129" customWidth="1"/>
    <col min="13063" max="13063" width="23.28515625" style="129" customWidth="1"/>
    <col min="13064" max="13064" width="21" style="129" customWidth="1"/>
    <col min="13065" max="13065" width="21.5703125" style="129" customWidth="1"/>
    <col min="13066" max="13066" width="21" style="129" customWidth="1"/>
    <col min="13067" max="13067" width="19.85546875" style="129" customWidth="1"/>
    <col min="13068" max="13068" width="25" style="129" customWidth="1"/>
    <col min="13069" max="13312" width="9.140625" style="129"/>
    <col min="13313" max="13313" width="7.140625" style="129" customWidth="1"/>
    <col min="13314" max="13314" width="20.85546875" style="129" customWidth="1"/>
    <col min="13315" max="13315" width="21.42578125" style="129" customWidth="1"/>
    <col min="13316" max="13316" width="19.42578125" style="129" customWidth="1"/>
    <col min="13317" max="13317" width="21" style="129" customWidth="1"/>
    <col min="13318" max="13318" width="25.7109375" style="129" customWidth="1"/>
    <col min="13319" max="13319" width="23.28515625" style="129" customWidth="1"/>
    <col min="13320" max="13320" width="21" style="129" customWidth="1"/>
    <col min="13321" max="13321" width="21.5703125" style="129" customWidth="1"/>
    <col min="13322" max="13322" width="21" style="129" customWidth="1"/>
    <col min="13323" max="13323" width="19.85546875" style="129" customWidth="1"/>
    <col min="13324" max="13324" width="25" style="129" customWidth="1"/>
    <col min="13325" max="13568" width="9.140625" style="129"/>
    <col min="13569" max="13569" width="7.140625" style="129" customWidth="1"/>
    <col min="13570" max="13570" width="20.85546875" style="129" customWidth="1"/>
    <col min="13571" max="13571" width="21.42578125" style="129" customWidth="1"/>
    <col min="13572" max="13572" width="19.42578125" style="129" customWidth="1"/>
    <col min="13573" max="13573" width="21" style="129" customWidth="1"/>
    <col min="13574" max="13574" width="25.7109375" style="129" customWidth="1"/>
    <col min="13575" max="13575" width="23.28515625" style="129" customWidth="1"/>
    <col min="13576" max="13576" width="21" style="129" customWidth="1"/>
    <col min="13577" max="13577" width="21.5703125" style="129" customWidth="1"/>
    <col min="13578" max="13578" width="21" style="129" customWidth="1"/>
    <col min="13579" max="13579" width="19.85546875" style="129" customWidth="1"/>
    <col min="13580" max="13580" width="25" style="129" customWidth="1"/>
    <col min="13581" max="13824" width="9.140625" style="129"/>
    <col min="13825" max="13825" width="7.140625" style="129" customWidth="1"/>
    <col min="13826" max="13826" width="20.85546875" style="129" customWidth="1"/>
    <col min="13827" max="13827" width="21.42578125" style="129" customWidth="1"/>
    <col min="13828" max="13828" width="19.42578125" style="129" customWidth="1"/>
    <col min="13829" max="13829" width="21" style="129" customWidth="1"/>
    <col min="13830" max="13830" width="25.7109375" style="129" customWidth="1"/>
    <col min="13831" max="13831" width="23.28515625" style="129" customWidth="1"/>
    <col min="13832" max="13832" width="21" style="129" customWidth="1"/>
    <col min="13833" max="13833" width="21.5703125" style="129" customWidth="1"/>
    <col min="13834" max="13834" width="21" style="129" customWidth="1"/>
    <col min="13835" max="13835" width="19.85546875" style="129" customWidth="1"/>
    <col min="13836" max="13836" width="25" style="129" customWidth="1"/>
    <col min="13837" max="14080" width="9.140625" style="129"/>
    <col min="14081" max="14081" width="7.140625" style="129" customWidth="1"/>
    <col min="14082" max="14082" width="20.85546875" style="129" customWidth="1"/>
    <col min="14083" max="14083" width="21.42578125" style="129" customWidth="1"/>
    <col min="14084" max="14084" width="19.42578125" style="129" customWidth="1"/>
    <col min="14085" max="14085" width="21" style="129" customWidth="1"/>
    <col min="14086" max="14086" width="25.7109375" style="129" customWidth="1"/>
    <col min="14087" max="14087" width="23.28515625" style="129" customWidth="1"/>
    <col min="14088" max="14088" width="21" style="129" customWidth="1"/>
    <col min="14089" max="14089" width="21.5703125" style="129" customWidth="1"/>
    <col min="14090" max="14090" width="21" style="129" customWidth="1"/>
    <col min="14091" max="14091" width="19.85546875" style="129" customWidth="1"/>
    <col min="14092" max="14092" width="25" style="129" customWidth="1"/>
    <col min="14093" max="14336" width="9.140625" style="129"/>
    <col min="14337" max="14337" width="7.140625" style="129" customWidth="1"/>
    <col min="14338" max="14338" width="20.85546875" style="129" customWidth="1"/>
    <col min="14339" max="14339" width="21.42578125" style="129" customWidth="1"/>
    <col min="14340" max="14340" width="19.42578125" style="129" customWidth="1"/>
    <col min="14341" max="14341" width="21" style="129" customWidth="1"/>
    <col min="14342" max="14342" width="25.7109375" style="129" customWidth="1"/>
    <col min="14343" max="14343" width="23.28515625" style="129" customWidth="1"/>
    <col min="14344" max="14344" width="21" style="129" customWidth="1"/>
    <col min="14345" max="14345" width="21.5703125" style="129" customWidth="1"/>
    <col min="14346" max="14346" width="21" style="129" customWidth="1"/>
    <col min="14347" max="14347" width="19.85546875" style="129" customWidth="1"/>
    <col min="14348" max="14348" width="25" style="129" customWidth="1"/>
    <col min="14349" max="14592" width="9.140625" style="129"/>
    <col min="14593" max="14593" width="7.140625" style="129" customWidth="1"/>
    <col min="14594" max="14594" width="20.85546875" style="129" customWidth="1"/>
    <col min="14595" max="14595" width="21.42578125" style="129" customWidth="1"/>
    <col min="14596" max="14596" width="19.42578125" style="129" customWidth="1"/>
    <col min="14597" max="14597" width="21" style="129" customWidth="1"/>
    <col min="14598" max="14598" width="25.7109375" style="129" customWidth="1"/>
    <col min="14599" max="14599" width="23.28515625" style="129" customWidth="1"/>
    <col min="14600" max="14600" width="21" style="129" customWidth="1"/>
    <col min="14601" max="14601" width="21.5703125" style="129" customWidth="1"/>
    <col min="14602" max="14602" width="21" style="129" customWidth="1"/>
    <col min="14603" max="14603" width="19.85546875" style="129" customWidth="1"/>
    <col min="14604" max="14604" width="25" style="129" customWidth="1"/>
    <col min="14605" max="14848" width="9.140625" style="129"/>
    <col min="14849" max="14849" width="7.140625" style="129" customWidth="1"/>
    <col min="14850" max="14850" width="20.85546875" style="129" customWidth="1"/>
    <col min="14851" max="14851" width="21.42578125" style="129" customWidth="1"/>
    <col min="14852" max="14852" width="19.42578125" style="129" customWidth="1"/>
    <col min="14853" max="14853" width="21" style="129" customWidth="1"/>
    <col min="14854" max="14854" width="25.7109375" style="129" customWidth="1"/>
    <col min="14855" max="14855" width="23.28515625" style="129" customWidth="1"/>
    <col min="14856" max="14856" width="21" style="129" customWidth="1"/>
    <col min="14857" max="14857" width="21.5703125" style="129" customWidth="1"/>
    <col min="14858" max="14858" width="21" style="129" customWidth="1"/>
    <col min="14859" max="14859" width="19.85546875" style="129" customWidth="1"/>
    <col min="14860" max="14860" width="25" style="129" customWidth="1"/>
    <col min="14861" max="15104" width="9.140625" style="129"/>
    <col min="15105" max="15105" width="7.140625" style="129" customWidth="1"/>
    <col min="15106" max="15106" width="20.85546875" style="129" customWidth="1"/>
    <col min="15107" max="15107" width="21.42578125" style="129" customWidth="1"/>
    <col min="15108" max="15108" width="19.42578125" style="129" customWidth="1"/>
    <col min="15109" max="15109" width="21" style="129" customWidth="1"/>
    <col min="15110" max="15110" width="25.7109375" style="129" customWidth="1"/>
    <col min="15111" max="15111" width="23.28515625" style="129" customWidth="1"/>
    <col min="15112" max="15112" width="21" style="129" customWidth="1"/>
    <col min="15113" max="15113" width="21.5703125" style="129" customWidth="1"/>
    <col min="15114" max="15114" width="21" style="129" customWidth="1"/>
    <col min="15115" max="15115" width="19.85546875" style="129" customWidth="1"/>
    <col min="15116" max="15116" width="25" style="129" customWidth="1"/>
    <col min="15117" max="15360" width="9.140625" style="129"/>
    <col min="15361" max="15361" width="7.140625" style="129" customWidth="1"/>
    <col min="15362" max="15362" width="20.85546875" style="129" customWidth="1"/>
    <col min="15363" max="15363" width="21.42578125" style="129" customWidth="1"/>
    <col min="15364" max="15364" width="19.42578125" style="129" customWidth="1"/>
    <col min="15365" max="15365" width="21" style="129" customWidth="1"/>
    <col min="15366" max="15366" width="25.7109375" style="129" customWidth="1"/>
    <col min="15367" max="15367" width="23.28515625" style="129" customWidth="1"/>
    <col min="15368" max="15368" width="21" style="129" customWidth="1"/>
    <col min="15369" max="15369" width="21.5703125" style="129" customWidth="1"/>
    <col min="15370" max="15370" width="21" style="129" customWidth="1"/>
    <col min="15371" max="15371" width="19.85546875" style="129" customWidth="1"/>
    <col min="15372" max="15372" width="25" style="129" customWidth="1"/>
    <col min="15373" max="15616" width="9.140625" style="129"/>
    <col min="15617" max="15617" width="7.140625" style="129" customWidth="1"/>
    <col min="15618" max="15618" width="20.85546875" style="129" customWidth="1"/>
    <col min="15619" max="15619" width="21.42578125" style="129" customWidth="1"/>
    <col min="15620" max="15620" width="19.42578125" style="129" customWidth="1"/>
    <col min="15621" max="15621" width="21" style="129" customWidth="1"/>
    <col min="15622" max="15622" width="25.7109375" style="129" customWidth="1"/>
    <col min="15623" max="15623" width="23.28515625" style="129" customWidth="1"/>
    <col min="15624" max="15624" width="21" style="129" customWidth="1"/>
    <col min="15625" max="15625" width="21.5703125" style="129" customWidth="1"/>
    <col min="15626" max="15626" width="21" style="129" customWidth="1"/>
    <col min="15627" max="15627" width="19.85546875" style="129" customWidth="1"/>
    <col min="15628" max="15628" width="25" style="129" customWidth="1"/>
    <col min="15629" max="15872" width="9.140625" style="129"/>
    <col min="15873" max="15873" width="7.140625" style="129" customWidth="1"/>
    <col min="15874" max="15874" width="20.85546875" style="129" customWidth="1"/>
    <col min="15875" max="15875" width="21.42578125" style="129" customWidth="1"/>
    <col min="15876" max="15876" width="19.42578125" style="129" customWidth="1"/>
    <col min="15877" max="15877" width="21" style="129" customWidth="1"/>
    <col min="15878" max="15878" width="25.7109375" style="129" customWidth="1"/>
    <col min="15879" max="15879" width="23.28515625" style="129" customWidth="1"/>
    <col min="15880" max="15880" width="21" style="129" customWidth="1"/>
    <col min="15881" max="15881" width="21.5703125" style="129" customWidth="1"/>
    <col min="15882" max="15882" width="21" style="129" customWidth="1"/>
    <col min="15883" max="15883" width="19.85546875" style="129" customWidth="1"/>
    <col min="15884" max="15884" width="25" style="129" customWidth="1"/>
    <col min="15885" max="16128" width="9.140625" style="129"/>
    <col min="16129" max="16129" width="7.140625" style="129" customWidth="1"/>
    <col min="16130" max="16130" width="20.85546875" style="129" customWidth="1"/>
    <col min="16131" max="16131" width="21.42578125" style="129" customWidth="1"/>
    <col min="16132" max="16132" width="19.42578125" style="129" customWidth="1"/>
    <col min="16133" max="16133" width="21" style="129" customWidth="1"/>
    <col min="16134" max="16134" width="25.7109375" style="129" customWidth="1"/>
    <col min="16135" max="16135" width="23.28515625" style="129" customWidth="1"/>
    <col min="16136" max="16136" width="21" style="129" customWidth="1"/>
    <col min="16137" max="16137" width="21.5703125" style="129" customWidth="1"/>
    <col min="16138" max="16138" width="21" style="129" customWidth="1"/>
    <col min="16139" max="16139" width="19.85546875" style="129" customWidth="1"/>
    <col min="16140" max="16140" width="25" style="129" customWidth="1"/>
    <col min="16141" max="16384" width="9.140625" style="129"/>
  </cols>
  <sheetData>
    <row r="1" spans="1:12" x14ac:dyDescent="0.35">
      <c r="B1" s="122"/>
      <c r="L1" s="123" t="s">
        <v>282</v>
      </c>
    </row>
    <row r="2" spans="1:12" x14ac:dyDescent="0.35">
      <c r="B2" s="122"/>
      <c r="K2" s="123" t="s">
        <v>2</v>
      </c>
      <c r="L2" s="123"/>
    </row>
    <row r="3" spans="1:12" x14ac:dyDescent="0.35">
      <c r="B3" s="122"/>
      <c r="L3" s="123"/>
    </row>
    <row r="4" spans="1:12" x14ac:dyDescent="0.35">
      <c r="B4" s="122"/>
      <c r="K4" s="123" t="s">
        <v>3</v>
      </c>
      <c r="L4" s="123"/>
    </row>
    <row r="5" spans="1:12" x14ac:dyDescent="0.35">
      <c r="B5" s="122"/>
      <c r="L5" s="123"/>
    </row>
    <row r="6" spans="1:12" x14ac:dyDescent="0.35">
      <c r="B6" s="122"/>
      <c r="K6" s="130" t="s">
        <v>4</v>
      </c>
    </row>
    <row r="8" spans="1:12" ht="48" customHeight="1" x14ac:dyDescent="0.35">
      <c r="B8" s="438" t="s">
        <v>814</v>
      </c>
      <c r="C8" s="438"/>
      <c r="D8" s="438"/>
      <c r="E8" s="438"/>
      <c r="F8" s="438"/>
      <c r="G8" s="439"/>
      <c r="H8" s="439"/>
      <c r="I8" s="439"/>
      <c r="J8" s="439"/>
      <c r="K8" s="440"/>
    </row>
    <row r="9" spans="1:12" ht="20.25" customHeight="1" x14ac:dyDescent="0.35">
      <c r="A9" s="441" t="s">
        <v>197</v>
      </c>
      <c r="B9" s="441" t="s">
        <v>283</v>
      </c>
      <c r="C9" s="434" t="s">
        <v>284</v>
      </c>
      <c r="D9" s="434" t="s">
        <v>285</v>
      </c>
      <c r="E9" s="434" t="s">
        <v>286</v>
      </c>
      <c r="F9" s="443" t="s">
        <v>287</v>
      </c>
      <c r="G9" s="443" t="s">
        <v>288</v>
      </c>
      <c r="H9" s="443" t="s">
        <v>289</v>
      </c>
      <c r="I9" s="448" t="s">
        <v>290</v>
      </c>
      <c r="J9" s="449"/>
      <c r="K9" s="450"/>
      <c r="L9" s="434" t="s">
        <v>291</v>
      </c>
    </row>
    <row r="10" spans="1:12" ht="106.5" customHeight="1" x14ac:dyDescent="0.35">
      <c r="A10" s="442"/>
      <c r="B10" s="442"/>
      <c r="C10" s="435"/>
      <c r="D10" s="435"/>
      <c r="E10" s="435"/>
      <c r="F10" s="444"/>
      <c r="G10" s="444"/>
      <c r="H10" s="446"/>
      <c r="I10" s="451"/>
      <c r="J10" s="452"/>
      <c r="K10" s="453"/>
      <c r="L10" s="435"/>
    </row>
    <row r="11" spans="1:12" ht="95.25" customHeight="1" x14ac:dyDescent="0.35">
      <c r="A11" s="442"/>
      <c r="B11" s="442"/>
      <c r="C11" s="435"/>
      <c r="D11" s="435"/>
      <c r="E11" s="435"/>
      <c r="F11" s="445"/>
      <c r="G11" s="445"/>
      <c r="H11" s="447"/>
      <c r="I11" s="124" t="s">
        <v>292</v>
      </c>
      <c r="J11" s="124" t="s">
        <v>293</v>
      </c>
      <c r="K11" s="124" t="s">
        <v>294</v>
      </c>
      <c r="L11" s="435"/>
    </row>
    <row r="12" spans="1:12" ht="24.75" customHeight="1" x14ac:dyDescent="0.35">
      <c r="A12" s="436" t="s">
        <v>295</v>
      </c>
      <c r="B12" s="437"/>
      <c r="C12" s="169">
        <f t="shared" ref="C12:C54" si="0">D12+E12+L12</f>
        <v>1790</v>
      </c>
      <c r="D12" s="169">
        <f>D13+D14+D15+D16+D17+D18+D19+D20+D21+D22+D23+D24+D25+D26+D27+D28+D29+D30+D31+D32+D33+D34+D35+D36+D37+D38+D39+D40+D41+D42+D43+D44+D45+D46+D47+D48+D49+D50+D51+D52+D53+D54</f>
        <v>1130</v>
      </c>
      <c r="E12" s="169">
        <f>E13+E14+E15+E16+E17+E18+E19+E20+E21+E22+E23+E24+E25+E26+E27+E28+E29+E30+E31+E32+E33+E34+E35+E36+E37+E38+E39+E40+E41+E42+E43+E44+E45+E46+E47+E48+E49+E50+E51+E52+E53+E54</f>
        <v>230</v>
      </c>
      <c r="F12" s="169">
        <f t="shared" ref="F12:L12" si="1">F13+F14+F15+F16+F17+F18+F19+F20+F21+F22+F23+F24+F25+F26+F27+F28+F29+F30+F31+F32+F33+F34+F35+F36+F37+F38+F39+F40+F41+F42+F43+F44+F45+F46+F47+F48+F49+F50+F51+F52+F53+F54</f>
        <v>170</v>
      </c>
      <c r="G12" s="169">
        <f t="shared" si="1"/>
        <v>10</v>
      </c>
      <c r="H12" s="169">
        <f t="shared" si="1"/>
        <v>0</v>
      </c>
      <c r="I12" s="169">
        <f t="shared" si="1"/>
        <v>50</v>
      </c>
      <c r="J12" s="169">
        <f t="shared" si="1"/>
        <v>0</v>
      </c>
      <c r="K12" s="169">
        <f t="shared" si="1"/>
        <v>0</v>
      </c>
      <c r="L12" s="169">
        <f t="shared" si="1"/>
        <v>430</v>
      </c>
    </row>
    <row r="13" spans="1:12" ht="18" customHeight="1" x14ac:dyDescent="0.35">
      <c r="A13" s="125">
        <v>1</v>
      </c>
      <c r="B13" s="125" t="s">
        <v>12</v>
      </c>
      <c r="C13" s="126">
        <f t="shared" si="0"/>
        <v>260</v>
      </c>
      <c r="D13" s="126">
        <v>180</v>
      </c>
      <c r="E13" s="126">
        <f>F13+G13+H13+I13+J13+K13</f>
        <v>50</v>
      </c>
      <c r="F13" s="127">
        <v>0</v>
      </c>
      <c r="G13" s="127">
        <v>0</v>
      </c>
      <c r="H13" s="127">
        <v>0</v>
      </c>
      <c r="I13" s="127">
        <v>50</v>
      </c>
      <c r="J13" s="127">
        <v>0</v>
      </c>
      <c r="K13" s="127">
        <v>0</v>
      </c>
      <c r="L13" s="126">
        <v>30</v>
      </c>
    </row>
    <row r="14" spans="1:12" ht="18" customHeight="1" x14ac:dyDescent="0.35">
      <c r="A14" s="125">
        <v>2</v>
      </c>
      <c r="B14" s="125" t="s">
        <v>13</v>
      </c>
      <c r="C14" s="126">
        <f t="shared" si="0"/>
        <v>15</v>
      </c>
      <c r="D14" s="126">
        <v>5</v>
      </c>
      <c r="E14" s="126">
        <f>F14+G14+H14+I14+J14+K14</f>
        <v>5</v>
      </c>
      <c r="F14" s="127">
        <v>5</v>
      </c>
      <c r="G14" s="127">
        <v>0</v>
      </c>
      <c r="H14" s="127">
        <v>0</v>
      </c>
      <c r="I14" s="127">
        <v>0</v>
      </c>
      <c r="J14" s="127">
        <v>0</v>
      </c>
      <c r="K14" s="127">
        <v>0</v>
      </c>
      <c r="L14" s="126">
        <v>5</v>
      </c>
    </row>
    <row r="15" spans="1:12" ht="18" customHeight="1" x14ac:dyDescent="0.35">
      <c r="A15" s="125">
        <v>3</v>
      </c>
      <c r="B15" s="125" t="s">
        <v>14</v>
      </c>
      <c r="C15" s="126">
        <f t="shared" si="0"/>
        <v>15</v>
      </c>
      <c r="D15" s="126">
        <v>5</v>
      </c>
      <c r="E15" s="126">
        <f>F15+G15+H15+I15+J15+K15</f>
        <v>0</v>
      </c>
      <c r="F15" s="127">
        <v>0</v>
      </c>
      <c r="G15" s="127">
        <v>0</v>
      </c>
      <c r="H15" s="127">
        <v>0</v>
      </c>
      <c r="I15" s="127">
        <v>0</v>
      </c>
      <c r="J15" s="127">
        <v>0</v>
      </c>
      <c r="K15" s="127">
        <v>0</v>
      </c>
      <c r="L15" s="126">
        <v>10</v>
      </c>
    </row>
    <row r="16" spans="1:12" ht="18" customHeight="1" x14ac:dyDescent="0.35">
      <c r="A16" s="125">
        <v>4</v>
      </c>
      <c r="B16" s="125" t="s">
        <v>15</v>
      </c>
      <c r="C16" s="126">
        <f t="shared" si="0"/>
        <v>30</v>
      </c>
      <c r="D16" s="126">
        <v>15</v>
      </c>
      <c r="E16" s="126">
        <f>F16+G16+H16+I16+J16+K16</f>
        <v>5</v>
      </c>
      <c r="F16" s="127">
        <v>5</v>
      </c>
      <c r="G16" s="127">
        <v>0</v>
      </c>
      <c r="H16" s="127">
        <v>0</v>
      </c>
      <c r="I16" s="127">
        <v>0</v>
      </c>
      <c r="J16" s="127">
        <v>0</v>
      </c>
      <c r="K16" s="127">
        <v>0</v>
      </c>
      <c r="L16" s="126">
        <v>10</v>
      </c>
    </row>
    <row r="17" spans="1:12" ht="18" customHeight="1" x14ac:dyDescent="0.35">
      <c r="A17" s="125">
        <v>5</v>
      </c>
      <c r="B17" s="125" t="s">
        <v>16</v>
      </c>
      <c r="C17" s="126">
        <f t="shared" si="0"/>
        <v>25</v>
      </c>
      <c r="D17" s="126">
        <v>10</v>
      </c>
      <c r="E17" s="126">
        <f>F17+G17+H17+I17+J17+K17</f>
        <v>5</v>
      </c>
      <c r="F17" s="127">
        <v>5</v>
      </c>
      <c r="G17" s="127">
        <v>0</v>
      </c>
      <c r="H17" s="127">
        <v>0</v>
      </c>
      <c r="I17" s="127">
        <v>0</v>
      </c>
      <c r="J17" s="127">
        <v>0</v>
      </c>
      <c r="K17" s="127">
        <v>0</v>
      </c>
      <c r="L17" s="126">
        <v>10</v>
      </c>
    </row>
    <row r="18" spans="1:12" ht="18" customHeight="1" x14ac:dyDescent="0.35">
      <c r="A18" s="125">
        <v>6</v>
      </c>
      <c r="B18" s="125" t="s">
        <v>296</v>
      </c>
      <c r="C18" s="126">
        <f>D18+E18+L18</f>
        <v>35</v>
      </c>
      <c r="D18" s="126">
        <v>15</v>
      </c>
      <c r="E18" s="126">
        <f t="shared" ref="E18:E54" si="2">F18+G18+H18+I18+J18+K18</f>
        <v>5</v>
      </c>
      <c r="F18" s="127">
        <v>5</v>
      </c>
      <c r="G18" s="127">
        <v>0</v>
      </c>
      <c r="H18" s="127">
        <v>0</v>
      </c>
      <c r="I18" s="127">
        <v>0</v>
      </c>
      <c r="J18" s="127">
        <v>0</v>
      </c>
      <c r="K18" s="127">
        <v>0</v>
      </c>
      <c r="L18" s="126">
        <v>15</v>
      </c>
    </row>
    <row r="19" spans="1:12" ht="18" customHeight="1" x14ac:dyDescent="0.35">
      <c r="A19" s="125">
        <v>7</v>
      </c>
      <c r="B19" s="125" t="s">
        <v>18</v>
      </c>
      <c r="C19" s="126">
        <f>D19+E19+L19</f>
        <v>200</v>
      </c>
      <c r="D19" s="126">
        <v>180</v>
      </c>
      <c r="E19" s="126">
        <f t="shared" si="2"/>
        <v>10</v>
      </c>
      <c r="F19" s="127">
        <v>10</v>
      </c>
      <c r="G19" s="127">
        <v>0</v>
      </c>
      <c r="H19" s="127">
        <v>0</v>
      </c>
      <c r="I19" s="127">
        <v>0</v>
      </c>
      <c r="J19" s="127">
        <v>0</v>
      </c>
      <c r="K19" s="127">
        <v>0</v>
      </c>
      <c r="L19" s="126">
        <v>10</v>
      </c>
    </row>
    <row r="20" spans="1:12" ht="18" customHeight="1" x14ac:dyDescent="0.35">
      <c r="A20" s="125">
        <v>8</v>
      </c>
      <c r="B20" s="125" t="s">
        <v>19</v>
      </c>
      <c r="C20" s="126">
        <f t="shared" si="0"/>
        <v>15</v>
      </c>
      <c r="D20" s="126">
        <v>5</v>
      </c>
      <c r="E20" s="126">
        <f t="shared" si="2"/>
        <v>5</v>
      </c>
      <c r="F20" s="127">
        <v>5</v>
      </c>
      <c r="G20" s="127">
        <v>0</v>
      </c>
      <c r="H20" s="127">
        <v>0</v>
      </c>
      <c r="I20" s="127">
        <v>0</v>
      </c>
      <c r="J20" s="127">
        <v>0</v>
      </c>
      <c r="K20" s="127">
        <v>0</v>
      </c>
      <c r="L20" s="126">
        <v>5</v>
      </c>
    </row>
    <row r="21" spans="1:12" ht="18" customHeight="1" x14ac:dyDescent="0.35">
      <c r="A21" s="125">
        <v>9</v>
      </c>
      <c r="B21" s="125" t="s">
        <v>20</v>
      </c>
      <c r="C21" s="126">
        <f t="shared" si="0"/>
        <v>55</v>
      </c>
      <c r="D21" s="126">
        <v>20</v>
      </c>
      <c r="E21" s="126">
        <f t="shared" si="2"/>
        <v>5</v>
      </c>
      <c r="F21" s="127">
        <v>5</v>
      </c>
      <c r="G21" s="127">
        <v>0</v>
      </c>
      <c r="H21" s="127">
        <v>0</v>
      </c>
      <c r="I21" s="127">
        <v>0</v>
      </c>
      <c r="J21" s="127">
        <v>0</v>
      </c>
      <c r="K21" s="127">
        <v>0</v>
      </c>
      <c r="L21" s="126">
        <v>30</v>
      </c>
    </row>
    <row r="22" spans="1:12" ht="18" customHeight="1" x14ac:dyDescent="0.35">
      <c r="A22" s="125">
        <v>10</v>
      </c>
      <c r="B22" s="125" t="s">
        <v>21</v>
      </c>
      <c r="C22" s="126">
        <f t="shared" si="0"/>
        <v>5</v>
      </c>
      <c r="D22" s="126">
        <v>0</v>
      </c>
      <c r="E22" s="126">
        <f t="shared" si="2"/>
        <v>0</v>
      </c>
      <c r="F22" s="127">
        <v>0</v>
      </c>
      <c r="G22" s="127">
        <v>0</v>
      </c>
      <c r="H22" s="127">
        <v>0</v>
      </c>
      <c r="I22" s="127">
        <v>0</v>
      </c>
      <c r="J22" s="127">
        <v>0</v>
      </c>
      <c r="K22" s="127">
        <v>0</v>
      </c>
      <c r="L22" s="126">
        <v>5</v>
      </c>
    </row>
    <row r="23" spans="1:12" ht="18" customHeight="1" x14ac:dyDescent="0.35">
      <c r="A23" s="125">
        <v>11</v>
      </c>
      <c r="B23" s="125" t="s">
        <v>22</v>
      </c>
      <c r="C23" s="126">
        <f t="shared" si="0"/>
        <v>70</v>
      </c>
      <c r="D23" s="126">
        <v>65</v>
      </c>
      <c r="E23" s="126">
        <f t="shared" si="2"/>
        <v>0</v>
      </c>
      <c r="F23" s="127">
        <v>0</v>
      </c>
      <c r="G23" s="127">
        <v>0</v>
      </c>
      <c r="H23" s="127">
        <v>0</v>
      </c>
      <c r="I23" s="127">
        <v>0</v>
      </c>
      <c r="J23" s="127">
        <v>0</v>
      </c>
      <c r="K23" s="127">
        <v>0</v>
      </c>
      <c r="L23" s="126">
        <v>5</v>
      </c>
    </row>
    <row r="24" spans="1:12" ht="18" customHeight="1" x14ac:dyDescent="0.35">
      <c r="A24" s="125">
        <v>12</v>
      </c>
      <c r="B24" s="125" t="s">
        <v>23</v>
      </c>
      <c r="C24" s="126">
        <f t="shared" si="0"/>
        <v>40</v>
      </c>
      <c r="D24" s="126">
        <v>30</v>
      </c>
      <c r="E24" s="126">
        <f t="shared" si="2"/>
        <v>5</v>
      </c>
      <c r="F24" s="127">
        <v>5</v>
      </c>
      <c r="G24" s="127">
        <v>0</v>
      </c>
      <c r="H24" s="127">
        <v>0</v>
      </c>
      <c r="I24" s="127">
        <v>0</v>
      </c>
      <c r="J24" s="127"/>
      <c r="K24" s="127"/>
      <c r="L24" s="126">
        <v>5</v>
      </c>
    </row>
    <row r="25" spans="1:12" ht="18" customHeight="1" x14ac:dyDescent="0.35">
      <c r="A25" s="125">
        <v>13</v>
      </c>
      <c r="B25" s="125" t="s">
        <v>297</v>
      </c>
      <c r="C25" s="126">
        <f t="shared" si="0"/>
        <v>15</v>
      </c>
      <c r="D25" s="126">
        <v>5</v>
      </c>
      <c r="E25" s="126">
        <f t="shared" si="2"/>
        <v>0</v>
      </c>
      <c r="F25" s="127">
        <v>0</v>
      </c>
      <c r="G25" s="127">
        <v>0</v>
      </c>
      <c r="H25" s="127">
        <v>0</v>
      </c>
      <c r="I25" s="127">
        <v>0</v>
      </c>
      <c r="J25" s="127">
        <v>0</v>
      </c>
      <c r="K25" s="127">
        <v>0</v>
      </c>
      <c r="L25" s="126">
        <v>10</v>
      </c>
    </row>
    <row r="26" spans="1:12" ht="18" customHeight="1" x14ac:dyDescent="0.35">
      <c r="A26" s="125">
        <v>14</v>
      </c>
      <c r="B26" s="125" t="s">
        <v>25</v>
      </c>
      <c r="C26" s="126">
        <f t="shared" si="0"/>
        <v>60</v>
      </c>
      <c r="D26" s="126">
        <v>5</v>
      </c>
      <c r="E26" s="126">
        <f t="shared" si="2"/>
        <v>5</v>
      </c>
      <c r="F26" s="127">
        <v>5</v>
      </c>
      <c r="G26" s="127">
        <v>0</v>
      </c>
      <c r="H26" s="127">
        <v>0</v>
      </c>
      <c r="I26" s="127">
        <v>0</v>
      </c>
      <c r="J26" s="127">
        <v>0</v>
      </c>
      <c r="K26" s="127">
        <v>0</v>
      </c>
      <c r="L26" s="126">
        <v>50</v>
      </c>
    </row>
    <row r="27" spans="1:12" ht="18" customHeight="1" x14ac:dyDescent="0.35">
      <c r="A27" s="125">
        <v>15</v>
      </c>
      <c r="B27" s="125" t="s">
        <v>26</v>
      </c>
      <c r="C27" s="126">
        <f t="shared" si="0"/>
        <v>20</v>
      </c>
      <c r="D27" s="126">
        <v>5</v>
      </c>
      <c r="E27" s="126">
        <f t="shared" si="2"/>
        <v>5</v>
      </c>
      <c r="F27" s="127">
        <v>5</v>
      </c>
      <c r="G27" s="127">
        <v>0</v>
      </c>
      <c r="H27" s="127">
        <v>0</v>
      </c>
      <c r="I27" s="127">
        <v>0</v>
      </c>
      <c r="J27" s="127">
        <v>0</v>
      </c>
      <c r="K27" s="127">
        <v>0</v>
      </c>
      <c r="L27" s="126">
        <v>10</v>
      </c>
    </row>
    <row r="28" spans="1:12" ht="18" customHeight="1" x14ac:dyDescent="0.35">
      <c r="A28" s="125">
        <v>16</v>
      </c>
      <c r="B28" s="125" t="s">
        <v>27</v>
      </c>
      <c r="C28" s="126">
        <f t="shared" si="0"/>
        <v>15</v>
      </c>
      <c r="D28" s="126">
        <v>5</v>
      </c>
      <c r="E28" s="126">
        <f t="shared" si="2"/>
        <v>5</v>
      </c>
      <c r="F28" s="127">
        <v>5</v>
      </c>
      <c r="G28" s="127">
        <v>0</v>
      </c>
      <c r="H28" s="127">
        <v>0</v>
      </c>
      <c r="I28" s="127">
        <v>0</v>
      </c>
      <c r="J28" s="127">
        <v>0</v>
      </c>
      <c r="K28" s="127">
        <v>0</v>
      </c>
      <c r="L28" s="126">
        <v>5</v>
      </c>
    </row>
    <row r="29" spans="1:12" ht="18" customHeight="1" x14ac:dyDescent="0.35">
      <c r="A29" s="125">
        <v>17</v>
      </c>
      <c r="B29" s="125" t="s">
        <v>28</v>
      </c>
      <c r="C29" s="126">
        <f t="shared" si="0"/>
        <v>10</v>
      </c>
      <c r="D29" s="126">
        <v>5</v>
      </c>
      <c r="E29" s="126">
        <f t="shared" si="2"/>
        <v>0</v>
      </c>
      <c r="F29" s="127">
        <v>0</v>
      </c>
      <c r="G29" s="127">
        <v>0</v>
      </c>
      <c r="H29" s="127">
        <v>0</v>
      </c>
      <c r="I29" s="127">
        <v>0</v>
      </c>
      <c r="J29" s="127">
        <v>0</v>
      </c>
      <c r="K29" s="127">
        <v>0</v>
      </c>
      <c r="L29" s="126">
        <v>5</v>
      </c>
    </row>
    <row r="30" spans="1:12" ht="18" customHeight="1" x14ac:dyDescent="0.35">
      <c r="A30" s="125">
        <v>18</v>
      </c>
      <c r="B30" s="125" t="s">
        <v>29</v>
      </c>
      <c r="C30" s="126">
        <f t="shared" si="0"/>
        <v>50</v>
      </c>
      <c r="D30" s="126">
        <v>50</v>
      </c>
      <c r="E30" s="126">
        <f t="shared" si="2"/>
        <v>0</v>
      </c>
      <c r="F30" s="127">
        <v>0</v>
      </c>
      <c r="G30" s="127">
        <v>0</v>
      </c>
      <c r="H30" s="127">
        <v>0</v>
      </c>
      <c r="I30" s="127">
        <v>0</v>
      </c>
      <c r="J30" s="127">
        <v>0</v>
      </c>
      <c r="K30" s="127">
        <v>0</v>
      </c>
      <c r="L30" s="127">
        <v>0</v>
      </c>
    </row>
    <row r="31" spans="1:12" ht="18" customHeight="1" x14ac:dyDescent="0.35">
      <c r="A31" s="125">
        <v>19</v>
      </c>
      <c r="B31" s="125" t="s">
        <v>30</v>
      </c>
      <c r="C31" s="126">
        <f t="shared" si="0"/>
        <v>60</v>
      </c>
      <c r="D31" s="126">
        <v>50</v>
      </c>
      <c r="E31" s="126">
        <f t="shared" si="2"/>
        <v>5</v>
      </c>
      <c r="F31" s="127">
        <v>5</v>
      </c>
      <c r="G31" s="127">
        <v>0</v>
      </c>
      <c r="H31" s="127">
        <v>0</v>
      </c>
      <c r="I31" s="127">
        <v>0</v>
      </c>
      <c r="J31" s="127">
        <v>0</v>
      </c>
      <c r="K31" s="127">
        <v>0</v>
      </c>
      <c r="L31" s="126">
        <v>5</v>
      </c>
    </row>
    <row r="32" spans="1:12" ht="18" customHeight="1" x14ac:dyDescent="0.35">
      <c r="A32" s="125">
        <v>20</v>
      </c>
      <c r="B32" s="125" t="s">
        <v>31</v>
      </c>
      <c r="C32" s="126">
        <f t="shared" si="0"/>
        <v>15</v>
      </c>
      <c r="D32" s="126">
        <v>5</v>
      </c>
      <c r="E32" s="126">
        <f t="shared" si="2"/>
        <v>5</v>
      </c>
      <c r="F32" s="127">
        <v>5</v>
      </c>
      <c r="G32" s="127">
        <v>0</v>
      </c>
      <c r="H32" s="127">
        <v>0</v>
      </c>
      <c r="I32" s="127">
        <v>0</v>
      </c>
      <c r="J32" s="127">
        <v>0</v>
      </c>
      <c r="K32" s="127">
        <v>0</v>
      </c>
      <c r="L32" s="126">
        <v>5</v>
      </c>
    </row>
    <row r="33" spans="1:12" ht="18" customHeight="1" x14ac:dyDescent="0.35">
      <c r="A33" s="125">
        <v>21</v>
      </c>
      <c r="B33" s="125" t="s">
        <v>32</v>
      </c>
      <c r="C33" s="126">
        <f t="shared" si="0"/>
        <v>40</v>
      </c>
      <c r="D33" s="126">
        <v>10</v>
      </c>
      <c r="E33" s="126">
        <f t="shared" si="2"/>
        <v>10</v>
      </c>
      <c r="F33" s="127">
        <v>10</v>
      </c>
      <c r="G33" s="127">
        <v>0</v>
      </c>
      <c r="H33" s="127">
        <v>0</v>
      </c>
      <c r="I33" s="127">
        <v>0</v>
      </c>
      <c r="J33" s="127">
        <v>0</v>
      </c>
      <c r="K33" s="127">
        <v>0</v>
      </c>
      <c r="L33" s="126">
        <v>20</v>
      </c>
    </row>
    <row r="34" spans="1:12" ht="18" customHeight="1" x14ac:dyDescent="0.35">
      <c r="A34" s="125">
        <v>22</v>
      </c>
      <c r="B34" s="125" t="s">
        <v>33</v>
      </c>
      <c r="C34" s="126">
        <f t="shared" si="0"/>
        <v>20</v>
      </c>
      <c r="D34" s="126">
        <v>5</v>
      </c>
      <c r="E34" s="126">
        <f t="shared" si="2"/>
        <v>5</v>
      </c>
      <c r="F34" s="127">
        <v>5</v>
      </c>
      <c r="G34" s="127">
        <v>0</v>
      </c>
      <c r="H34" s="127">
        <v>0</v>
      </c>
      <c r="I34" s="127">
        <v>0</v>
      </c>
      <c r="J34" s="127">
        <v>0</v>
      </c>
      <c r="K34" s="127">
        <v>0</v>
      </c>
      <c r="L34" s="126">
        <v>10</v>
      </c>
    </row>
    <row r="35" spans="1:12" ht="18" customHeight="1" x14ac:dyDescent="0.35">
      <c r="A35" s="125">
        <v>23</v>
      </c>
      <c r="B35" s="125" t="s">
        <v>34</v>
      </c>
      <c r="C35" s="126">
        <f t="shared" si="0"/>
        <v>70</v>
      </c>
      <c r="D35" s="126">
        <v>50</v>
      </c>
      <c r="E35" s="126">
        <f t="shared" si="2"/>
        <v>15</v>
      </c>
      <c r="F35" s="127">
        <v>10</v>
      </c>
      <c r="G35" s="127">
        <v>5</v>
      </c>
      <c r="H35" s="127">
        <v>0</v>
      </c>
      <c r="I35" s="127">
        <v>0</v>
      </c>
      <c r="J35" s="127">
        <v>0</v>
      </c>
      <c r="K35" s="127">
        <v>0</v>
      </c>
      <c r="L35" s="126">
        <v>5</v>
      </c>
    </row>
    <row r="36" spans="1:12" ht="18" customHeight="1" x14ac:dyDescent="0.35">
      <c r="A36" s="125">
        <v>24</v>
      </c>
      <c r="B36" s="125" t="s">
        <v>35</v>
      </c>
      <c r="C36" s="126">
        <f t="shared" si="0"/>
        <v>5</v>
      </c>
      <c r="D36" s="126">
        <v>5</v>
      </c>
      <c r="E36" s="126">
        <f t="shared" si="2"/>
        <v>0</v>
      </c>
      <c r="F36" s="127">
        <v>0</v>
      </c>
      <c r="G36" s="127">
        <v>0</v>
      </c>
      <c r="H36" s="127">
        <v>0</v>
      </c>
      <c r="I36" s="127">
        <v>0</v>
      </c>
      <c r="J36" s="127">
        <v>0</v>
      </c>
      <c r="K36" s="127">
        <v>0</v>
      </c>
      <c r="L36" s="127">
        <v>0</v>
      </c>
    </row>
    <row r="37" spans="1:12" ht="18" customHeight="1" x14ac:dyDescent="0.35">
      <c r="A37" s="125">
        <v>25</v>
      </c>
      <c r="B37" s="125" t="s">
        <v>36</v>
      </c>
      <c r="C37" s="126">
        <f t="shared" si="0"/>
        <v>180</v>
      </c>
      <c r="D37" s="126">
        <v>170</v>
      </c>
      <c r="E37" s="126">
        <f t="shared" si="2"/>
        <v>0</v>
      </c>
      <c r="F37" s="127">
        <v>0</v>
      </c>
      <c r="G37" s="127">
        <v>0</v>
      </c>
      <c r="H37" s="127">
        <v>0</v>
      </c>
      <c r="I37" s="127">
        <v>0</v>
      </c>
      <c r="J37" s="127">
        <v>0</v>
      </c>
      <c r="K37" s="127">
        <v>0</v>
      </c>
      <c r="L37" s="126">
        <v>10</v>
      </c>
    </row>
    <row r="38" spans="1:12" ht="18" customHeight="1" x14ac:dyDescent="0.35">
      <c r="A38" s="125">
        <v>26</v>
      </c>
      <c r="B38" s="125" t="s">
        <v>37</v>
      </c>
      <c r="C38" s="126">
        <f t="shared" si="0"/>
        <v>5</v>
      </c>
      <c r="D38" s="126">
        <v>0</v>
      </c>
      <c r="E38" s="126">
        <f t="shared" si="2"/>
        <v>0</v>
      </c>
      <c r="F38" s="127">
        <v>0</v>
      </c>
      <c r="G38" s="127">
        <v>0</v>
      </c>
      <c r="H38" s="127">
        <v>0</v>
      </c>
      <c r="I38" s="127">
        <v>0</v>
      </c>
      <c r="J38" s="127">
        <v>0</v>
      </c>
      <c r="K38" s="127">
        <v>0</v>
      </c>
      <c r="L38" s="126">
        <v>5</v>
      </c>
    </row>
    <row r="39" spans="1:12" ht="18" customHeight="1" x14ac:dyDescent="0.35">
      <c r="A39" s="125">
        <v>27</v>
      </c>
      <c r="B39" s="125" t="s">
        <v>38</v>
      </c>
      <c r="C39" s="126">
        <f t="shared" si="0"/>
        <v>35</v>
      </c>
      <c r="D39" s="126">
        <v>5</v>
      </c>
      <c r="E39" s="126">
        <f t="shared" si="2"/>
        <v>0</v>
      </c>
      <c r="F39" s="127">
        <v>0</v>
      </c>
      <c r="G39" s="127">
        <v>0</v>
      </c>
      <c r="H39" s="127">
        <v>0</v>
      </c>
      <c r="I39" s="127">
        <v>0</v>
      </c>
      <c r="J39" s="127">
        <v>0</v>
      </c>
      <c r="K39" s="127">
        <v>0</v>
      </c>
      <c r="L39" s="126">
        <v>30</v>
      </c>
    </row>
    <row r="40" spans="1:12" ht="18" customHeight="1" x14ac:dyDescent="0.35">
      <c r="A40" s="125">
        <v>28</v>
      </c>
      <c r="B40" s="125" t="s">
        <v>39</v>
      </c>
      <c r="C40" s="126">
        <f t="shared" si="0"/>
        <v>20</v>
      </c>
      <c r="D40" s="126">
        <v>10</v>
      </c>
      <c r="E40" s="126">
        <f t="shared" si="2"/>
        <v>5</v>
      </c>
      <c r="F40" s="127">
        <v>5</v>
      </c>
      <c r="G40" s="127">
        <v>0</v>
      </c>
      <c r="H40" s="127">
        <v>0</v>
      </c>
      <c r="I40" s="127">
        <v>0</v>
      </c>
      <c r="J40" s="127">
        <v>0</v>
      </c>
      <c r="K40" s="127">
        <v>0</v>
      </c>
      <c r="L40" s="126">
        <v>5</v>
      </c>
    </row>
    <row r="41" spans="1:12" ht="18" customHeight="1" x14ac:dyDescent="0.35">
      <c r="A41" s="125">
        <v>29</v>
      </c>
      <c r="B41" s="125" t="s">
        <v>40</v>
      </c>
      <c r="C41" s="126">
        <f t="shared" si="0"/>
        <v>20</v>
      </c>
      <c r="D41" s="126">
        <v>5</v>
      </c>
      <c r="E41" s="126">
        <f t="shared" si="2"/>
        <v>5</v>
      </c>
      <c r="F41" s="127">
        <v>5</v>
      </c>
      <c r="G41" s="127">
        <v>0</v>
      </c>
      <c r="H41" s="127">
        <v>0</v>
      </c>
      <c r="I41" s="127">
        <v>0</v>
      </c>
      <c r="J41" s="127">
        <v>0</v>
      </c>
      <c r="K41" s="127">
        <v>0</v>
      </c>
      <c r="L41" s="126">
        <v>10</v>
      </c>
    </row>
    <row r="42" spans="1:12" ht="18" customHeight="1" x14ac:dyDescent="0.35">
      <c r="A42" s="125">
        <v>30</v>
      </c>
      <c r="B42" s="125" t="s">
        <v>41</v>
      </c>
      <c r="C42" s="126">
        <f t="shared" si="0"/>
        <v>25</v>
      </c>
      <c r="D42" s="126">
        <v>5</v>
      </c>
      <c r="E42" s="126">
        <f t="shared" si="2"/>
        <v>5</v>
      </c>
      <c r="F42" s="127">
        <v>5</v>
      </c>
      <c r="G42" s="127">
        <v>0</v>
      </c>
      <c r="H42" s="127">
        <v>0</v>
      </c>
      <c r="I42" s="127">
        <v>0</v>
      </c>
      <c r="J42" s="127">
        <v>0</v>
      </c>
      <c r="K42" s="127">
        <v>0</v>
      </c>
      <c r="L42" s="126">
        <v>15</v>
      </c>
    </row>
    <row r="43" spans="1:12" ht="18" customHeight="1" x14ac:dyDescent="0.35">
      <c r="A43" s="125">
        <v>31</v>
      </c>
      <c r="B43" s="125" t="s">
        <v>42</v>
      </c>
      <c r="C43" s="126">
        <f t="shared" si="0"/>
        <v>30</v>
      </c>
      <c r="D43" s="126">
        <v>15</v>
      </c>
      <c r="E43" s="126">
        <f t="shared" si="2"/>
        <v>10</v>
      </c>
      <c r="F43" s="127">
        <v>10</v>
      </c>
      <c r="G43" s="127">
        <v>0</v>
      </c>
      <c r="H43" s="127">
        <v>0</v>
      </c>
      <c r="I43" s="127">
        <v>0</v>
      </c>
      <c r="J43" s="127">
        <v>0</v>
      </c>
      <c r="K43" s="127">
        <v>0</v>
      </c>
      <c r="L43" s="126">
        <v>5</v>
      </c>
    </row>
    <row r="44" spans="1:12" ht="18" customHeight="1" x14ac:dyDescent="0.35">
      <c r="A44" s="125">
        <v>32</v>
      </c>
      <c r="B44" s="125" t="s">
        <v>43</v>
      </c>
      <c r="C44" s="126">
        <f t="shared" si="0"/>
        <v>5</v>
      </c>
      <c r="D44" s="126">
        <v>0</v>
      </c>
      <c r="E44" s="126">
        <f t="shared" si="2"/>
        <v>0</v>
      </c>
      <c r="F44" s="127">
        <v>0</v>
      </c>
      <c r="G44" s="127">
        <v>0</v>
      </c>
      <c r="H44" s="127">
        <v>0</v>
      </c>
      <c r="I44" s="127">
        <v>0</v>
      </c>
      <c r="J44" s="127">
        <v>0</v>
      </c>
      <c r="K44" s="127">
        <v>0</v>
      </c>
      <c r="L44" s="126">
        <v>5</v>
      </c>
    </row>
    <row r="45" spans="1:12" ht="18" customHeight="1" x14ac:dyDescent="0.35">
      <c r="A45" s="125">
        <v>33</v>
      </c>
      <c r="B45" s="125" t="s">
        <v>44</v>
      </c>
      <c r="C45" s="126">
        <f t="shared" si="0"/>
        <v>25</v>
      </c>
      <c r="D45" s="126">
        <v>10</v>
      </c>
      <c r="E45" s="126">
        <f t="shared" si="2"/>
        <v>5</v>
      </c>
      <c r="F45" s="127">
        <v>5</v>
      </c>
      <c r="G45" s="127">
        <v>0</v>
      </c>
      <c r="H45" s="127">
        <v>0</v>
      </c>
      <c r="I45" s="127">
        <v>0</v>
      </c>
      <c r="J45" s="127">
        <v>0</v>
      </c>
      <c r="K45" s="127">
        <v>0</v>
      </c>
      <c r="L45" s="126">
        <v>10</v>
      </c>
    </row>
    <row r="46" spans="1:12" ht="18" customHeight="1" x14ac:dyDescent="0.35">
      <c r="A46" s="125">
        <v>34</v>
      </c>
      <c r="B46" s="125" t="s">
        <v>45</v>
      </c>
      <c r="C46" s="126">
        <f t="shared" si="0"/>
        <v>15</v>
      </c>
      <c r="D46" s="126">
        <v>5</v>
      </c>
      <c r="E46" s="126">
        <f t="shared" si="2"/>
        <v>5</v>
      </c>
      <c r="F46" s="127">
        <v>5</v>
      </c>
      <c r="G46" s="127">
        <v>0</v>
      </c>
      <c r="H46" s="127">
        <v>0</v>
      </c>
      <c r="I46" s="127">
        <v>0</v>
      </c>
      <c r="J46" s="127">
        <v>0</v>
      </c>
      <c r="K46" s="127">
        <v>0</v>
      </c>
      <c r="L46" s="126">
        <v>5</v>
      </c>
    </row>
    <row r="47" spans="1:12" ht="18" customHeight="1" x14ac:dyDescent="0.35">
      <c r="A47" s="125">
        <v>35</v>
      </c>
      <c r="B47" s="125" t="s">
        <v>46</v>
      </c>
      <c r="C47" s="126">
        <f t="shared" si="0"/>
        <v>10</v>
      </c>
      <c r="D47" s="126">
        <v>0</v>
      </c>
      <c r="E47" s="126">
        <f t="shared" si="2"/>
        <v>5</v>
      </c>
      <c r="F47" s="127">
        <v>5</v>
      </c>
      <c r="G47" s="127">
        <v>0</v>
      </c>
      <c r="H47" s="127">
        <v>0</v>
      </c>
      <c r="I47" s="127">
        <v>0</v>
      </c>
      <c r="J47" s="127">
        <v>0</v>
      </c>
      <c r="K47" s="127">
        <v>0</v>
      </c>
      <c r="L47" s="126">
        <v>5</v>
      </c>
    </row>
    <row r="48" spans="1:12" ht="18" customHeight="1" x14ac:dyDescent="0.35">
      <c r="A48" s="125">
        <v>36</v>
      </c>
      <c r="B48" s="125" t="s">
        <v>47</v>
      </c>
      <c r="C48" s="126">
        <f t="shared" si="0"/>
        <v>25</v>
      </c>
      <c r="D48" s="126">
        <v>5</v>
      </c>
      <c r="E48" s="126">
        <f t="shared" si="2"/>
        <v>5</v>
      </c>
      <c r="F48" s="127">
        <v>5</v>
      </c>
      <c r="G48" s="127">
        <v>0</v>
      </c>
      <c r="H48" s="127">
        <v>0</v>
      </c>
      <c r="I48" s="127">
        <v>0</v>
      </c>
      <c r="J48" s="127">
        <v>0</v>
      </c>
      <c r="K48" s="127">
        <v>0</v>
      </c>
      <c r="L48" s="126">
        <v>15</v>
      </c>
    </row>
    <row r="49" spans="1:12" ht="18" customHeight="1" x14ac:dyDescent="0.35">
      <c r="A49" s="125">
        <v>37</v>
      </c>
      <c r="B49" s="125" t="s">
        <v>48</v>
      </c>
      <c r="C49" s="126">
        <f t="shared" si="0"/>
        <v>140</v>
      </c>
      <c r="D49" s="126">
        <v>125</v>
      </c>
      <c r="E49" s="126">
        <f t="shared" si="2"/>
        <v>5</v>
      </c>
      <c r="F49" s="127">
        <v>5</v>
      </c>
      <c r="G49" s="127">
        <v>0</v>
      </c>
      <c r="H49" s="127">
        <v>0</v>
      </c>
      <c r="I49" s="127">
        <v>0</v>
      </c>
      <c r="J49" s="127">
        <v>0</v>
      </c>
      <c r="K49" s="127">
        <v>0</v>
      </c>
      <c r="L49" s="126">
        <v>10</v>
      </c>
    </row>
    <row r="50" spans="1:12" ht="18" customHeight="1" x14ac:dyDescent="0.35">
      <c r="A50" s="125">
        <v>38</v>
      </c>
      <c r="B50" s="125" t="s">
        <v>49</v>
      </c>
      <c r="C50" s="126">
        <f t="shared" si="0"/>
        <v>40</v>
      </c>
      <c r="D50" s="126">
        <v>5</v>
      </c>
      <c r="E50" s="126">
        <f t="shared" si="2"/>
        <v>20</v>
      </c>
      <c r="F50" s="127">
        <v>15</v>
      </c>
      <c r="G50" s="127">
        <v>5</v>
      </c>
      <c r="H50" s="127">
        <v>0</v>
      </c>
      <c r="I50" s="127">
        <v>0</v>
      </c>
      <c r="J50" s="127">
        <v>0</v>
      </c>
      <c r="K50" s="127">
        <v>0</v>
      </c>
      <c r="L50" s="126">
        <v>15</v>
      </c>
    </row>
    <row r="51" spans="1:12" ht="18" customHeight="1" x14ac:dyDescent="0.35">
      <c r="A51" s="125">
        <v>39</v>
      </c>
      <c r="B51" s="125" t="s">
        <v>50</v>
      </c>
      <c r="C51" s="126">
        <f t="shared" si="0"/>
        <v>25</v>
      </c>
      <c r="D51" s="126">
        <v>15</v>
      </c>
      <c r="E51" s="126">
        <f t="shared" si="2"/>
        <v>5</v>
      </c>
      <c r="F51" s="127">
        <v>5</v>
      </c>
      <c r="G51" s="127">
        <v>0</v>
      </c>
      <c r="H51" s="127">
        <v>0</v>
      </c>
      <c r="I51" s="127">
        <v>0</v>
      </c>
      <c r="J51" s="127">
        <v>0</v>
      </c>
      <c r="K51" s="127">
        <v>0</v>
      </c>
      <c r="L51" s="126">
        <v>5</v>
      </c>
    </row>
    <row r="52" spans="1:12" ht="18" customHeight="1" x14ac:dyDescent="0.35">
      <c r="A52" s="125">
        <v>40</v>
      </c>
      <c r="B52" s="125" t="s">
        <v>51</v>
      </c>
      <c r="C52" s="126">
        <f t="shared" si="0"/>
        <v>10</v>
      </c>
      <c r="D52" s="126">
        <v>5</v>
      </c>
      <c r="E52" s="126">
        <f t="shared" si="2"/>
        <v>0</v>
      </c>
      <c r="F52" s="127">
        <v>0</v>
      </c>
      <c r="G52" s="127">
        <v>0</v>
      </c>
      <c r="H52" s="127">
        <v>0</v>
      </c>
      <c r="I52" s="127">
        <v>0</v>
      </c>
      <c r="J52" s="127">
        <v>0</v>
      </c>
      <c r="K52" s="127">
        <v>0</v>
      </c>
      <c r="L52" s="126">
        <v>5</v>
      </c>
    </row>
    <row r="53" spans="1:12" ht="18" customHeight="1" x14ac:dyDescent="0.35">
      <c r="A53" s="125">
        <v>41</v>
      </c>
      <c r="B53" s="125" t="s">
        <v>52</v>
      </c>
      <c r="C53" s="126">
        <f t="shared" si="0"/>
        <v>25</v>
      </c>
      <c r="D53" s="126">
        <v>15</v>
      </c>
      <c r="E53" s="126">
        <f t="shared" si="2"/>
        <v>5</v>
      </c>
      <c r="F53" s="127">
        <v>5</v>
      </c>
      <c r="G53" s="127">
        <v>0</v>
      </c>
      <c r="H53" s="127">
        <v>0</v>
      </c>
      <c r="I53" s="127">
        <v>0</v>
      </c>
      <c r="J53" s="127">
        <v>0</v>
      </c>
      <c r="K53" s="127">
        <v>0</v>
      </c>
      <c r="L53" s="126">
        <v>5</v>
      </c>
    </row>
    <row r="54" spans="1:12" ht="18" customHeight="1" x14ac:dyDescent="0.35">
      <c r="A54" s="125">
        <v>42</v>
      </c>
      <c r="B54" s="125" t="s">
        <v>53</v>
      </c>
      <c r="C54" s="126">
        <f t="shared" si="0"/>
        <v>10</v>
      </c>
      <c r="D54" s="126">
        <v>5</v>
      </c>
      <c r="E54" s="126">
        <f t="shared" si="2"/>
        <v>0</v>
      </c>
      <c r="F54" s="127">
        <v>0</v>
      </c>
      <c r="G54" s="127">
        <v>0</v>
      </c>
      <c r="H54" s="127">
        <v>0</v>
      </c>
      <c r="I54" s="127">
        <v>0</v>
      </c>
      <c r="J54" s="127">
        <v>0</v>
      </c>
      <c r="K54" s="127">
        <v>0</v>
      </c>
      <c r="L54" s="126">
        <v>5</v>
      </c>
    </row>
    <row r="56" spans="1:12" s="128" customFormat="1" ht="17.25" customHeight="1" x14ac:dyDescent="0.35">
      <c r="B56" s="130" t="s">
        <v>54</v>
      </c>
      <c r="C56" s="131"/>
      <c r="D56" s="132"/>
      <c r="E56" s="133" t="s">
        <v>55</v>
      </c>
      <c r="F56" s="43"/>
      <c r="G56" s="134"/>
      <c r="H56" s="133" t="s">
        <v>56</v>
      </c>
      <c r="J56" s="43"/>
      <c r="K56" s="135" t="s">
        <v>121</v>
      </c>
    </row>
    <row r="57" spans="1:12" s="128" customFormat="1" ht="17.25" customHeight="1" x14ac:dyDescent="0.35">
      <c r="A57" s="43"/>
      <c r="B57" s="134"/>
      <c r="C57" s="134"/>
      <c r="D57" s="134"/>
      <c r="E57" s="134"/>
      <c r="F57" s="43"/>
      <c r="G57" s="134"/>
      <c r="H57" s="134"/>
      <c r="J57" s="134"/>
      <c r="K57" s="135" t="s">
        <v>122</v>
      </c>
    </row>
    <row r="58" spans="1:12" s="128" customFormat="1" ht="17.25" customHeight="1" x14ac:dyDescent="0.35">
      <c r="A58" s="43"/>
      <c r="B58" s="130" t="s">
        <v>59</v>
      </c>
      <c r="C58" s="130"/>
      <c r="D58" s="136"/>
      <c r="E58" s="34" t="s">
        <v>809</v>
      </c>
      <c r="F58" s="134"/>
      <c r="G58" s="134"/>
      <c r="H58" s="130" t="s">
        <v>60</v>
      </c>
      <c r="J58" s="134"/>
      <c r="K58" s="135" t="s">
        <v>61</v>
      </c>
    </row>
    <row r="59" spans="1:12" s="128" customFormat="1" ht="17.25" customHeight="1" x14ac:dyDescent="0.35">
      <c r="A59" s="43"/>
    </row>
  </sheetData>
  <mergeCells count="12">
    <mergeCell ref="L9:L11"/>
    <mergeCell ref="A12:B12"/>
    <mergeCell ref="B8:K8"/>
    <mergeCell ref="A9:A11"/>
    <mergeCell ref="B9:B11"/>
    <mergeCell ref="C9:C11"/>
    <mergeCell ref="D9:D11"/>
    <mergeCell ref="E9:E11"/>
    <mergeCell ref="F9:F11"/>
    <mergeCell ref="G9:G11"/>
    <mergeCell ref="H9:H11"/>
    <mergeCell ref="I9:K10"/>
  </mergeCells>
  <pageMargins left="0" right="0" top="0" bottom="0" header="0" footer="0"/>
  <pageSetup scale="47" orientation="landscape" r:id="rId1"/>
  <headerFooter>
    <oddFooter>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17</vt:i4>
      </vt:variant>
      <vt:variant>
        <vt:lpstr>Zone denumite</vt:lpstr>
      </vt:variant>
      <vt:variant>
        <vt:i4>20</vt:i4>
      </vt:variant>
    </vt:vector>
  </HeadingPairs>
  <TitlesOfParts>
    <vt:vector size="37" baseType="lpstr">
      <vt:lpstr>tabel intrate  MA A1</vt:lpstr>
      <vt:lpstr>SINTETIC  A2</vt:lpstr>
      <vt:lpstr>tabel  MA A3</vt:lpstr>
      <vt:lpstr>Tabel grup tinta TOT  A4</vt:lpstr>
      <vt:lpstr>Tabel grup tinta cuprinse A5</vt:lpstr>
      <vt:lpstr>tabel SLD A6</vt:lpstr>
      <vt:lpstr>tabel sex   A7</vt:lpstr>
      <vt:lpstr>tabel varsta  A8</vt:lpstr>
      <vt:lpstr>tabel NEET A9</vt:lpstr>
      <vt:lpstr>tabel mediu A10</vt:lpstr>
      <vt:lpstr>Urban 2025 A11</vt:lpstr>
      <vt:lpstr>Rural 2025 A12</vt:lpstr>
      <vt:lpstr>Romi A13</vt:lpstr>
      <vt:lpstr>Romi A13a</vt:lpstr>
      <vt:lpstr>Lg 335 Stagiari 2023 A14</vt:lpstr>
      <vt:lpstr>Lg 72 elevi studenti A15</vt:lpstr>
      <vt:lpstr>MOBILITATE A16</vt:lpstr>
      <vt:lpstr>'Rural 2025 A12'!Imprimare_titluri</vt:lpstr>
      <vt:lpstr>'tabel  MA A3'!Imprimare_titluri</vt:lpstr>
      <vt:lpstr>'Tabel grup tinta cuprinse A5'!Imprimare_titluri</vt:lpstr>
      <vt:lpstr>'Tabel grup tinta TOT  A4'!Imprimare_titluri</vt:lpstr>
      <vt:lpstr>'Urban 2025 A11'!Imprimare_titluri</vt:lpstr>
      <vt:lpstr>'Lg 335 Stagiari 2023 A14'!Zona_de_imprimat</vt:lpstr>
      <vt:lpstr>'Lg 72 elevi studenti A15'!Zona_de_imprimat</vt:lpstr>
      <vt:lpstr>'MOBILITATE A16'!Zona_de_imprimat</vt:lpstr>
      <vt:lpstr>'Romi A13'!Zona_de_imprimat</vt:lpstr>
      <vt:lpstr>'Romi A13a'!Zona_de_imprimat</vt:lpstr>
      <vt:lpstr>'SINTETIC  A2'!Zona_de_imprimat</vt:lpstr>
      <vt:lpstr>'tabel  MA A3'!Zona_de_imprimat</vt:lpstr>
      <vt:lpstr>'Tabel grup tinta cuprinse A5'!Zona_de_imprimat</vt:lpstr>
      <vt:lpstr>'Tabel grup tinta TOT  A4'!Zona_de_imprimat</vt:lpstr>
      <vt:lpstr>'tabel intrate  MA A1'!Zona_de_imprimat</vt:lpstr>
      <vt:lpstr>'tabel mediu A10'!Zona_de_imprimat</vt:lpstr>
      <vt:lpstr>'tabel NEET A9'!Zona_de_imprimat</vt:lpstr>
      <vt:lpstr>'tabel sex   A7'!Zona_de_imprimat</vt:lpstr>
      <vt:lpstr>'tabel SLD A6'!Zona_de_imprimat</vt:lpstr>
      <vt:lpstr>'tabel varsta  A8'!Zona_de_imprimat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Gabriela Iliescu</dc:creator>
  <cp:lastModifiedBy>Alina Gabriela Iliescu</cp:lastModifiedBy>
  <cp:lastPrinted>2025-03-05T08:46:08Z</cp:lastPrinted>
  <dcterms:created xsi:type="dcterms:W3CDTF">2023-02-02T05:29:23Z</dcterms:created>
  <dcterms:modified xsi:type="dcterms:W3CDTF">2025-03-11T08:11:17Z</dcterms:modified>
</cp:coreProperties>
</file>